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 activeTab="1"/>
  </bookViews>
  <sheets>
    <sheet name="Diagram1" sheetId="4" r:id="rId1"/>
    <sheet name="Budget with 60 participants" sheetId="1" r:id="rId2"/>
    <sheet name="Ark2" sheetId="2" r:id="rId3"/>
    <sheet name="Ark3" sheetId="3" r:id="rId4"/>
  </sheets>
  <calcPr calcId="125725"/>
</workbook>
</file>

<file path=xl/calcChain.xml><?xml version="1.0" encoding="utf-8"?>
<calcChain xmlns="http://schemas.openxmlformats.org/spreadsheetml/2006/main">
  <c r="F29" i="1"/>
  <c r="I10"/>
  <c r="I9"/>
  <c r="E10"/>
  <c r="I27"/>
  <c r="I26"/>
  <c r="I25"/>
  <c r="G22"/>
  <c r="I22" s="1"/>
  <c r="I21"/>
  <c r="I18"/>
  <c r="I17"/>
  <c r="I16"/>
  <c r="I15"/>
  <c r="E18"/>
  <c r="E16"/>
  <c r="E17"/>
  <c r="C22"/>
  <c r="E26"/>
  <c r="E23"/>
  <c r="E25"/>
  <c r="E27"/>
  <c r="E15"/>
  <c r="E9"/>
  <c r="E12" l="1"/>
  <c r="I28"/>
  <c r="I12"/>
  <c r="E22"/>
  <c r="E21"/>
  <c r="I29" l="1"/>
  <c r="E28"/>
  <c r="E29" s="1"/>
</calcChain>
</file>

<file path=xl/sharedStrings.xml><?xml version="1.0" encoding="utf-8"?>
<sst xmlns="http://schemas.openxmlformats.org/spreadsheetml/2006/main" count="63" uniqueCount="50">
  <si>
    <t>Refreshments</t>
  </si>
  <si>
    <t>No#</t>
  </si>
  <si>
    <t>Item</t>
  </si>
  <si>
    <t>Qty</t>
  </si>
  <si>
    <t>1.1.</t>
  </si>
  <si>
    <t>1.3.1.</t>
  </si>
  <si>
    <t>1.3.2.</t>
  </si>
  <si>
    <t>Conference Materials (welcome package, bags etc)</t>
  </si>
  <si>
    <t>Notes</t>
  </si>
  <si>
    <t>1.3.4.</t>
  </si>
  <si>
    <t>Conference Hall and Meeting Rooms</t>
  </si>
  <si>
    <t>Estimate</t>
  </si>
  <si>
    <t>Electronic Conference Management System</t>
  </si>
  <si>
    <t>1.</t>
  </si>
  <si>
    <t>INCOME</t>
  </si>
  <si>
    <t>2.</t>
  </si>
  <si>
    <t>EXPENDITURES</t>
  </si>
  <si>
    <t>2.1.</t>
  </si>
  <si>
    <t>2.2.</t>
  </si>
  <si>
    <t>2.3.</t>
  </si>
  <si>
    <t>2.4.</t>
  </si>
  <si>
    <t>2.5.</t>
  </si>
  <si>
    <t>2.6.</t>
  </si>
  <si>
    <t>2.7.</t>
  </si>
  <si>
    <t>Student Helper T-Shirts</t>
  </si>
  <si>
    <t>Galla Dinner at Aros</t>
  </si>
  <si>
    <t xml:space="preserve">Internal Bus Transport </t>
  </si>
  <si>
    <t>BUDGET in Danish Kroners (DKK)</t>
  </si>
  <si>
    <t>Rate DKK</t>
  </si>
  <si>
    <t>Sum DKK</t>
  </si>
  <si>
    <t>3.</t>
  </si>
  <si>
    <t>BUDGET BALANCE (Difference in Income and Expenditure)</t>
  </si>
  <si>
    <t>5.1.</t>
  </si>
  <si>
    <t>5.2.</t>
  </si>
  <si>
    <t>5.3.</t>
  </si>
  <si>
    <t>do</t>
  </si>
  <si>
    <t xml:space="preserve">Boardmembers dinner </t>
  </si>
  <si>
    <t>Drinks not included</t>
  </si>
  <si>
    <t>yes</t>
  </si>
  <si>
    <t xml:space="preserve">Be aware of number of passengers. </t>
  </si>
  <si>
    <t>Conference Communication Materials (leaflet, program print etc)</t>
  </si>
  <si>
    <t>Student Helpers for event management (5 pers @ 30 hrs)</t>
  </si>
  <si>
    <t>Drinks til boardmember dinner</t>
  </si>
  <si>
    <t xml:space="preserve"> Symposium at Aarhus University, Denmark</t>
  </si>
  <si>
    <t>80 persons</t>
  </si>
  <si>
    <t>60 persons</t>
  </si>
  <si>
    <t>Lunch</t>
  </si>
  <si>
    <t>Participation Fee (Late)</t>
  </si>
  <si>
    <t>Participation Fee (Early)</t>
  </si>
  <si>
    <t>TOTAL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</si>
</sst>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3" fontId="0" fillId="0" borderId="0" xfId="0" applyNumberFormat="1"/>
    <xf numFmtId="0" fontId="0" fillId="0" borderId="0" xfId="0" applyFill="1"/>
    <xf numFmtId="1" fontId="0" fillId="0" borderId="0" xfId="0" applyNumberFormat="1" applyFill="1"/>
    <xf numFmtId="164" fontId="1" fillId="3" borderId="0" xfId="0" applyNumberFormat="1" applyFont="1" applyFill="1"/>
    <xf numFmtId="0" fontId="5" fillId="0" borderId="0" xfId="0" applyFont="1"/>
    <xf numFmtId="0" fontId="6" fillId="0" borderId="0" xfId="0" applyFont="1"/>
    <xf numFmtId="0" fontId="5" fillId="3" borderId="0" xfId="0" applyFont="1" applyFill="1"/>
    <xf numFmtId="0" fontId="6" fillId="3" borderId="0" xfId="0" applyFont="1" applyFill="1"/>
    <xf numFmtId="164" fontId="6" fillId="0" borderId="0" xfId="1" applyNumberFormat="1" applyFont="1"/>
    <xf numFmtId="164" fontId="6" fillId="0" borderId="0" xfId="1" applyNumberFormat="1" applyFont="1" applyFill="1"/>
    <xf numFmtId="164" fontId="5" fillId="3" borderId="0" xfId="1" applyNumberFormat="1" applyFont="1" applyFill="1"/>
    <xf numFmtId="164" fontId="5" fillId="0" borderId="0" xfId="1" applyNumberFormat="1" applyFont="1"/>
    <xf numFmtId="0" fontId="6" fillId="0" borderId="0" xfId="0" applyFont="1" applyFill="1"/>
    <xf numFmtId="0" fontId="0" fillId="0" borderId="0" xfId="0" applyFont="1" applyFill="1"/>
    <xf numFmtId="3" fontId="6" fillId="0" borderId="0" xfId="0" applyNumberFormat="1" applyFon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9" fontId="0" fillId="4" borderId="0" xfId="0" applyNumberFormat="1" applyFill="1" applyAlignment="1">
      <alignment wrapText="1"/>
    </xf>
    <xf numFmtId="49" fontId="1" fillId="4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0" fontId="1" fillId="2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5" fillId="3" borderId="1" xfId="0" applyFont="1" applyFill="1" applyBorder="1"/>
    <xf numFmtId="0" fontId="6" fillId="0" borderId="1" xfId="0" applyFont="1" applyFill="1" applyBorder="1"/>
    <xf numFmtId="164" fontId="1" fillId="0" borderId="0" xfId="0" applyNumberFormat="1" applyFont="1"/>
    <xf numFmtId="0" fontId="4" fillId="3" borderId="0" xfId="0" applyFont="1" applyFill="1"/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1" fillId="0" borderId="0" xfId="0" applyFont="1" applyAlignment="1">
      <alignment readingOrder="1"/>
    </xf>
    <xf numFmtId="0" fontId="5" fillId="0" borderId="0" xfId="0" applyFont="1" applyAlignment="1">
      <alignment readingOrder="1"/>
    </xf>
    <xf numFmtId="164" fontId="5" fillId="0" borderId="0" xfId="1" applyNumberFormat="1" applyFont="1" applyAlignment="1">
      <alignment readingOrder="1"/>
    </xf>
    <xf numFmtId="49" fontId="1" fillId="4" borderId="0" xfId="0" applyNumberFormat="1" applyFont="1" applyFill="1" applyAlignment="1">
      <alignment wrapText="1" readingOrder="1"/>
    </xf>
    <xf numFmtId="0" fontId="5" fillId="0" borderId="1" xfId="0" applyFont="1" applyBorder="1" applyAlignment="1">
      <alignment readingOrder="1"/>
    </xf>
    <xf numFmtId="0" fontId="1" fillId="0" borderId="0" xfId="0" applyFont="1" applyAlignment="1">
      <alignment wrapText="1" readingOrder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barChart>
        <c:barDir val="col"/>
        <c:grouping val="clustered"/>
        <c:ser>
          <c:idx val="0"/>
          <c:order val="0"/>
          <c:cat>
            <c:multiLvlStrRef>
              <c:f>'Budget with 60 participants'!$A$15:$J$27</c:f>
              <c:multiLvlStrCache>
                <c:ptCount val="8"/>
                <c:lvl>
                  <c:pt idx="0">
                    <c:v>Conference Communication Materials (leaflet, program print etc)</c:v>
                  </c:pt>
                  <c:pt idx="1">
                    <c:v>60</c:v>
                  </c:pt>
                  <c:pt idx="2">
                    <c:v>200</c:v>
                  </c:pt>
                  <c:pt idx="3">
                    <c:v> 12.000 </c:v>
                  </c:pt>
                  <c:pt idx="4">
                    <c:v>80</c:v>
                  </c:pt>
                  <c:pt idx="5">
                    <c:v>200</c:v>
                  </c:pt>
                  <c:pt idx="6">
                    <c:v> 16.000 </c:v>
                  </c:pt>
                  <c:pt idx="7">
                    <c:v>Estimate</c:v>
                  </c:pt>
                </c:lvl>
                <c:lvl>
                  <c:pt idx="0">
                    <c:v>Electronic Conference Management System</c:v>
                  </c:pt>
                  <c:pt idx="1">
                    <c:v>1</c:v>
                  </c:pt>
                  <c:pt idx="2">
                    <c:v>22.500</c:v>
                  </c:pt>
                  <c:pt idx="3">
                    <c:v> 22.500 </c:v>
                  </c:pt>
                  <c:pt idx="4">
                    <c:v>1</c:v>
                  </c:pt>
                  <c:pt idx="5">
                    <c:v>22.500</c:v>
                  </c:pt>
                  <c:pt idx="6">
                    <c:v> 22.500 </c:v>
                  </c:pt>
                  <c:pt idx="7">
                    <c:v>Estimate</c:v>
                  </c:pt>
                </c:lvl>
                <c:lvl>
                  <c:pt idx="0">
                    <c:v>Conference Materials (welcome package, bags etc)</c:v>
                  </c:pt>
                  <c:pt idx="1">
                    <c:v>60</c:v>
                  </c:pt>
                  <c:pt idx="2">
                    <c:v>200</c:v>
                  </c:pt>
                  <c:pt idx="3">
                    <c:v> 12.000 </c:v>
                  </c:pt>
                  <c:pt idx="4">
                    <c:v>80</c:v>
                  </c:pt>
                  <c:pt idx="5">
                    <c:v>200</c:v>
                  </c:pt>
                  <c:pt idx="6">
                    <c:v> 16.000 </c:v>
                  </c:pt>
                  <c:pt idx="7">
                    <c:v>Estimate</c:v>
                  </c:pt>
                </c:lvl>
                <c:lvl>
                  <c:pt idx="0">
                    <c:v>Internal Bus Transport </c:v>
                  </c:pt>
                  <c:pt idx="1">
                    <c:v>1</c:v>
                  </c:pt>
                  <c:pt idx="3">
                    <c:v> 4.800 </c:v>
                  </c:pt>
                  <c:pt idx="4">
                    <c:v>1</c:v>
                  </c:pt>
                  <c:pt idx="6">
                    <c:v> 6.400 </c:v>
                  </c:pt>
                  <c:pt idx="7">
                    <c:v>Be aware of number of passengers. </c:v>
                  </c:pt>
                </c:lvl>
                <c:lvl>
                  <c:pt idx="0">
                    <c:v>Galla Dinner at Aros</c:v>
                  </c:pt>
                  <c:pt idx="1">
                    <c:v>60</c:v>
                  </c:pt>
                  <c:pt idx="2">
                    <c:v>800</c:v>
                  </c:pt>
                  <c:pt idx="3">
                    <c:v> 48.000 </c:v>
                  </c:pt>
                  <c:pt idx="4">
                    <c:v>80</c:v>
                  </c:pt>
                  <c:pt idx="6">
                    <c:v> 61.000 </c:v>
                  </c:pt>
                  <c:pt idx="7">
                    <c:v>yes</c:v>
                  </c:pt>
                </c:lvl>
                <c:lvl>
                  <c:pt idx="0">
                    <c:v>Student Helper T-Shirts</c:v>
                  </c:pt>
                  <c:pt idx="1">
                    <c:v>10</c:v>
                  </c:pt>
                  <c:pt idx="2">
                    <c:v>125</c:v>
                  </c:pt>
                  <c:pt idx="3">
                    <c:v> 1.250 </c:v>
                  </c:pt>
                  <c:pt idx="4">
                    <c:v>10</c:v>
                  </c:pt>
                  <c:pt idx="5">
                    <c:v>125</c:v>
                  </c:pt>
                  <c:pt idx="6">
                    <c:v> 1.250 </c:v>
                  </c:pt>
                </c:lvl>
                <c:lvl>
                  <c:pt idx="0">
                    <c:v>Student Helpers for event management (5 pers @ 30 hrs)</c:v>
                  </c:pt>
                  <c:pt idx="1">
                    <c:v>150</c:v>
                  </c:pt>
                  <c:pt idx="2">
                    <c:v>125</c:v>
                  </c:pt>
                  <c:pt idx="3">
                    <c:v> 18.750 </c:v>
                  </c:pt>
                  <c:pt idx="4">
                    <c:v>150</c:v>
                  </c:pt>
                  <c:pt idx="5">
                    <c:v>125</c:v>
                  </c:pt>
                  <c:pt idx="6">
                    <c:v> 18.750 </c:v>
                  </c:pt>
                </c:lvl>
                <c:lvl>
                  <c:pt idx="0">
                    <c:v>Conference Hall and Meeting Rooms</c:v>
                  </c:pt>
                </c:lvl>
                <c:lvl>
                  <c:pt idx="0">
                    <c:v>Drinks til boardmember dinner</c:v>
                  </c:pt>
                  <c:pt idx="3">
                    <c:v> 300 </c:v>
                  </c:pt>
                  <c:pt idx="6">
                    <c:v> 300 </c:v>
                  </c:pt>
                </c:lvl>
                <c:lvl>
                  <c:pt idx="0">
                    <c:v>Boardmembers dinner </c:v>
                  </c:pt>
                  <c:pt idx="1">
                    <c:v>20</c:v>
                  </c:pt>
                  <c:pt idx="2">
                    <c:v>169</c:v>
                  </c:pt>
                  <c:pt idx="3">
                    <c:v> 3.380 </c:v>
                  </c:pt>
                  <c:pt idx="4">
                    <c:v>20</c:v>
                  </c:pt>
                  <c:pt idx="5">
                    <c:v>169</c:v>
                  </c:pt>
                  <c:pt idx="6">
                    <c:v> 3.380 </c:v>
                  </c:pt>
                  <c:pt idx="7">
                    <c:v>Drinks not included</c:v>
                  </c:pt>
                </c:lvl>
                <c:lvl>
                  <c:pt idx="0">
                    <c:v>Lunch</c:v>
                  </c:pt>
                  <c:pt idx="1">
                    <c:v>120</c:v>
                  </c:pt>
                  <c:pt idx="2">
                    <c:v>130</c:v>
                  </c:pt>
                  <c:pt idx="3">
                    <c:v> 15.600 </c:v>
                  </c:pt>
                  <c:pt idx="4">
                    <c:v>160</c:v>
                  </c:pt>
                  <c:pt idx="5">
                    <c:v>130</c:v>
                  </c:pt>
                  <c:pt idx="6">
                    <c:v> 20.800 </c:v>
                  </c:pt>
                </c:lvl>
                <c:lvl>
                  <c:pt idx="0">
                    <c:v>do</c:v>
                  </c:pt>
                  <c:pt idx="1">
                    <c:v>60</c:v>
                  </c:pt>
                  <c:pt idx="2">
                    <c:v>30</c:v>
                  </c:pt>
                  <c:pt idx="3">
                    <c:v> 1.800 </c:v>
                  </c:pt>
                  <c:pt idx="4">
                    <c:v>80</c:v>
                  </c:pt>
                  <c:pt idx="5">
                    <c:v>30</c:v>
                  </c:pt>
                  <c:pt idx="6">
                    <c:v> 2.400 </c:v>
                  </c:pt>
                </c:lvl>
                <c:lvl>
                  <c:pt idx="0">
                    <c:v>Refreshments</c:v>
                  </c:pt>
                  <c:pt idx="1">
                    <c:v>60</c:v>
                  </c:pt>
                  <c:pt idx="2">
                    <c:v>75</c:v>
                  </c:pt>
                  <c:pt idx="3">
                    <c:v> 4.500 </c:v>
                  </c:pt>
                  <c:pt idx="4">
                    <c:v>80</c:v>
                  </c:pt>
                  <c:pt idx="5">
                    <c:v>75</c:v>
                  </c:pt>
                  <c:pt idx="6">
                    <c:v> 6.000 </c:v>
                  </c:pt>
                </c:lvl>
              </c:multiLvlStrCache>
            </c:multiLvlStrRef>
          </c:cat>
          <c:val>
            <c:numRef>
              <c:f>'Budget with 60 participants'!#REF!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661312"/>
        <c:axId val="86637184"/>
      </c:barChart>
      <c:catAx>
        <c:axId val="81661312"/>
        <c:scaling>
          <c:orientation val="minMax"/>
        </c:scaling>
        <c:axPos val="b"/>
        <c:tickLblPos val="nextTo"/>
        <c:crossAx val="86637184"/>
        <c:crosses val="autoZero"/>
        <c:auto val="1"/>
        <c:lblAlgn val="ctr"/>
        <c:lblOffset val="100"/>
      </c:catAx>
      <c:valAx>
        <c:axId val="86637184"/>
        <c:scaling>
          <c:orientation val="minMax"/>
        </c:scaling>
        <c:axPos val="l"/>
        <c:majorGridlines/>
        <c:numFmt formatCode="General" sourceLinked="1"/>
        <c:tickLblPos val="nextTo"/>
        <c:crossAx val="8166131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Layout" topLeftCell="B1" zoomScale="82" zoomScaleNormal="100" zoomScalePageLayoutView="82" workbookViewId="0">
      <selection activeCell="B29" sqref="A29:XFD29"/>
    </sheetView>
  </sheetViews>
  <sheetFormatPr defaultRowHeight="15"/>
  <cols>
    <col min="1" max="1" width="5.7109375" hidden="1" customWidth="1"/>
    <col min="2" max="2" width="56.42578125" customWidth="1"/>
    <col min="3" max="3" width="11.42578125" bestFit="1" customWidth="1"/>
    <col min="4" max="4" width="12.42578125" customWidth="1"/>
    <col min="5" max="5" width="13.5703125" customWidth="1"/>
    <col min="6" max="6" width="11.140625" style="29" hidden="1" customWidth="1"/>
    <col min="7" max="7" width="11.42578125" bestFit="1" customWidth="1"/>
    <col min="10" max="10" width="36.7109375" style="23" customWidth="1"/>
  </cols>
  <sheetData>
    <row r="1" spans="1:10" s="3" customFormat="1" ht="18.75">
      <c r="A1" s="48" t="s">
        <v>43</v>
      </c>
      <c r="B1" s="48"/>
      <c r="C1" s="48"/>
      <c r="D1" s="48"/>
      <c r="E1" s="48"/>
      <c r="F1" s="48"/>
      <c r="G1" s="38"/>
      <c r="H1" s="38"/>
      <c r="I1" s="38"/>
      <c r="J1" s="40"/>
    </row>
    <row r="2" spans="1:10">
      <c r="A2" s="1"/>
      <c r="B2" s="1"/>
    </row>
    <row r="3" spans="1:10" s="3" customFormat="1" ht="18.75">
      <c r="A3" s="47" t="s">
        <v>27</v>
      </c>
      <c r="B3" s="47"/>
      <c r="C3" s="47"/>
      <c r="D3" s="47"/>
      <c r="E3" s="47"/>
      <c r="F3" s="47"/>
      <c r="J3" s="22"/>
    </row>
    <row r="4" spans="1:10">
      <c r="A4" s="1"/>
      <c r="B4" s="1"/>
    </row>
    <row r="5" spans="1:10" s="1" customFormat="1">
      <c r="A5" s="5" t="s">
        <v>1</v>
      </c>
      <c r="B5" s="5" t="s">
        <v>2</v>
      </c>
      <c r="C5" s="5" t="s">
        <v>3</v>
      </c>
      <c r="D5" s="5" t="s">
        <v>28</v>
      </c>
      <c r="E5" s="5" t="s">
        <v>29</v>
      </c>
      <c r="F5" s="30" t="s">
        <v>8</v>
      </c>
      <c r="G5" s="32" t="s">
        <v>3</v>
      </c>
      <c r="H5" s="5" t="s">
        <v>28</v>
      </c>
      <c r="I5" s="5" t="s">
        <v>29</v>
      </c>
      <c r="J5" s="24" t="s">
        <v>8</v>
      </c>
    </row>
    <row r="6" spans="1:10">
      <c r="A6" s="1"/>
      <c r="B6" s="11"/>
      <c r="C6" s="12" t="s">
        <v>45</v>
      </c>
      <c r="D6" s="12"/>
      <c r="E6" s="12"/>
      <c r="G6" s="33" t="s">
        <v>44</v>
      </c>
      <c r="H6" s="12"/>
      <c r="I6" s="12"/>
    </row>
    <row r="7" spans="1:10">
      <c r="A7" s="6" t="s">
        <v>13</v>
      </c>
      <c r="B7" s="13" t="s">
        <v>14</v>
      </c>
      <c r="C7" s="14"/>
      <c r="D7" s="14"/>
      <c r="E7" s="14"/>
      <c r="G7" s="34"/>
      <c r="H7" s="14"/>
      <c r="I7" s="14"/>
      <c r="J7" s="25"/>
    </row>
    <row r="8" spans="1:10">
      <c r="A8" s="1"/>
      <c r="B8" s="11"/>
      <c r="C8" s="12"/>
      <c r="D8" s="12"/>
      <c r="E8" s="12"/>
      <c r="G8" s="33"/>
      <c r="H8" s="12"/>
      <c r="I8" s="12"/>
    </row>
    <row r="9" spans="1:10" s="2" customFormat="1">
      <c r="A9" t="s">
        <v>4</v>
      </c>
      <c r="B9" s="12" t="s">
        <v>47</v>
      </c>
      <c r="C9" s="12">
        <v>30</v>
      </c>
      <c r="D9" s="12">
        <v>3400</v>
      </c>
      <c r="E9" s="15">
        <f>C9*D9</f>
        <v>102000</v>
      </c>
      <c r="F9" s="31"/>
      <c r="G9" s="33">
        <v>40</v>
      </c>
      <c r="H9" s="12">
        <v>3400</v>
      </c>
      <c r="I9" s="15">
        <f>SUM(G9*H9)</f>
        <v>136000</v>
      </c>
      <c r="J9" s="26"/>
    </row>
    <row r="10" spans="1:10" s="2" customFormat="1">
      <c r="A10"/>
      <c r="B10" s="12" t="s">
        <v>48</v>
      </c>
      <c r="C10" s="12">
        <v>30</v>
      </c>
      <c r="D10" s="12">
        <v>1700</v>
      </c>
      <c r="E10" s="15">
        <f>C10*D10</f>
        <v>51000</v>
      </c>
      <c r="F10" s="31"/>
      <c r="G10" s="33">
        <v>40</v>
      </c>
      <c r="H10" s="12">
        <v>1700</v>
      </c>
      <c r="I10" s="15">
        <f t="shared" ref="I10" si="0">SUM(G10*H10)</f>
        <v>68000</v>
      </c>
      <c r="J10" s="26"/>
    </row>
    <row r="11" spans="1:10" s="2" customFormat="1">
      <c r="A11"/>
      <c r="B11" s="12"/>
      <c r="C11" s="12"/>
      <c r="D11" s="12"/>
      <c r="E11" s="15"/>
      <c r="F11" s="31"/>
      <c r="G11" s="33"/>
      <c r="H11" s="12"/>
      <c r="I11" s="15"/>
      <c r="J11" s="26"/>
    </row>
    <row r="12" spans="1:10" s="2" customFormat="1">
      <c r="A12"/>
      <c r="B12" s="11" t="s">
        <v>49</v>
      </c>
      <c r="C12" s="12"/>
      <c r="D12" s="12"/>
      <c r="E12" s="18">
        <f>SUM(E9:E10)</f>
        <v>153000</v>
      </c>
      <c r="F12" s="31"/>
      <c r="G12" s="33"/>
      <c r="H12" s="12"/>
      <c r="I12" s="18">
        <f>SUM(I9:I10)</f>
        <v>204000</v>
      </c>
      <c r="J12" s="26"/>
    </row>
    <row r="13" spans="1:10" s="1" customFormat="1">
      <c r="A13" s="6" t="s">
        <v>15</v>
      </c>
      <c r="B13" s="13" t="s">
        <v>16</v>
      </c>
      <c r="C13" s="13"/>
      <c r="D13" s="13"/>
      <c r="E13" s="17"/>
      <c r="F13" s="30"/>
      <c r="G13" s="35"/>
      <c r="H13" s="13"/>
      <c r="I13" s="17"/>
      <c r="J13" s="39"/>
    </row>
    <row r="14" spans="1:10" s="41" customFormat="1">
      <c r="B14" s="42"/>
      <c r="C14" s="42"/>
      <c r="D14" s="42"/>
      <c r="E14" s="43"/>
      <c r="F14" s="44"/>
      <c r="G14" s="45"/>
      <c r="H14" s="42"/>
      <c r="I14" s="43"/>
      <c r="J14" s="46"/>
    </row>
    <row r="15" spans="1:10" s="2" customFormat="1">
      <c r="A15" t="s">
        <v>17</v>
      </c>
      <c r="B15" s="12" t="s">
        <v>0</v>
      </c>
      <c r="C15" s="12">
        <v>60</v>
      </c>
      <c r="D15" s="12">
        <v>75</v>
      </c>
      <c r="E15" s="15">
        <f t="shared" ref="E15:E23" si="1">C15*D15</f>
        <v>4500</v>
      </c>
      <c r="F15" s="31"/>
      <c r="G15" s="33">
        <v>80</v>
      </c>
      <c r="H15" s="12">
        <v>75</v>
      </c>
      <c r="I15" s="15">
        <f t="shared" ref="I15:I18" si="2">G15*H15</f>
        <v>6000</v>
      </c>
      <c r="J15" s="26"/>
    </row>
    <row r="16" spans="1:10" s="2" customFormat="1">
      <c r="A16"/>
      <c r="B16" s="12" t="s">
        <v>35</v>
      </c>
      <c r="C16" s="12">
        <v>60</v>
      </c>
      <c r="D16" s="12">
        <v>30</v>
      </c>
      <c r="E16" s="15">
        <f t="shared" si="1"/>
        <v>1800</v>
      </c>
      <c r="F16" s="31"/>
      <c r="G16" s="33">
        <v>80</v>
      </c>
      <c r="H16" s="12">
        <v>30</v>
      </c>
      <c r="I16" s="15">
        <f t="shared" si="2"/>
        <v>2400</v>
      </c>
      <c r="J16" s="26"/>
    </row>
    <row r="17" spans="1:10" s="2" customFormat="1">
      <c r="A17" t="s">
        <v>18</v>
      </c>
      <c r="B17" s="12" t="s">
        <v>46</v>
      </c>
      <c r="C17" s="12">
        <v>120</v>
      </c>
      <c r="D17" s="12">
        <v>130</v>
      </c>
      <c r="E17" s="15">
        <f t="shared" si="1"/>
        <v>15600</v>
      </c>
      <c r="F17" s="31"/>
      <c r="G17" s="33">
        <v>160</v>
      </c>
      <c r="H17" s="12">
        <v>130</v>
      </c>
      <c r="I17" s="15">
        <f t="shared" si="2"/>
        <v>20800</v>
      </c>
      <c r="J17" s="26"/>
    </row>
    <row r="18" spans="1:10" s="2" customFormat="1" ht="16.5" customHeight="1">
      <c r="A18"/>
      <c r="B18" s="12" t="s">
        <v>36</v>
      </c>
      <c r="C18" s="12">
        <v>20</v>
      </c>
      <c r="D18" s="12">
        <v>169</v>
      </c>
      <c r="E18" s="15">
        <f t="shared" si="1"/>
        <v>3380</v>
      </c>
      <c r="F18" s="29" t="s">
        <v>37</v>
      </c>
      <c r="G18" s="33">
        <v>20</v>
      </c>
      <c r="H18" s="12">
        <v>169</v>
      </c>
      <c r="I18" s="15">
        <f t="shared" si="2"/>
        <v>3380</v>
      </c>
      <c r="J18" s="23" t="s">
        <v>37</v>
      </c>
    </row>
    <row r="19" spans="1:10" s="2" customFormat="1">
      <c r="A19"/>
      <c r="B19" s="12" t="s">
        <v>42</v>
      </c>
      <c r="C19" s="12"/>
      <c r="D19" s="12"/>
      <c r="E19" s="15">
        <v>300</v>
      </c>
      <c r="F19" s="29"/>
      <c r="G19" s="33"/>
      <c r="H19" s="12"/>
      <c r="I19" s="15">
        <v>300</v>
      </c>
      <c r="J19" s="23"/>
    </row>
    <row r="20" spans="1:10" s="2" customFormat="1">
      <c r="A20" t="s">
        <v>19</v>
      </c>
      <c r="B20" s="12" t="s">
        <v>10</v>
      </c>
      <c r="C20" s="12"/>
      <c r="D20" s="12"/>
      <c r="E20" s="15"/>
      <c r="F20" s="31"/>
      <c r="G20" s="33"/>
      <c r="H20" s="12"/>
      <c r="I20" s="15"/>
      <c r="J20" s="26"/>
    </row>
    <row r="21" spans="1:10" s="2" customFormat="1">
      <c r="A21" t="s">
        <v>20</v>
      </c>
      <c r="B21" s="12" t="s">
        <v>41</v>
      </c>
      <c r="C21" s="12">
        <v>150</v>
      </c>
      <c r="D21" s="12">
        <v>125</v>
      </c>
      <c r="E21" s="15">
        <f t="shared" si="1"/>
        <v>18750</v>
      </c>
      <c r="F21" s="31"/>
      <c r="G21" s="33">
        <v>150</v>
      </c>
      <c r="H21" s="12">
        <v>125</v>
      </c>
      <c r="I21" s="15">
        <f t="shared" ref="I21:I22" si="3">G21*H21</f>
        <v>18750</v>
      </c>
      <c r="J21" s="26"/>
    </row>
    <row r="22" spans="1:10" s="2" customFormat="1">
      <c r="A22" t="s">
        <v>21</v>
      </c>
      <c r="B22" s="12" t="s">
        <v>24</v>
      </c>
      <c r="C22" s="12">
        <f>5*2</f>
        <v>10</v>
      </c>
      <c r="D22" s="12">
        <v>125</v>
      </c>
      <c r="E22" s="15">
        <f t="shared" si="1"/>
        <v>1250</v>
      </c>
      <c r="F22" s="31"/>
      <c r="G22" s="33">
        <f>5*2</f>
        <v>10</v>
      </c>
      <c r="H22" s="12">
        <v>125</v>
      </c>
      <c r="I22" s="15">
        <f t="shared" si="3"/>
        <v>1250</v>
      </c>
      <c r="J22" s="26"/>
    </row>
    <row r="23" spans="1:10" s="20" customFormat="1">
      <c r="A23" s="8" t="s">
        <v>22</v>
      </c>
      <c r="B23" s="19" t="s">
        <v>25</v>
      </c>
      <c r="C23" s="19">
        <v>60</v>
      </c>
      <c r="D23" s="19">
        <v>800</v>
      </c>
      <c r="E23" s="16">
        <f t="shared" si="1"/>
        <v>48000</v>
      </c>
      <c r="F23" s="29" t="s">
        <v>38</v>
      </c>
      <c r="G23" s="36">
        <v>80</v>
      </c>
      <c r="H23" s="19"/>
      <c r="I23" s="16">
        <v>61000</v>
      </c>
      <c r="J23" s="27" t="s">
        <v>38</v>
      </c>
    </row>
    <row r="24" spans="1:10" s="20" customFormat="1" ht="15" customHeight="1">
      <c r="A24" s="8" t="s">
        <v>23</v>
      </c>
      <c r="B24" s="19" t="s">
        <v>26</v>
      </c>
      <c r="C24" s="19">
        <v>1</v>
      </c>
      <c r="D24" s="19"/>
      <c r="E24" s="16">
        <v>4800</v>
      </c>
      <c r="F24" s="29" t="s">
        <v>39</v>
      </c>
      <c r="G24" s="36">
        <v>1</v>
      </c>
      <c r="H24" s="19"/>
      <c r="I24" s="16">
        <v>6400</v>
      </c>
      <c r="J24" s="27" t="s">
        <v>39</v>
      </c>
    </row>
    <row r="25" spans="1:10" s="20" customFormat="1">
      <c r="A25" s="8" t="s">
        <v>5</v>
      </c>
      <c r="B25" s="19" t="s">
        <v>7</v>
      </c>
      <c r="C25" s="19">
        <v>60</v>
      </c>
      <c r="D25" s="19">
        <v>200</v>
      </c>
      <c r="E25" s="16">
        <f>C25*D25</f>
        <v>12000</v>
      </c>
      <c r="F25" s="29" t="s">
        <v>11</v>
      </c>
      <c r="G25" s="36">
        <v>80</v>
      </c>
      <c r="H25" s="19">
        <v>200</v>
      </c>
      <c r="I25" s="16">
        <f>G25*H25</f>
        <v>16000</v>
      </c>
      <c r="J25" s="27" t="s">
        <v>11</v>
      </c>
    </row>
    <row r="26" spans="1:10" s="20" customFormat="1">
      <c r="A26" s="8" t="s">
        <v>9</v>
      </c>
      <c r="B26" s="19" t="s">
        <v>12</v>
      </c>
      <c r="C26" s="19">
        <v>1</v>
      </c>
      <c r="D26" s="21">
        <v>22500</v>
      </c>
      <c r="E26" s="16">
        <f>C26*D26</f>
        <v>22500</v>
      </c>
      <c r="F26" s="29" t="s">
        <v>11</v>
      </c>
      <c r="G26" s="36">
        <v>1</v>
      </c>
      <c r="H26" s="21">
        <v>22500</v>
      </c>
      <c r="I26" s="16">
        <f>G26*H26</f>
        <v>22500</v>
      </c>
      <c r="J26" s="27" t="s">
        <v>11</v>
      </c>
    </row>
    <row r="27" spans="1:10" s="20" customFormat="1">
      <c r="A27" s="8" t="s">
        <v>6</v>
      </c>
      <c r="B27" s="19" t="s">
        <v>40</v>
      </c>
      <c r="C27" s="19">
        <v>60</v>
      </c>
      <c r="D27" s="19">
        <v>200</v>
      </c>
      <c r="E27" s="16">
        <f>C27*D27</f>
        <v>12000</v>
      </c>
      <c r="F27" s="29" t="s">
        <v>11</v>
      </c>
      <c r="G27" s="36">
        <v>80</v>
      </c>
      <c r="H27" s="19">
        <v>200</v>
      </c>
      <c r="I27" s="16">
        <f>G27*H27</f>
        <v>16000</v>
      </c>
      <c r="J27" s="27" t="s">
        <v>11</v>
      </c>
    </row>
    <row r="28" spans="1:10">
      <c r="B28" s="1" t="s">
        <v>49</v>
      </c>
      <c r="C28" s="2"/>
      <c r="D28" s="7"/>
      <c r="E28" s="37">
        <f>SUM(E15:E27)</f>
        <v>144880</v>
      </c>
      <c r="I28" s="37">
        <f>SUM(I15:I27)</f>
        <v>174780</v>
      </c>
    </row>
    <row r="29" spans="1:10" s="8" customFormat="1">
      <c r="A29" s="6" t="s">
        <v>30</v>
      </c>
      <c r="B29" s="6" t="s">
        <v>31</v>
      </c>
      <c r="C29" s="6"/>
      <c r="D29" s="6"/>
      <c r="E29" s="10">
        <f>SUM(E12-E28)</f>
        <v>8120</v>
      </c>
      <c r="F29" s="10">
        <f>SUM(F12-F28)</f>
        <v>0</v>
      </c>
      <c r="G29" s="10"/>
      <c r="H29" s="10"/>
      <c r="I29" s="10">
        <f>SUM(I12-I28)</f>
        <v>29220</v>
      </c>
      <c r="J29" s="25"/>
    </row>
    <row r="30" spans="1:10" s="8" customFormat="1">
      <c r="E30" s="9"/>
      <c r="F30" s="29"/>
      <c r="H30" s="9"/>
      <c r="J30" s="27"/>
    </row>
    <row r="31" spans="1:10" s="8" customFormat="1">
      <c r="F31" s="29"/>
      <c r="J31" s="27"/>
    </row>
    <row r="32" spans="1:10" s="8" customFormat="1">
      <c r="A32" s="8" t="s">
        <v>32</v>
      </c>
      <c r="F32" s="29"/>
      <c r="J32" s="27"/>
    </row>
    <row r="33" spans="1:10" s="8" customFormat="1">
      <c r="A33" s="8" t="s">
        <v>33</v>
      </c>
      <c r="F33" s="29"/>
      <c r="J33" s="27"/>
    </row>
    <row r="34" spans="1:10" s="8" customFormat="1">
      <c r="A34" s="8" t="s">
        <v>34</v>
      </c>
      <c r="F34" s="29"/>
      <c r="J34" s="27"/>
    </row>
    <row r="35" spans="1:10" s="8" customFormat="1">
      <c r="F35" s="29"/>
      <c r="J35" s="27"/>
    </row>
    <row r="36" spans="1:10" s="8" customFormat="1">
      <c r="F36" s="29"/>
      <c r="J36" s="27"/>
    </row>
    <row r="37" spans="1:10" s="8" customFormat="1">
      <c r="F37" s="29"/>
      <c r="J37" s="27"/>
    </row>
    <row r="38" spans="1:10" s="8" customFormat="1">
      <c r="F38" s="29"/>
      <c r="J38" s="27"/>
    </row>
    <row r="39" spans="1:10" s="8" customFormat="1">
      <c r="F39" s="29"/>
      <c r="J39" s="27"/>
    </row>
    <row r="40" spans="1:10" s="8" customFormat="1">
      <c r="F40" s="29"/>
      <c r="J40" s="27"/>
    </row>
    <row r="41" spans="1:10" s="8" customFormat="1">
      <c r="F41" s="29"/>
      <c r="J41" s="27"/>
    </row>
    <row r="42" spans="1:10" s="8" customFormat="1">
      <c r="F42" s="29"/>
      <c r="J42" s="27"/>
    </row>
    <row r="43" spans="1:10" s="8" customFormat="1">
      <c r="F43" s="29"/>
      <c r="J43" s="27"/>
    </row>
    <row r="44" spans="1:10" s="8" customFormat="1">
      <c r="F44" s="29"/>
      <c r="J44" s="27"/>
    </row>
    <row r="45" spans="1:10" s="8" customFormat="1">
      <c r="F45" s="29"/>
      <c r="J45" s="27"/>
    </row>
    <row r="46" spans="1:10" s="8" customFormat="1">
      <c r="F46" s="29"/>
      <c r="J46" s="27"/>
    </row>
    <row r="47" spans="1:10" s="8" customFormat="1">
      <c r="F47" s="29"/>
      <c r="J47" s="27"/>
    </row>
    <row r="48" spans="1:10" s="8" customFormat="1">
      <c r="F48" s="29"/>
      <c r="J48" s="27"/>
    </row>
    <row r="49" spans="6:10" s="8" customFormat="1">
      <c r="F49" s="29"/>
      <c r="J49" s="27"/>
    </row>
    <row r="50" spans="6:10" s="8" customFormat="1">
      <c r="F50" s="29"/>
      <c r="J50" s="27"/>
    </row>
    <row r="51" spans="6:10" s="4" customFormat="1">
      <c r="F51" s="30"/>
      <c r="J51" s="28"/>
    </row>
    <row r="52" spans="6:10" s="8" customFormat="1">
      <c r="F52" s="29"/>
      <c r="J52" s="27"/>
    </row>
    <row r="53" spans="6:10" s="8" customFormat="1">
      <c r="F53" s="29"/>
      <c r="J53" s="27"/>
    </row>
    <row r="54" spans="6:10" s="8" customFormat="1">
      <c r="F54" s="29"/>
      <c r="J54" s="27"/>
    </row>
    <row r="55" spans="6:10" s="8" customFormat="1">
      <c r="F55" s="29"/>
      <c r="J55" s="27"/>
    </row>
    <row r="56" spans="6:10" s="8" customFormat="1">
      <c r="F56" s="29"/>
      <c r="J56" s="27"/>
    </row>
    <row r="57" spans="6:10" s="8" customFormat="1">
      <c r="F57" s="29"/>
      <c r="J57" s="27"/>
    </row>
  </sheetData>
  <mergeCells count="2">
    <mergeCell ref="A3:F3"/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Budget with 60 participants</vt:lpstr>
      <vt:lpstr>Ark2</vt:lpstr>
      <vt:lpstr>Ark3</vt:lpstr>
      <vt:lpstr>Diagram1</vt:lpstr>
    </vt:vector>
  </TitlesOfParts>
  <Company>HumIT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Frølund</dc:creator>
  <cp:lastModifiedBy>Birgitte Dueholm</cp:lastModifiedBy>
  <dcterms:created xsi:type="dcterms:W3CDTF">2011-06-15T08:14:55Z</dcterms:created>
  <dcterms:modified xsi:type="dcterms:W3CDTF">2012-03-02T09:38:01Z</dcterms:modified>
</cp:coreProperties>
</file>