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FA_ADM-Budget\_Budgetenheden\90. Tidsplaner\2026\"/>
    </mc:Choice>
  </mc:AlternateContent>
  <xr:revisionPtr revIDLastSave="0" documentId="13_ncr:1_{F88DB004-7268-44D8-AF44-0D4E4C8582B7}" xr6:coauthVersionLast="47" xr6:coauthVersionMax="47" xr10:uidLastSave="{00000000-0000-0000-0000-000000000000}"/>
  <bookViews>
    <workbookView xWindow="-120" yWindow="-120" windowWidth="29040" windowHeight="17520" tabRatio="770" xr2:uid="{00000000-000D-0000-FFFF-FFFF00000000}"/>
  </bookViews>
  <sheets>
    <sheet name="Januar" sheetId="33" r:id="rId1"/>
    <sheet name="Februar" sheetId="34" r:id="rId2"/>
    <sheet name="Marts" sheetId="35" r:id="rId3"/>
    <sheet name="April" sheetId="36" r:id="rId4"/>
    <sheet name="Maj" sheetId="37" r:id="rId5"/>
    <sheet name="Juni" sheetId="38" r:id="rId6"/>
    <sheet name="Juli" sheetId="40" r:id="rId7"/>
    <sheet name="August" sheetId="39" r:id="rId8"/>
    <sheet name="September" sheetId="41" r:id="rId9"/>
    <sheet name="Oktober" sheetId="42" r:id="rId10"/>
    <sheet name="November" sheetId="43" r:id="rId11"/>
    <sheet name="MORARK" sheetId="17" state="hidden" r:id="rId12"/>
    <sheet name="Helligdage_mm" sheetId="32" state="hidden" r:id="rId13"/>
  </sheets>
  <definedNames>
    <definedName name="_xlnm._FilterDatabase" localSheetId="11" hidden="1">MORARK!$B$10:$U$114</definedName>
    <definedName name="_xlnm.Print_Area" localSheetId="3">April!$A$1:$G$95</definedName>
    <definedName name="_xlnm.Print_Area" localSheetId="7">August!$A$1:$G$95</definedName>
    <definedName name="_xlnm.Print_Area" localSheetId="1">Februar!$A$1:$G$95</definedName>
    <definedName name="_xlnm.Print_Area" localSheetId="0">Januar!$A$1:$G$95</definedName>
    <definedName name="_xlnm.Print_Area" localSheetId="6">Juli!$A$1:$G$95</definedName>
    <definedName name="_xlnm.Print_Area" localSheetId="5">Juni!$A$1:$G$95</definedName>
    <definedName name="_xlnm.Print_Area" localSheetId="4">Maj!$A$1:$G$95</definedName>
    <definedName name="_xlnm.Print_Area" localSheetId="2">Marts!$A$1:$G$95</definedName>
    <definedName name="_xlnm.Print_Area" localSheetId="11">MORARK!$B$10:$S$98</definedName>
    <definedName name="_xlnm.Print_Area" localSheetId="10">November!$A$1:$G$95</definedName>
    <definedName name="_xlnm.Print_Area" localSheetId="9">Oktober!$A$1:$G$95</definedName>
    <definedName name="_xlnm.Print_Area" localSheetId="8">September!$A$1:$G$95</definedName>
  </definedNames>
  <calcPr calcId="191029"/>
  <pivotCaches>
    <pivotCache cacheId="232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7" l="1"/>
  <c r="C32" i="17"/>
  <c r="C39" i="17"/>
  <c r="C38" i="17"/>
  <c r="C37" i="17"/>
  <c r="C36" i="17"/>
  <c r="C35" i="17"/>
  <c r="C34" i="17"/>
  <c r="C27" i="17"/>
  <c r="D55" i="17" l="1"/>
  <c r="E55" i="17"/>
  <c r="G25" i="17"/>
  <c r="D27" i="17"/>
  <c r="E27" i="17"/>
  <c r="F27" i="17"/>
  <c r="G27" i="17"/>
  <c r="H27" i="17"/>
  <c r="I27" i="17"/>
  <c r="J27" i="17"/>
  <c r="K27" i="17"/>
  <c r="L27" i="17"/>
  <c r="M27" i="17"/>
  <c r="G1" i="33"/>
  <c r="G24" i="17"/>
  <c r="G26" i="17"/>
  <c r="M22" i="17"/>
  <c r="F24" i="17"/>
  <c r="E34" i="17"/>
  <c r="K74" i="17"/>
  <c r="H74" i="17"/>
  <c r="E74" i="17"/>
  <c r="K73" i="17"/>
  <c r="H73" i="17"/>
  <c r="E73" i="17"/>
  <c r="F81" i="17"/>
  <c r="M87" i="17" l="1"/>
  <c r="L87" i="17"/>
  <c r="K87" i="17"/>
  <c r="J87" i="17"/>
  <c r="I87" i="17"/>
  <c r="H87" i="17"/>
  <c r="G87" i="17"/>
  <c r="F87" i="17"/>
  <c r="E87" i="17"/>
  <c r="D87" i="17"/>
  <c r="C87" i="17"/>
  <c r="C86" i="17"/>
  <c r="D86" i="17"/>
  <c r="E86" i="17"/>
  <c r="F86" i="17"/>
  <c r="G86" i="17"/>
  <c r="H86" i="17"/>
  <c r="I86" i="17"/>
  <c r="J86" i="17"/>
  <c r="K86" i="17"/>
  <c r="L86" i="17"/>
  <c r="M86" i="17"/>
  <c r="H97" i="17"/>
  <c r="D32" i="17"/>
  <c r="M26" i="17" l="1"/>
  <c r="L26" i="17"/>
  <c r="K26" i="17"/>
  <c r="J26" i="17"/>
  <c r="I26" i="17"/>
  <c r="H26" i="17"/>
  <c r="F26" i="17"/>
  <c r="E26" i="17"/>
  <c r="F25" i="17"/>
  <c r="A1" i="33" l="1"/>
  <c r="C31" i="17"/>
  <c r="C16" i="17"/>
  <c r="C40" i="17"/>
  <c r="L14" i="17"/>
  <c r="L100" i="17" l="1"/>
  <c r="L99" i="17"/>
  <c r="F99" i="17"/>
  <c r="F100" i="17"/>
  <c r="E48" i="17"/>
  <c r="G1" i="40"/>
  <c r="E72" i="17"/>
  <c r="H72" i="17"/>
  <c r="K72" i="17"/>
  <c r="K90" i="17"/>
  <c r="H90" i="17"/>
  <c r="E90" i="17"/>
  <c r="K91" i="17"/>
  <c r="H91" i="17"/>
  <c r="E91" i="17"/>
  <c r="L46" i="17"/>
  <c r="L47" i="17"/>
  <c r="L48" i="17"/>
  <c r="L49" i="17"/>
  <c r="L50" i="17"/>
  <c r="L51" i="17"/>
  <c r="L52" i="17"/>
  <c r="G1" i="37" l="1"/>
  <c r="G1" i="39"/>
  <c r="G1" i="41"/>
  <c r="G1" i="35"/>
  <c r="G1" i="36"/>
  <c r="G1" i="34"/>
  <c r="G1" i="42"/>
  <c r="G1" i="43"/>
  <c r="G1" i="38"/>
  <c r="A3" i="43"/>
  <c r="A2" i="43"/>
  <c r="A1" i="43"/>
  <c r="A3" i="42"/>
  <c r="A2" i="42"/>
  <c r="A1" i="42"/>
  <c r="A3" i="41"/>
  <c r="A2" i="41"/>
  <c r="A1" i="41"/>
  <c r="A3" i="40"/>
  <c r="A2" i="40"/>
  <c r="A1" i="40"/>
  <c r="A3" i="39"/>
  <c r="A2" i="39"/>
  <c r="A1" i="39"/>
  <c r="A3" i="38"/>
  <c r="A2" i="38"/>
  <c r="A1" i="38"/>
  <c r="A3" i="37"/>
  <c r="A2" i="37"/>
  <c r="A1" i="37"/>
  <c r="A3" i="36"/>
  <c r="A2" i="36"/>
  <c r="A1" i="36"/>
  <c r="A3" i="35"/>
  <c r="A2" i="35"/>
  <c r="A1" i="35"/>
  <c r="A3" i="34"/>
  <c r="A2" i="34"/>
  <c r="A1" i="34"/>
  <c r="A2" i="33" l="1"/>
  <c r="A3" i="33"/>
  <c r="D15" i="17" l="1"/>
  <c r="E15" i="17"/>
  <c r="F15" i="17"/>
  <c r="G15" i="17"/>
  <c r="H15" i="17"/>
  <c r="I15" i="17"/>
  <c r="J15" i="17"/>
  <c r="K15" i="17"/>
  <c r="L15" i="17"/>
  <c r="M15" i="17"/>
  <c r="C15" i="17"/>
  <c r="E14" i="17"/>
  <c r="F14" i="17"/>
  <c r="G14" i="17"/>
  <c r="H14" i="17"/>
  <c r="I14" i="17"/>
  <c r="J14" i="17"/>
  <c r="K14" i="17"/>
  <c r="M14" i="17"/>
  <c r="D14" i="17"/>
  <c r="C14" i="17"/>
  <c r="M89" i="17" l="1"/>
  <c r="L89" i="17"/>
  <c r="K89" i="17"/>
  <c r="J89" i="17"/>
  <c r="I89" i="17"/>
  <c r="H89" i="17"/>
  <c r="G89" i="17"/>
  <c r="F89" i="17"/>
  <c r="E89" i="17"/>
  <c r="D89" i="17"/>
  <c r="C89" i="17"/>
  <c r="M85" i="17"/>
  <c r="L85" i="17"/>
  <c r="K85" i="17"/>
  <c r="J85" i="17"/>
  <c r="I85" i="17"/>
  <c r="H85" i="17"/>
  <c r="G85" i="17"/>
  <c r="F85" i="17"/>
  <c r="E85" i="17"/>
  <c r="D85" i="17"/>
  <c r="C85" i="17"/>
  <c r="M83" i="17"/>
  <c r="L83" i="17"/>
  <c r="K83" i="17"/>
  <c r="J83" i="17"/>
  <c r="I83" i="17"/>
  <c r="H83" i="17"/>
  <c r="G83" i="17"/>
  <c r="F83" i="17"/>
  <c r="E83" i="17"/>
  <c r="D83" i="17"/>
  <c r="C83" i="17"/>
  <c r="M80" i="17"/>
  <c r="L80" i="17"/>
  <c r="K80" i="17"/>
  <c r="J80" i="17"/>
  <c r="I80" i="17"/>
  <c r="H80" i="17"/>
  <c r="G80" i="17"/>
  <c r="F80" i="17"/>
  <c r="E80" i="17"/>
  <c r="D80" i="17"/>
  <c r="C80" i="17"/>
  <c r="M79" i="17"/>
  <c r="L79" i="17"/>
  <c r="K79" i="17"/>
  <c r="J79" i="17"/>
  <c r="I79" i="17"/>
  <c r="H79" i="17"/>
  <c r="G79" i="17"/>
  <c r="F79" i="17"/>
  <c r="E79" i="17"/>
  <c r="D79" i="17"/>
  <c r="C79" i="17"/>
  <c r="M76" i="17"/>
  <c r="L76" i="17"/>
  <c r="K76" i="17"/>
  <c r="J76" i="17"/>
  <c r="I76" i="17"/>
  <c r="H76" i="17"/>
  <c r="G76" i="17"/>
  <c r="F76" i="17"/>
  <c r="E76" i="17"/>
  <c r="D76" i="17"/>
  <c r="C76" i="17"/>
  <c r="M57" i="17"/>
  <c r="L57" i="17"/>
  <c r="K57" i="17"/>
  <c r="J57" i="17"/>
  <c r="I57" i="17"/>
  <c r="H57" i="17"/>
  <c r="G57" i="17"/>
  <c r="F57" i="17"/>
  <c r="E57" i="17"/>
  <c r="D57" i="17"/>
  <c r="C57" i="17"/>
  <c r="M54" i="17"/>
  <c r="L54" i="17"/>
  <c r="K54" i="17"/>
  <c r="J54" i="17"/>
  <c r="I54" i="17"/>
  <c r="H54" i="17"/>
  <c r="G54" i="17"/>
  <c r="F54" i="17"/>
  <c r="E54" i="17"/>
  <c r="D54" i="17"/>
  <c r="C54" i="17"/>
  <c r="M23" i="17" l="1"/>
  <c r="L23" i="17"/>
  <c r="K23" i="17"/>
  <c r="J23" i="17"/>
  <c r="I23" i="17"/>
  <c r="H23" i="17"/>
  <c r="G23" i="17"/>
  <c r="F23" i="17"/>
  <c r="E23" i="17"/>
  <c r="D23" i="17"/>
  <c r="C23" i="17"/>
  <c r="L22" i="17"/>
  <c r="K22" i="17"/>
  <c r="J22" i="17"/>
  <c r="I22" i="17"/>
  <c r="H22" i="17"/>
  <c r="G22" i="17"/>
  <c r="F22" i="17"/>
  <c r="E22" i="17"/>
  <c r="D22" i="17"/>
  <c r="C22" i="17"/>
  <c r="M20" i="17"/>
  <c r="L20" i="17"/>
  <c r="K20" i="17"/>
  <c r="J20" i="17"/>
  <c r="I20" i="17"/>
  <c r="H20" i="17"/>
  <c r="G20" i="17"/>
  <c r="F20" i="17"/>
  <c r="E20" i="17"/>
  <c r="D20" i="17"/>
  <c r="C20" i="17"/>
  <c r="M29" i="17" l="1"/>
  <c r="L29" i="17"/>
  <c r="K29" i="17"/>
  <c r="J29" i="17"/>
  <c r="I29" i="17"/>
  <c r="H29" i="17"/>
  <c r="G29" i="17"/>
  <c r="F29" i="17"/>
  <c r="E29" i="17"/>
  <c r="D29" i="17"/>
  <c r="C29" i="17"/>
  <c r="M52" i="17" l="1"/>
  <c r="K52" i="17"/>
  <c r="J52" i="17"/>
  <c r="I52" i="17"/>
  <c r="H52" i="17"/>
  <c r="G52" i="17"/>
  <c r="F52" i="17"/>
  <c r="E52" i="17"/>
  <c r="D52" i="17"/>
  <c r="C52" i="17"/>
  <c r="K93" i="17"/>
  <c r="H93" i="17"/>
  <c r="E93" i="17"/>
  <c r="M98" i="17"/>
  <c r="L98" i="17"/>
  <c r="K98" i="17"/>
  <c r="J98" i="17"/>
  <c r="I98" i="17"/>
  <c r="H98" i="17"/>
  <c r="G98" i="17"/>
  <c r="F98" i="17"/>
  <c r="E98" i="17"/>
  <c r="D98" i="17"/>
  <c r="C98" i="17"/>
  <c r="C63" i="17"/>
  <c r="D63" i="17"/>
  <c r="E63" i="17"/>
  <c r="F63" i="17"/>
  <c r="G63" i="17"/>
  <c r="H63" i="17"/>
  <c r="I63" i="17"/>
  <c r="J63" i="17"/>
  <c r="K63" i="17"/>
  <c r="L63" i="17"/>
  <c r="M63" i="17"/>
  <c r="C64" i="17"/>
  <c r="D64" i="17"/>
  <c r="E64" i="17"/>
  <c r="F64" i="17"/>
  <c r="G64" i="17"/>
  <c r="H64" i="17"/>
  <c r="I64" i="17"/>
  <c r="J64" i="17"/>
  <c r="K64" i="17"/>
  <c r="L64" i="17"/>
  <c r="M64" i="17"/>
  <c r="C65" i="17"/>
  <c r="D65" i="17"/>
  <c r="E65" i="17"/>
  <c r="F65" i="17"/>
  <c r="G65" i="17"/>
  <c r="H65" i="17"/>
  <c r="I65" i="17"/>
  <c r="J65" i="17"/>
  <c r="K65" i="17"/>
  <c r="L65" i="17"/>
  <c r="M65" i="17"/>
  <c r="C66" i="17"/>
  <c r="D66" i="17"/>
  <c r="E66" i="17"/>
  <c r="F66" i="17"/>
  <c r="G66" i="17"/>
  <c r="H66" i="17"/>
  <c r="I66" i="17"/>
  <c r="J66" i="17"/>
  <c r="K66" i="17"/>
  <c r="L66" i="17"/>
  <c r="M66" i="17"/>
  <c r="M71" i="17"/>
  <c r="L71" i="17"/>
  <c r="K71" i="17"/>
  <c r="J71" i="17"/>
  <c r="I71" i="17"/>
  <c r="H71" i="17"/>
  <c r="G71" i="17"/>
  <c r="F71" i="17"/>
  <c r="E71" i="17"/>
  <c r="D71" i="17"/>
  <c r="C71" i="17"/>
  <c r="M69" i="17"/>
  <c r="L69" i="17"/>
  <c r="K69" i="17"/>
  <c r="J69" i="17"/>
  <c r="I69" i="17"/>
  <c r="H69" i="17"/>
  <c r="G69" i="17"/>
  <c r="F69" i="17"/>
  <c r="E69" i="17"/>
  <c r="D69" i="17"/>
  <c r="C69" i="17"/>
  <c r="M59" i="17"/>
  <c r="L59" i="17"/>
  <c r="K59" i="17"/>
  <c r="J59" i="17"/>
  <c r="I59" i="17"/>
  <c r="H59" i="17"/>
  <c r="G59" i="17"/>
  <c r="F59" i="17"/>
  <c r="E59" i="17"/>
  <c r="D59" i="17"/>
  <c r="C59" i="17"/>
  <c r="M49" i="17"/>
  <c r="K49" i="17"/>
  <c r="J49" i="17"/>
  <c r="I49" i="17"/>
  <c r="H49" i="17"/>
  <c r="G49" i="17"/>
  <c r="F49" i="17"/>
  <c r="E49" i="17"/>
  <c r="D49" i="17"/>
  <c r="C49" i="17"/>
  <c r="M47" i="17"/>
  <c r="K47" i="17"/>
  <c r="J47" i="17"/>
  <c r="I47" i="17"/>
  <c r="H47" i="17"/>
  <c r="G47" i="17"/>
  <c r="F47" i="17"/>
  <c r="E47" i="17"/>
  <c r="D47" i="17"/>
  <c r="C47" i="17"/>
  <c r="M42" i="17"/>
  <c r="L42" i="17"/>
  <c r="K42" i="17"/>
  <c r="J42" i="17"/>
  <c r="I42" i="17"/>
  <c r="H42" i="17"/>
  <c r="G42" i="17"/>
  <c r="F42" i="17"/>
  <c r="E42" i="17"/>
  <c r="D42" i="17"/>
  <c r="C42" i="17"/>
  <c r="M44" i="17"/>
  <c r="L44" i="17"/>
  <c r="K44" i="17"/>
  <c r="J44" i="17"/>
  <c r="I44" i="17"/>
  <c r="H44" i="17"/>
  <c r="G44" i="17"/>
  <c r="F44" i="17"/>
  <c r="E44" i="17"/>
  <c r="D44" i="17"/>
  <c r="C44" i="17"/>
  <c r="M25" i="17" l="1"/>
  <c r="L25" i="17"/>
  <c r="K25" i="17"/>
  <c r="J25" i="17"/>
  <c r="I25" i="17"/>
  <c r="H25" i="17"/>
  <c r="E25" i="17"/>
  <c r="M39" i="17"/>
  <c r="L39" i="17"/>
  <c r="K39" i="17"/>
  <c r="J39" i="17"/>
  <c r="I39" i="17"/>
  <c r="H39" i="17"/>
  <c r="G39" i="17"/>
  <c r="F39" i="17"/>
  <c r="E39" i="17"/>
  <c r="D39" i="17"/>
  <c r="M37" i="17"/>
  <c r="L37" i="17"/>
  <c r="K37" i="17"/>
  <c r="J37" i="17"/>
  <c r="I37" i="17"/>
  <c r="H37" i="17"/>
  <c r="G37" i="17"/>
  <c r="F37" i="17"/>
  <c r="E37" i="17"/>
  <c r="D37" i="17"/>
  <c r="M35" i="17"/>
  <c r="L35" i="17"/>
  <c r="K35" i="17"/>
  <c r="J35" i="17"/>
  <c r="I35" i="17"/>
  <c r="H35" i="17"/>
  <c r="G35" i="17"/>
  <c r="F35" i="17"/>
  <c r="E35" i="17"/>
  <c r="D35" i="17"/>
  <c r="M33" i="17"/>
  <c r="L33" i="17"/>
  <c r="K33" i="17"/>
  <c r="J33" i="17"/>
  <c r="I33" i="17"/>
  <c r="H33" i="17"/>
  <c r="G33" i="17"/>
  <c r="F33" i="17"/>
  <c r="E33" i="17"/>
  <c r="D33" i="17"/>
  <c r="C45" i="17" l="1"/>
  <c r="F50" i="17"/>
  <c r="I50" i="17"/>
  <c r="J50" i="17"/>
  <c r="M50" i="17"/>
  <c r="C50" i="17"/>
  <c r="C43" i="17"/>
  <c r="M77" i="17" l="1"/>
  <c r="D77" i="17"/>
  <c r="E77" i="17"/>
  <c r="F77" i="17"/>
  <c r="G77" i="17"/>
  <c r="H77" i="17"/>
  <c r="I77" i="17"/>
  <c r="J77" i="17"/>
  <c r="K77" i="17"/>
  <c r="L77" i="17"/>
  <c r="C77" i="17"/>
  <c r="C78" i="17"/>
  <c r="M82" i="17"/>
  <c r="L82" i="17"/>
  <c r="K82" i="17"/>
  <c r="J82" i="17"/>
  <c r="I82" i="17"/>
  <c r="H82" i="17"/>
  <c r="G82" i="17"/>
  <c r="F82" i="17"/>
  <c r="E82" i="17"/>
  <c r="D82" i="17"/>
  <c r="C82" i="17"/>
  <c r="K92" i="17" l="1"/>
  <c r="H92" i="17"/>
  <c r="E92" i="17"/>
  <c r="M67" i="17" l="1"/>
  <c r="L67" i="17"/>
  <c r="K67" i="17"/>
  <c r="J67" i="17"/>
  <c r="I67" i="17"/>
  <c r="H67" i="17"/>
  <c r="G67" i="17"/>
  <c r="F67" i="17"/>
  <c r="E67" i="17"/>
  <c r="D67" i="17"/>
  <c r="C67" i="17"/>
  <c r="M55" i="17" l="1"/>
  <c r="D36" i="17" l="1"/>
  <c r="E36" i="17"/>
  <c r="F36" i="17"/>
  <c r="G36" i="17"/>
  <c r="H36" i="17"/>
  <c r="I36" i="17"/>
  <c r="J36" i="17"/>
  <c r="K36" i="17"/>
  <c r="L36" i="17"/>
  <c r="M36" i="17"/>
  <c r="C60" i="17" l="1"/>
  <c r="C62" i="17"/>
  <c r="C61" i="17"/>
  <c r="C68" i="17"/>
  <c r="C70" i="17"/>
  <c r="C75" i="17"/>
  <c r="C81" i="17"/>
  <c r="C84" i="17"/>
  <c r="C88" i="17"/>
  <c r="C97" i="17"/>
  <c r="F75" i="17" l="1"/>
  <c r="G75" i="17"/>
  <c r="H75" i="17"/>
  <c r="I75" i="17"/>
  <c r="J75" i="17"/>
  <c r="K75" i="17"/>
  <c r="L75" i="17"/>
  <c r="M75" i="17"/>
  <c r="E75" i="17"/>
  <c r="D75" i="17"/>
  <c r="M43" i="17" l="1"/>
  <c r="L43" i="17"/>
  <c r="K43" i="17"/>
  <c r="J43" i="17"/>
  <c r="I43" i="17"/>
  <c r="H43" i="17"/>
  <c r="G43" i="17"/>
  <c r="F43" i="17"/>
  <c r="E43" i="17"/>
  <c r="D43" i="17"/>
  <c r="M38" i="17"/>
  <c r="L38" i="17"/>
  <c r="K38" i="17"/>
  <c r="J38" i="17"/>
  <c r="I38" i="17"/>
  <c r="H38" i="17"/>
  <c r="G38" i="17"/>
  <c r="F38" i="17"/>
  <c r="E38" i="17"/>
  <c r="D38" i="17"/>
  <c r="M34" i="17"/>
  <c r="L34" i="17"/>
  <c r="K34" i="17"/>
  <c r="J34" i="17"/>
  <c r="I34" i="17"/>
  <c r="H34" i="17"/>
  <c r="G34" i="17"/>
  <c r="F34" i="17"/>
  <c r="D34" i="17"/>
  <c r="M32" i="17"/>
  <c r="L32" i="17"/>
  <c r="K32" i="17"/>
  <c r="J32" i="17"/>
  <c r="I32" i="17"/>
  <c r="H32" i="17"/>
  <c r="G32" i="17"/>
  <c r="F32" i="17"/>
  <c r="E32" i="17"/>
  <c r="M30" i="17"/>
  <c r="L30" i="17"/>
  <c r="K30" i="17"/>
  <c r="J30" i="17"/>
  <c r="I30" i="17"/>
  <c r="H30" i="17"/>
  <c r="G30" i="17"/>
  <c r="F30" i="17"/>
  <c r="E30" i="17"/>
  <c r="D30" i="17"/>
  <c r="C30" i="17"/>
  <c r="D70" i="17" l="1"/>
  <c r="E70" i="17"/>
  <c r="F70" i="17"/>
  <c r="G70" i="17"/>
  <c r="H70" i="17"/>
  <c r="I70" i="17"/>
  <c r="J70" i="17"/>
  <c r="K70" i="17"/>
  <c r="L70" i="17"/>
  <c r="M70" i="17"/>
  <c r="D84" i="17" l="1"/>
  <c r="E84" i="17"/>
  <c r="F84" i="17"/>
  <c r="G84" i="17"/>
  <c r="H84" i="17"/>
  <c r="I84" i="17"/>
  <c r="J84" i="17"/>
  <c r="K84" i="17"/>
  <c r="L84" i="17"/>
  <c r="M84" i="17"/>
  <c r="F55" i="17"/>
  <c r="G55" i="17"/>
  <c r="H55" i="17"/>
  <c r="I55" i="17"/>
  <c r="J55" i="17"/>
  <c r="K55" i="17"/>
  <c r="L55" i="17"/>
  <c r="D45" i="17" l="1"/>
  <c r="E45" i="17"/>
  <c r="F45" i="17"/>
  <c r="G45" i="17"/>
  <c r="H45" i="17"/>
  <c r="I45" i="17"/>
  <c r="J45" i="17"/>
  <c r="K45" i="17"/>
  <c r="L45" i="17"/>
  <c r="M45" i="17"/>
  <c r="D46" i="17"/>
  <c r="E46" i="17"/>
  <c r="F46" i="17"/>
  <c r="G46" i="17"/>
  <c r="H46" i="17"/>
  <c r="I46" i="17"/>
  <c r="J46" i="17"/>
  <c r="K46" i="17"/>
  <c r="M46" i="17"/>
  <c r="D48" i="17"/>
  <c r="F48" i="17"/>
  <c r="G48" i="17"/>
  <c r="H48" i="17"/>
  <c r="I48" i="17"/>
  <c r="J48" i="17"/>
  <c r="K48" i="17"/>
  <c r="M48" i="17"/>
  <c r="D51" i="17"/>
  <c r="E51" i="17"/>
  <c r="F51" i="17"/>
  <c r="G51" i="17"/>
  <c r="H51" i="17"/>
  <c r="I51" i="17"/>
  <c r="J51" i="17"/>
  <c r="K51" i="17"/>
  <c r="M51" i="17"/>
  <c r="D53" i="17"/>
  <c r="E53" i="17"/>
  <c r="F53" i="17"/>
  <c r="G53" i="17"/>
  <c r="H53" i="17"/>
  <c r="I53" i="17"/>
  <c r="J53" i="17"/>
  <c r="K53" i="17"/>
  <c r="L53" i="17"/>
  <c r="M53" i="17"/>
  <c r="D56" i="17"/>
  <c r="E56" i="17"/>
  <c r="F56" i="17"/>
  <c r="G56" i="17"/>
  <c r="H56" i="17"/>
  <c r="I56" i="17"/>
  <c r="J56" i="17"/>
  <c r="K56" i="17"/>
  <c r="L56" i="17"/>
  <c r="M56" i="17"/>
  <c r="D58" i="17"/>
  <c r="E58" i="17"/>
  <c r="F58" i="17"/>
  <c r="G58" i="17"/>
  <c r="H58" i="17"/>
  <c r="I58" i="17"/>
  <c r="J58" i="17"/>
  <c r="K58" i="17"/>
  <c r="L58" i="17"/>
  <c r="M58" i="17"/>
  <c r="D60" i="17"/>
  <c r="E60" i="17"/>
  <c r="F60" i="17"/>
  <c r="G60" i="17"/>
  <c r="H60" i="17"/>
  <c r="I60" i="17"/>
  <c r="J60" i="17"/>
  <c r="K60" i="17"/>
  <c r="L60" i="17"/>
  <c r="M60" i="17"/>
  <c r="D62" i="17"/>
  <c r="E62" i="17"/>
  <c r="F62" i="17"/>
  <c r="G62" i="17"/>
  <c r="H62" i="17"/>
  <c r="I62" i="17"/>
  <c r="J62" i="17"/>
  <c r="K62" i="17"/>
  <c r="L62" i="17"/>
  <c r="M62" i="17"/>
  <c r="D61" i="17"/>
  <c r="E61" i="17"/>
  <c r="F61" i="17"/>
  <c r="G61" i="17"/>
  <c r="H61" i="17"/>
  <c r="I61" i="17"/>
  <c r="J61" i="17"/>
  <c r="K61" i="17"/>
  <c r="L61" i="17"/>
  <c r="M61" i="17"/>
  <c r="D68" i="17"/>
  <c r="E68" i="17"/>
  <c r="F68" i="17"/>
  <c r="G68" i="17"/>
  <c r="H68" i="17"/>
  <c r="I68" i="17"/>
  <c r="J68" i="17"/>
  <c r="K68" i="17"/>
  <c r="L68" i="17"/>
  <c r="M68" i="17"/>
  <c r="D78" i="17"/>
  <c r="E78" i="17"/>
  <c r="F78" i="17"/>
  <c r="G78" i="17"/>
  <c r="H78" i="17"/>
  <c r="I78" i="17"/>
  <c r="J78" i="17"/>
  <c r="K78" i="17"/>
  <c r="L78" i="17"/>
  <c r="M78" i="17"/>
  <c r="D81" i="17"/>
  <c r="E81" i="17"/>
  <c r="G81" i="17"/>
  <c r="H81" i="17"/>
  <c r="I81" i="17"/>
  <c r="J81" i="17"/>
  <c r="K81" i="17"/>
  <c r="L81" i="17"/>
  <c r="M81" i="17"/>
  <c r="D88" i="17"/>
  <c r="E88" i="17"/>
  <c r="F88" i="17"/>
  <c r="G88" i="17"/>
  <c r="H88" i="17"/>
  <c r="I88" i="17"/>
  <c r="J88" i="17"/>
  <c r="K88" i="17"/>
  <c r="L88" i="17"/>
  <c r="M88" i="17"/>
  <c r="D97" i="17"/>
  <c r="E97" i="17"/>
  <c r="F97" i="17"/>
  <c r="G97" i="17"/>
  <c r="I97" i="17"/>
  <c r="J97" i="17"/>
  <c r="K97" i="17"/>
  <c r="L97" i="17"/>
  <c r="M97" i="17"/>
  <c r="C58" i="17"/>
  <c r="C46" i="17"/>
  <c r="C48" i="17"/>
  <c r="C51" i="17"/>
  <c r="C53" i="17"/>
  <c r="C56" i="17"/>
  <c r="J40" i="17"/>
  <c r="D41" i="17"/>
  <c r="E41" i="17"/>
  <c r="F41" i="17"/>
  <c r="G41" i="17"/>
  <c r="H41" i="17"/>
  <c r="I41" i="17"/>
  <c r="J41" i="17"/>
  <c r="K41" i="17"/>
  <c r="L41" i="17"/>
  <c r="M41" i="17"/>
  <c r="C41" i="17"/>
  <c r="D40" i="17"/>
  <c r="E40" i="17"/>
  <c r="F40" i="17"/>
  <c r="G40" i="17"/>
  <c r="H40" i="17"/>
  <c r="I40" i="17"/>
  <c r="K40" i="17"/>
  <c r="L40" i="17"/>
  <c r="M40" i="17"/>
  <c r="D16" i="17"/>
  <c r="E16" i="17"/>
  <c r="F16" i="17"/>
  <c r="G16" i="17"/>
  <c r="H16" i="17"/>
  <c r="I16" i="17"/>
  <c r="J16" i="17"/>
  <c r="K16" i="17"/>
  <c r="L16" i="17"/>
  <c r="M16" i="17"/>
  <c r="D19" i="17"/>
  <c r="E19" i="17"/>
  <c r="F19" i="17"/>
  <c r="G19" i="17"/>
  <c r="H19" i="17"/>
  <c r="I19" i="17"/>
  <c r="J19" i="17"/>
  <c r="K19" i="17"/>
  <c r="L19" i="17"/>
  <c r="M19" i="17"/>
  <c r="D21" i="17"/>
  <c r="E21" i="17"/>
  <c r="F21" i="17"/>
  <c r="G21" i="17"/>
  <c r="H21" i="17"/>
  <c r="I21" i="17"/>
  <c r="J21" i="17"/>
  <c r="K21" i="17"/>
  <c r="L21" i="17"/>
  <c r="M21" i="17"/>
  <c r="E24" i="17"/>
  <c r="H24" i="17"/>
  <c r="I24" i="17"/>
  <c r="J24" i="17"/>
  <c r="K24" i="17"/>
  <c r="L24" i="17"/>
  <c r="M24" i="17"/>
  <c r="D28" i="17"/>
  <c r="E28" i="17"/>
  <c r="F28" i="17"/>
  <c r="G28" i="17"/>
  <c r="H28" i="17"/>
  <c r="I28" i="17"/>
  <c r="J28" i="17"/>
  <c r="K28" i="17"/>
  <c r="L28" i="17"/>
  <c r="M28" i="17"/>
  <c r="D31" i="17"/>
  <c r="E31" i="17"/>
  <c r="F31" i="17"/>
  <c r="G31" i="17"/>
  <c r="H31" i="17"/>
  <c r="I31" i="17"/>
  <c r="J31" i="17"/>
  <c r="K31" i="17"/>
  <c r="L31" i="17"/>
  <c r="M31" i="17"/>
  <c r="C19" i="17"/>
  <c r="C21" i="17"/>
  <c r="C28" i="17"/>
</calcChain>
</file>

<file path=xl/sharedStrings.xml><?xml version="1.0" encoding="utf-8"?>
<sst xmlns="http://schemas.openxmlformats.org/spreadsheetml/2006/main" count="6148" uniqueCount="206">
  <si>
    <t>Månedligt</t>
  </si>
  <si>
    <t>-1HD</t>
  </si>
  <si>
    <t>-2HD</t>
  </si>
  <si>
    <t>-3HD</t>
  </si>
  <si>
    <t>-5HD</t>
  </si>
  <si>
    <t>-4HD</t>
  </si>
  <si>
    <t>+2HD</t>
  </si>
  <si>
    <t>SKS</t>
  </si>
  <si>
    <t>Frekvens</t>
  </si>
  <si>
    <t>Aktivitet</t>
  </si>
  <si>
    <t>+6HD</t>
  </si>
  <si>
    <t>+8HD</t>
  </si>
  <si>
    <t>+4HD</t>
  </si>
  <si>
    <t>+5HD</t>
  </si>
  <si>
    <t>+9HD</t>
  </si>
  <si>
    <t>-7HD</t>
  </si>
  <si>
    <t>+7HD</t>
  </si>
  <si>
    <t>Løn/ressourcer</t>
  </si>
  <si>
    <t>Rejser</t>
  </si>
  <si>
    <t>Anlæg</t>
  </si>
  <si>
    <t>Projekter</t>
  </si>
  <si>
    <t>Salg</t>
  </si>
  <si>
    <t>Køb</t>
  </si>
  <si>
    <t>Omposteringer</t>
  </si>
  <si>
    <t>Afstemning</t>
  </si>
  <si>
    <t>-8HD</t>
  </si>
  <si>
    <t>-12HD</t>
  </si>
  <si>
    <t>-15HD</t>
  </si>
  <si>
    <t>System</t>
  </si>
  <si>
    <t>Maj (periode 5)</t>
  </si>
  <si>
    <t>Fristtype</t>
  </si>
  <si>
    <t>Deadline</t>
  </si>
  <si>
    <t>Servicefrist</t>
  </si>
  <si>
    <t>Sharp</t>
  </si>
  <si>
    <t>Intern kolonne</t>
  </si>
  <si>
    <r>
      <t xml:space="preserve">Alle frister er kl. 16 pågældende dato, med mindre andet er angivet </t>
    </r>
    <r>
      <rPr>
        <i/>
        <sz val="11"/>
        <rFont val="Calibri"/>
        <family val="2"/>
        <scheme val="minor"/>
      </rPr>
      <t>(eventuelt gule datofelter angiver felter, hvor datoen er ændret i f.t. oprindelig plan)</t>
    </r>
  </si>
  <si>
    <t>SLS</t>
  </si>
  <si>
    <t>NS</t>
  </si>
  <si>
    <t>November (periode 11)</t>
  </si>
  <si>
    <t>Oktober (periode 10)</t>
  </si>
  <si>
    <t>September (periode 9)</t>
  </si>
  <si>
    <t>August (periode 8)</t>
  </si>
  <si>
    <t>Juli (periode 7)</t>
  </si>
  <si>
    <t>Juni (periode 6)</t>
  </si>
  <si>
    <t>Januar (periode 1)</t>
  </si>
  <si>
    <t>Februar (periode 2)</t>
  </si>
  <si>
    <t>Marts (periode 3)</t>
  </si>
  <si>
    <t>April (periode 4)</t>
  </si>
  <si>
    <t>SLS2+5HD</t>
  </si>
  <si>
    <t>SLS2+4HD</t>
  </si>
  <si>
    <t>SLS2+6HD</t>
  </si>
  <si>
    <t>Lønkørsel 1</t>
  </si>
  <si>
    <t>Lønkørsel 2</t>
  </si>
  <si>
    <t>Helligdage/Ikke arbejdsdage (som ikke er weekenddage)</t>
  </si>
  <si>
    <t>Excel - Plus - Minus - Dage (Lag 1)</t>
  </si>
  <si>
    <t>SKS-dato</t>
  </si>
  <si>
    <t>+10HD</t>
  </si>
  <si>
    <t>+11HD</t>
  </si>
  <si>
    <t>+12HD</t>
  </si>
  <si>
    <t>SLS1+4HD</t>
  </si>
  <si>
    <t>SLS2+7HD</t>
  </si>
  <si>
    <t>Antal dage fra månedens sidste arbejdsdag (begge dage inklusiv) [Gælder ikke SLS, SKS og LØN]</t>
  </si>
  <si>
    <t>-6HD</t>
  </si>
  <si>
    <t>Kvartalsvis</t>
  </si>
  <si>
    <t>Halvårligt</t>
  </si>
  <si>
    <t>Offentliggørelse af Projektenhedens Controllinglister til fakulteterne</t>
  </si>
  <si>
    <t>Fakulteterne har deadline for svar på Projektenhedens Controllinglister</t>
  </si>
  <si>
    <t>Projektenheden har deadline for svar på Controllinglisterne</t>
  </si>
  <si>
    <t>Md. sidste arb.dag</t>
  </si>
  <si>
    <t>6 gange årligt</t>
  </si>
  <si>
    <t>Kreditorgruppen laver udtræk til brug for afskrivningsbudgetposter til Økonomisekretariatet</t>
  </si>
  <si>
    <t>RejsUd</t>
  </si>
  <si>
    <t>Hvem vedrører fristen?</t>
  </si>
  <si>
    <t>Institutter</t>
  </si>
  <si>
    <t>Økonomienheder</t>
  </si>
  <si>
    <t>Kategori</t>
  </si>
  <si>
    <t>Rekvirenter</t>
  </si>
  <si>
    <t>Info</t>
  </si>
  <si>
    <t>Lønkørsel 1 bogføres i SLS i finans og sag</t>
  </si>
  <si>
    <t>Ressourceenheden</t>
  </si>
  <si>
    <t>Tidspunkt</t>
  </si>
  <si>
    <t>Nr.</t>
  </si>
  <si>
    <t>Kreditorgruppen</t>
  </si>
  <si>
    <t>Lønkørsel 2 bogføres i SLS i finans og sag</t>
  </si>
  <si>
    <t>fra kl. 15.00</t>
  </si>
  <si>
    <t>Alle</t>
  </si>
  <si>
    <t>Blokering</t>
  </si>
  <si>
    <t>Opdatering/kontrol af kostpriser og ressourcekort</t>
  </si>
  <si>
    <t>Ressourceenheden opdaterer/kontrollerer kostpriser og ressourcekort</t>
  </si>
  <si>
    <t>Lægge refusionslisten i Workzone</t>
  </si>
  <si>
    <t>Ressourceenheden lægger refusionslisten i Workzone</t>
  </si>
  <si>
    <t>Projektenheden</t>
  </si>
  <si>
    <t>Lægge hjælpelister i Workzone for nye spærrede ressourcer samt RAH-listen</t>
  </si>
  <si>
    <t>Ressourceenheden lægger hjælpelister i Workzone for nye spærrede ressourcer samt RAH-listen</t>
  </si>
  <si>
    <t>Rejsegruppen</t>
  </si>
  <si>
    <t>Servicegruppen</t>
  </si>
  <si>
    <t>Manuel</t>
  </si>
  <si>
    <t>Frist for bogføring af rettelser på baggrund af time- og refusionsliste</t>
  </si>
  <si>
    <t>Debitorgruppen</t>
  </si>
  <si>
    <t>Bogføring af priskorrektioner</t>
  </si>
  <si>
    <t>Lægge timelisten i Workzone til Økonomienheder</t>
  </si>
  <si>
    <t>Ressourceenheden lægger timelisten i Workzone</t>
  </si>
  <si>
    <t>Afstemme og bogføre mellem finans og sag, ej løn/ressourcer</t>
  </si>
  <si>
    <t>Foretage kontrol af anlægsstamdata</t>
  </si>
  <si>
    <t>Færdiggørelse af RejsUd-bilag</t>
  </si>
  <si>
    <t>Rejsende</t>
  </si>
  <si>
    <t>Frist for godkendelse af afregninger i RejsUd</t>
  </si>
  <si>
    <t>Frist for godkendelse af afregninger i RejsUd for Økonomienheder</t>
  </si>
  <si>
    <t>Kreditorgruppen tjekker lukkede projekter og bogfører afskrivninger</t>
  </si>
  <si>
    <t>Frist for at bogføre salgsfakturaer i Debitorgruppen</t>
  </si>
  <si>
    <t>Frist for afregning i RejsUd</t>
  </si>
  <si>
    <t>Frist for den rejsende for afregning i RejsUd</t>
  </si>
  <si>
    <t>Frist for at bogføre RejsUd-filer</t>
  </si>
  <si>
    <t>Frist for at bogføre købsbilag i Navision</t>
  </si>
  <si>
    <t>Frist for omposteringsbilag indenfor samme og mellem hovedområde(r) til Servicegruppen</t>
  </si>
  <si>
    <t xml:space="preserve">Frist for omposteringsbilag indenfor samme og mellem hovedområde(r) </t>
  </si>
  <si>
    <t>Frist for indsendelse af omposteringsbilag vedr. driftsposter til Servicegruppen</t>
  </si>
  <si>
    <t>Frist for indsendelse af omposteringsbilag vedr. driftsposter</t>
  </si>
  <si>
    <t>Frist for bogføring af omposteringer (ej ressourcer)</t>
  </si>
  <si>
    <t>Bogføring af priskorrektioner af Ressourceenheden</t>
  </si>
  <si>
    <t>Slette gamle og indlæse nye salgspriskorrektioner i budget (kun tidsregistrerende)</t>
  </si>
  <si>
    <t>Slette gamle og indlæse nye salgspriskorrektioner i budget (kun tidsregistrerende) af Ressourceenheden</t>
  </si>
  <si>
    <t xml:space="preserve">Afstemning og bogføring mellem finans og sag, løn/ressourcer </t>
  </si>
  <si>
    <t>Afstemning og bogføring mellem finans og sag, løn/ressourcer af Ressourceenheden</t>
  </si>
  <si>
    <t>Offentliggørelse af Controllinglister til fakulteterne</t>
  </si>
  <si>
    <t>Fakulteterne har deadline for svar på Controllinglister</t>
  </si>
  <si>
    <t>Deadline for svar på Controllinglisterne</t>
  </si>
  <si>
    <t>Frist for lukning af projekter til Projektenheden</t>
  </si>
  <si>
    <t>Frist for lukning af projekter</t>
  </si>
  <si>
    <t>Frist for salgsgrundlag til Debitorgruppen</t>
  </si>
  <si>
    <t>Frist for at bogføre salgsfakturaer</t>
  </si>
  <si>
    <t>Foretage kontrol og rettelse af overheadkørsler</t>
  </si>
  <si>
    <t>Foretage kontrol og rettelse af periodiseringskørsler</t>
  </si>
  <si>
    <t>SLS1-6HD</t>
  </si>
  <si>
    <t>SLS2-6HD</t>
  </si>
  <si>
    <t xml:space="preserve"> </t>
  </si>
  <si>
    <t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t>
  </si>
  <si>
    <t>Speciel</t>
  </si>
  <si>
    <t>Økonomisekretariatet indlæser marginale budgetafskrivninger (komplette afskrivninger i februar)</t>
  </si>
  <si>
    <t>Udarbejde liste til kontrol af afstemningsprojekter</t>
  </si>
  <si>
    <t>Ressourceenheden lægger kontrol af afstemningsprojekter i Workzone</t>
  </si>
  <si>
    <t>Ressourceenheden lægger SLS fejllister i Workzone (Ugyldigt sted/projekt og Økonomimodel)</t>
  </si>
  <si>
    <t>Udarbejde SLS kontrollister (Ugyldigt sted/projekt og Økonomimodel)</t>
  </si>
  <si>
    <t>NS/SLS</t>
  </si>
  <si>
    <t>Særlige frekvenser</t>
  </si>
  <si>
    <t>Særlige datoer</t>
  </si>
  <si>
    <t>Afhængig af SLS</t>
  </si>
  <si>
    <t>Husk at udfylde fane med helligdage</t>
  </si>
  <si>
    <t>Bogføring af ressourceallokeringen</t>
  </si>
  <si>
    <t>Bogføring af ressourceallokeringen af Ressourceenheden</t>
  </si>
  <si>
    <t>Bogføring af tidsregistreringer</t>
  </si>
  <si>
    <t>Bogføring af tidsregistreringer af Ressourceenheden</t>
  </si>
  <si>
    <t>Økonomisekretariatet</t>
  </si>
  <si>
    <t>Ompostering af formålsfejl t.o.m den pågældende periode</t>
  </si>
  <si>
    <t>Bogføring af samproduktion</t>
  </si>
  <si>
    <t>Økonomisekretariatet bogfører samproduktion</t>
  </si>
  <si>
    <t>Frist for omposteringer af tidsregistrerende ressourcer</t>
  </si>
  <si>
    <t>PM</t>
  </si>
  <si>
    <t>Klarmeldingsfrist for ressourceallokering</t>
  </si>
  <si>
    <t>Økonomisekretariatet omposterer stedkode-, delregnskab- og formålsfejl t.o.m den pågældende periode</t>
  </si>
  <si>
    <t>Frist for at bogføre REEX rejse- og udlægsafregninger</t>
  </si>
  <si>
    <t>Frist for indsendelse af REEX rejse- og udlægsafregninger</t>
  </si>
  <si>
    <t>REEX</t>
  </si>
  <si>
    <t>Oprettelse/opdaterering af ressourcer - Navision er blokeret (brugerne skal logge af Navision)</t>
  </si>
  <si>
    <t>Masselukning af projekter</t>
  </si>
  <si>
    <t>fra kl. 13.00</t>
  </si>
  <si>
    <t>Opdatering af planlægningslinjer med nye kostpriser - Navision er blokeret resten af dagen (brugerne skal logge af Navision)</t>
  </si>
  <si>
    <t>Ressourceenheden opdaterer planlægningslinjer - Navision er blokeret resten af dagen (brugerne skal logge af Navision)</t>
  </si>
  <si>
    <t>Afvikle overheadkørsler - Navision er blokeret (brugerne skal logge af Navision) - der sendes mail ud, når blokering ophører</t>
  </si>
  <si>
    <t>Afvikle periodiseringskørsler - Navision er blokeret (brugerne skal logge af Navision) - der sendes mail ud, når blokering ophører</t>
  </si>
  <si>
    <t>Bilag til Lønkontoret og godkendelse af AU Timeløn for lønkørsel 1 (tidligere timeløn)</t>
  </si>
  <si>
    <t>Bilag til Lønkontoret og godkendelse af AU Timeløn for lønkørsel 2 (tidligere timeløn)</t>
  </si>
  <si>
    <t>AU timeløn fås fra skemaet 'TIDSPLAN FOR AFLEVERING AF BILAG TIL LØNANVISNING 2025' fra AU HR - Løn</t>
  </si>
  <si>
    <t>Frist for nye anlæg og ændringer i eksisterende anlægsopsætning</t>
  </si>
  <si>
    <t>Økonomienheder har frist for nye anlæg og ændringer i eksisterende anlægsopsætning</t>
  </si>
  <si>
    <t>Frist for udsendelse af fakturaer til rekvirenter</t>
  </si>
  <si>
    <t>Aktiveringskørsel SIS</t>
  </si>
  <si>
    <t>Lukkeperiode 17. - 24. marts</t>
  </si>
  <si>
    <t>Lukkeperiode 15. - 23. april</t>
  </si>
  <si>
    <t>Lukkeperiode 16. - 23. september</t>
  </si>
  <si>
    <t>Lukkeperiode 16. - 23. juni</t>
  </si>
  <si>
    <t>Lukkeperiode 17. - 24. juli</t>
  </si>
  <si>
    <t>til kl. 12</t>
  </si>
  <si>
    <t>kl. 12-16</t>
  </si>
  <si>
    <t>Økonomisekretariatet bogfører projekttillæg t.o.m. den pågældende periode</t>
  </si>
  <si>
    <t>Se evt. her: https://medarbejdere.au.dk/administration/hr/lonadm</t>
  </si>
  <si>
    <t>Husk at lave blokering i Outlook vedrørende budgetterede afskrivninger fuld opdatering i 2026</t>
  </si>
  <si>
    <t>Afleverings- og servicefrister 2026</t>
  </si>
  <si>
    <t>Lukkeperiode 17. - 24. august</t>
  </si>
  <si>
    <t>Lukkeperiode 16. - 23. oktober</t>
  </si>
  <si>
    <t>Lukkeperiode 16. - 23. november</t>
  </si>
  <si>
    <t>Slutdato fra række 24-26, startdato 1 uge før det.</t>
  </si>
  <si>
    <t>Obs. Grundlovsdag (5. juni) er en særlig AU fridag</t>
  </si>
  <si>
    <t>Skærtorsdag</t>
  </si>
  <si>
    <t>Langfredag</t>
  </si>
  <si>
    <t>2.Påskedag</t>
  </si>
  <si>
    <t>Kr. Himmelfartsdag</t>
  </si>
  <si>
    <t>2. pinsedag</t>
  </si>
  <si>
    <t>Grundlovsdag</t>
  </si>
  <si>
    <t>Frist for modtagelse af fakturaer i SDI fra leverandører</t>
  </si>
  <si>
    <t>SDI</t>
  </si>
  <si>
    <t>Frist for varemodtagelse i SDI for rekvirenter</t>
  </si>
  <si>
    <t>Frist for godkendelse i SDI</t>
  </si>
  <si>
    <t>Frist for godkendelse i SDI for Økonomienheder</t>
  </si>
  <si>
    <t>Lukkeperiode 13. - 21. maj</t>
  </si>
  <si>
    <t>Lukkeperiode 13. - 20. februar.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</si>
</sst>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/>
    <xf numFmtId="16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5" fillId="0" borderId="0" xfId="0" applyFont="1"/>
    <xf numFmtId="0" fontId="1" fillId="0" borderId="1" xfId="0" applyFont="1" applyBorder="1" applyAlignment="1">
      <alignment horizontal="center" textRotation="180"/>
    </xf>
    <xf numFmtId="0" fontId="0" fillId="0" borderId="3" xfId="0" quotePrefix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3" fillId="0" borderId="4" xfId="0" applyFont="1" applyBorder="1"/>
    <xf numFmtId="0" fontId="3" fillId="0" borderId="5" xfId="0" applyFont="1" applyBorder="1" applyAlignment="1">
      <alignment wrapText="1"/>
    </xf>
    <xf numFmtId="0" fontId="0" fillId="0" borderId="4" xfId="0" quotePrefix="1" applyBorder="1"/>
    <xf numFmtId="0" fontId="3" fillId="0" borderId="2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14" fontId="3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textRotation="180" wrapText="1"/>
    </xf>
    <xf numFmtId="0" fontId="0" fillId="2" borderId="1" xfId="0" quotePrefix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180"/>
    </xf>
    <xf numFmtId="14" fontId="0" fillId="0" borderId="1" xfId="0" applyNumberFormat="1" applyBorder="1"/>
    <xf numFmtId="0" fontId="3" fillId="0" borderId="0" xfId="0" applyFont="1"/>
    <xf numFmtId="14" fontId="3" fillId="0" borderId="0" xfId="0" applyNumberFormat="1" applyFont="1" applyAlignment="1">
      <alignment horizontal="center" wrapText="1"/>
    </xf>
    <xf numFmtId="14" fontId="3" fillId="0" borderId="0" xfId="0" applyNumberFormat="1" applyFont="1"/>
    <xf numFmtId="0" fontId="5" fillId="0" borderId="5" xfId="0" applyFont="1" applyBorder="1" applyAlignment="1">
      <alignment vertical="top" wrapText="1"/>
    </xf>
    <xf numFmtId="0" fontId="0" fillId="3" borderId="1" xfId="0" applyFill="1" applyBorder="1"/>
    <xf numFmtId="16" fontId="0" fillId="3" borderId="1" xfId="0" quotePrefix="1" applyNumberFormat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3" borderId="4" xfId="0" quotePrefix="1" applyFill="1" applyBorder="1"/>
    <xf numFmtId="0" fontId="8" fillId="0" borderId="5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4" borderId="3" xfId="0" quotePrefix="1" applyFill="1" applyBorder="1" applyAlignment="1">
      <alignment horizontal="center"/>
    </xf>
    <xf numFmtId="0" fontId="5" fillId="0" borderId="0" xfId="0" applyFont="1" applyAlignment="1">
      <alignment vertical="top" wrapText="1"/>
    </xf>
    <xf numFmtId="16" fontId="0" fillId="5" borderId="1" xfId="0" quotePrefix="1" applyNumberFormat="1" applyFill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6" xfId="0" applyBorder="1"/>
    <xf numFmtId="0" fontId="0" fillId="0" borderId="6" xfId="0" pivotButton="1" applyBorder="1" applyAlignment="1">
      <alignment horizontal="left"/>
    </xf>
    <xf numFmtId="0" fontId="0" fillId="0" borderId="6" xfId="0" pivotButton="1" applyBorder="1"/>
    <xf numFmtId="16" fontId="0" fillId="3" borderId="1" xfId="0" quotePrefix="1" applyNumberFormat="1" applyFill="1" applyBorder="1" applyAlignment="1">
      <alignment horizontal="left"/>
    </xf>
    <xf numFmtId="16" fontId="0" fillId="5" borderId="1" xfId="0" quotePrefix="1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7" fillId="0" borderId="0" xfId="0" applyFont="1"/>
    <xf numFmtId="0" fontId="0" fillId="3" borderId="1" xfId="0" quotePrefix="1" applyFill="1" applyBorder="1" applyAlignment="1">
      <alignment horizontal="center"/>
    </xf>
    <xf numFmtId="14" fontId="1" fillId="0" borderId="0" xfId="0" applyNumberFormat="1" applyFont="1" applyAlignment="1">
      <alignment horizontal="right"/>
    </xf>
    <xf numFmtId="0" fontId="0" fillId="0" borderId="7" xfId="0" applyBorder="1"/>
    <xf numFmtId="16" fontId="7" fillId="0" borderId="1" xfId="0" quotePrefix="1" applyNumberFormat="1" applyFont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16" fontId="9" fillId="5" borderId="1" xfId="0" quotePrefix="1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0" xfId="0" pivotButton="1" applyAlignment="1">
      <alignment horizontal="left"/>
    </xf>
    <xf numFmtId="14" fontId="0" fillId="0" borderId="0" xfId="0" applyNumberFormat="1" applyAlignment="1">
      <alignment horizontal="left"/>
    </xf>
    <xf numFmtId="16" fontId="3" fillId="0" borderId="1" xfId="0" quotePrefix="1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6" borderId="0" xfId="0" applyFont="1" applyFill="1" applyAlignment="1">
      <alignment horizontal="left" vertical="top" wrapText="1"/>
    </xf>
  </cellXfs>
  <cellStyles count="1">
    <cellStyle name="Normal" xfId="0" builtinId="0"/>
  </cellStyles>
  <dxfs count="2517"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general" readingOrder="0"/>
    </dxf>
    <dxf>
      <alignment horizontal="left" readingOrder="0"/>
    </dxf>
    <dxf>
      <alignment horizontal="left" readingOrder="0"/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vertical style="thin">
          <color theme="5" tint="0.39997558519241921"/>
        </vertical>
        <horizontal style="thin">
          <color theme="5" tint="0.39997558519241921"/>
        </horizontal>
      </border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/>
    </dxf>
    <dxf>
      <alignment horizontal="left" readingOrder="0"/>
    </dxf>
    <dxf>
      <alignment horizontal="left" readingOrder="0"/>
    </dxf>
  </dxfs>
  <tableStyles count="1" defaultTableStyle="TableStyleMedium2" defaultPivotStyle="PivotStyleLight16">
    <tableStyle name="Invisible" pivot="0" table="0" count="0" xr9:uid="{6C0269B3-FCE6-486A-9558-17B7BF65B3C1}"/>
  </tableStyles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kob Lyngby Blond Christoffersen" refreshedDate="45987.602198379631" createdVersion="8" refreshedVersion="8" minRefreshableVersion="3" recordCount="105" xr:uid="{7652AED8-DCA0-47BB-A333-B4C7269E0F18}">
  <cacheSource type="worksheet">
    <worksheetSource ref="A10:U124" sheet="MORARK"/>
  </cacheSource>
  <cacheFields count="24">
    <cacheField name="Nr." numFmtId="0">
      <sharedItems containsString="0" containsBlank="1" containsNumber="1" containsInteger="1" minValue="1" maxValue="79"/>
    </cacheField>
    <cacheField name="Frekvens" numFmtId="0">
      <sharedItems containsBlank="1"/>
    </cacheField>
    <cacheField name="Januar (periode 1)" numFmtId="0">
      <sharedItems containsNonDate="0" containsDate="1" containsString="0" containsBlank="1" minDate="2023-12-29T00:00:00" maxDate="2026-02-17T00:00:00" count="70">
        <d v="2026-01-07T00:00:00"/>
        <m/>
        <d v="2026-01-12T00:00:00"/>
        <d v="2026-01-13T00:00:00"/>
        <d v="2026-01-15T00:00:00"/>
        <d v="2026-01-20T00:00:00"/>
        <d v="2026-01-21T00:00:00"/>
        <d v="2026-01-22T00:00:00"/>
        <d v="2026-01-23T00:00:00"/>
        <d v="2026-01-26T00:00:00"/>
        <d v="2026-01-27T00:00:00"/>
        <d v="2026-01-30T00:00:00"/>
        <d v="2026-01-28T00:00:00"/>
        <d v="2026-01-29T00:00:00"/>
        <d v="2026-02-02T00:00:00"/>
        <d v="2026-02-04T00:00:00"/>
        <d v="2026-02-05T00:00:00"/>
        <d v="2026-02-06T00:00:00"/>
        <d v="2026-02-09T00:00:00"/>
        <d v="2026-02-10T00:00:00"/>
        <d v="2026-02-11T00:00:00"/>
        <d v="2026-02-12T00:00:00"/>
        <d v="2026-02-13T00:00:00"/>
        <d v="2026-02-16T00:00:00"/>
        <d v="2026-01-24T00:00:00" u="1"/>
        <d v="2025-02-05T00:00:00" u="1"/>
        <d v="2025-01-28T00:00:00" u="1"/>
        <d v="2025-01-07T00:00:00" u="1"/>
        <d v="2025-01-13T00:00:00" u="1"/>
        <d v="2025-01-16T00:00:00" u="1"/>
        <d v="2025-01-21T00:00:00" u="1"/>
        <d v="2025-01-22T00:00:00" u="1"/>
        <d v="2025-01-23T00:00:00" u="1"/>
        <d v="2025-01-24T00:00:00" u="1"/>
        <d v="2025-01-27T00:00:00" u="1"/>
        <d v="2025-01-29T00:00:00" u="1"/>
        <d v="2025-01-30T00:00:00" u="1"/>
        <d v="2025-01-31T00:00:00" u="1"/>
        <d v="2025-02-03T00:00:00" u="1"/>
        <d v="2025-02-06T00:00:00" u="1"/>
        <d v="2025-02-07T00:00:00" u="1"/>
        <d v="2025-02-10T00:00:00" u="1"/>
        <d v="2025-02-11T00:00:00" u="1"/>
        <d v="2025-02-12T00:00:00" u="1"/>
        <d v="2025-02-13T00:00:00" u="1"/>
        <d v="2025-02-14T00:00:00" u="1"/>
        <d v="2025-02-17T00:00:00" u="1"/>
        <d v="2023-12-29T00:00:00" u="1"/>
        <d v="2024-01-11T00:00:00" u="1"/>
        <d v="2024-01-16T00:00:00" u="1"/>
        <d v="2024-01-22T00:00:00" u="1"/>
        <d v="2024-01-23T00:00:00" u="1"/>
        <d v="2024-01-24T00:00:00" u="1"/>
        <d v="2024-01-25T00:00:00" u="1"/>
        <d v="2024-01-26T00:00:00" u="1"/>
        <d v="2024-01-29T00:00:00" u="1"/>
        <d v="2024-01-30T00:00:00" u="1"/>
        <d v="2024-01-31T00:00:00" u="1"/>
        <d v="2024-02-01T00:00:00" u="1"/>
        <d v="2024-02-05T00:00:00" u="1"/>
        <d v="2024-02-06T00:00:00" u="1"/>
        <d v="2024-02-07T00:00:00" u="1"/>
        <d v="2024-02-08T00:00:00" u="1"/>
        <d v="2024-02-09T00:00:00" u="1"/>
        <d v="2024-02-12T00:00:00" u="1"/>
        <d v="2024-02-13T00:00:00" u="1"/>
        <d v="2024-02-14T00:00:00" u="1"/>
        <d v="2024-02-15T00:00:00" u="1"/>
        <d v="2024-01-08T00:00:00" u="1"/>
        <d v="2024-01-15T00:00:00" u="1"/>
      </sharedItems>
      <fieldGroup par="23"/>
    </cacheField>
    <cacheField name="Februar (periode 2)" numFmtId="0">
      <sharedItems containsNonDate="0" containsDate="1" containsString="0" containsBlank="1" minDate="2024-01-31T00:00:00" maxDate="2026-03-17T00:00:00" count="75">
        <d v="2026-02-05T00:00:00"/>
        <d v="2026-02-10T00:00:00"/>
        <d v="2026-02-11T00:00:00"/>
        <d v="2026-02-13T00:00:00"/>
        <d v="2026-02-17T00:00:00"/>
        <d v="2026-02-19T00:00:00"/>
        <d v="2026-02-20T00:00:00"/>
        <d v="2026-02-23T00:00:00"/>
        <d v="2026-02-24T00:00:00"/>
        <d v="2026-02-25T00:00:00"/>
        <d v="2026-02-26T00:00:00"/>
        <d v="2026-02-27T00:00:00"/>
        <d v="2026-02-28T00:00:00"/>
        <m/>
        <d v="2026-03-02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6T00:00:00"/>
        <d v="2026-02-16T00:00:00" u="1"/>
        <d v="2025-02-11T00:00:00" u="1"/>
        <d v="2025-02-14T00:00:00" u="1"/>
        <d v="2025-02-05T00:00:00" u="1"/>
        <d v="2025-02-10T00:00:00" u="1"/>
        <d v="2025-02-13T00:00:00" u="1"/>
        <d v="2025-02-18T00:00:00" u="1"/>
        <d v="2025-02-19T00:00:00" u="1"/>
        <d v="2025-02-20T00:00:00" u="1"/>
        <d v="2025-02-21T00:00:00" u="1"/>
        <d v="2025-02-24T00:00:00" u="1"/>
        <d v="2025-02-25T00:00:00" u="1"/>
        <d v="2025-02-26T00:00:00" u="1"/>
        <d v="2025-02-27T00:00:00" u="1"/>
        <d v="2025-02-28T00:00:00" u="1"/>
        <d v="2025-03-03T00:00:00" u="1"/>
        <d v="2025-03-05T00:00:00" u="1"/>
        <d v="2025-03-06T00:00:00" u="1"/>
        <d v="2025-03-07T00:00:00" u="1"/>
        <d v="2025-03-10T00:00:00" u="1"/>
        <d v="2025-03-11T00:00:00" u="1"/>
        <d v="2025-03-12T00:00:00" u="1"/>
        <d v="2025-03-13T00:00:00" u="1"/>
        <d v="2025-03-14T00:00:00" u="1"/>
        <d v="2025-03-17T00:00:00" u="1"/>
        <d v="2025-02-17T00:00:00" u="1"/>
        <d v="2024-01-31T00:00:00" u="1"/>
        <d v="2024-02-13T00:00:00" u="1"/>
        <d v="2024-02-09T00:00:00" u="1"/>
        <d v="2024-02-12T00:00:00" u="1"/>
        <d v="2024-02-14T00:00:00" u="1"/>
        <d v="2024-02-20T00:00:00" u="1"/>
        <d v="2024-02-21T00:00:00" u="1"/>
        <d v="2024-02-22T00:00:00" u="1"/>
        <d v="2024-02-23T00:00:00" u="1"/>
        <d v="2024-02-26T00:00:00" u="1"/>
        <d v="2024-02-27T00:00:00" u="1"/>
        <d v="2024-02-28T00:00:00" u="1"/>
        <d v="2024-02-29T00:00:00" u="1"/>
        <d v="2024-03-01T00:00:00" u="1"/>
        <d v="2024-03-05T00:00:00" u="1"/>
        <d v="2024-03-06T00:00:00" u="1"/>
        <d v="2024-03-07T00:00:00" u="1"/>
        <d v="2024-03-08T00:00:00" u="1"/>
        <d v="2024-03-11T00:00:00" u="1"/>
        <d v="2024-03-12T00:00:00" u="1"/>
        <d v="2024-03-13T00:00:00" u="1"/>
        <d v="2024-03-14T00:00:00" u="1"/>
        <d v="2024-03-15T00:00:00" u="1"/>
        <d v="2024-02-16T00:00:00" u="1"/>
        <d v="2024-02-07T00:00:00" u="1"/>
      </sharedItems>
    </cacheField>
    <cacheField name="Marts (periode 3)" numFmtId="0">
      <sharedItems containsNonDate="0" containsDate="1" containsString="0" containsBlank="1" minDate="2024-02-29T00:00:00" maxDate="2026-04-22T00:00:00" count="74">
        <d v="2026-03-05T00:00:00"/>
        <m/>
        <d v="2026-03-11T00:00:00"/>
        <d v="2026-03-16T00:00:00"/>
        <d v="2026-03-19T00:00:00"/>
        <d v="2026-03-20T00:00:00"/>
        <d v="2026-03-23T00:00:00"/>
        <d v="2026-03-24T00:00:00"/>
        <d v="2026-03-25T00:00:00"/>
        <d v="2026-03-26T00:00:00"/>
        <d v="2026-03-27T00:00:00"/>
        <d v="2026-03-30T00:00:00"/>
        <d v="2026-03-31T00:00:00"/>
        <d v="2026-04-01T00:00:00"/>
        <d v="2026-04-08T00:00:00"/>
        <d v="2026-04-09T00:00:00"/>
        <d v="2026-04-10T00:00:00"/>
        <d v="2026-04-13T00:00:00"/>
        <d v="2026-04-14T00:00:00"/>
        <d v="2026-04-15T00:00:00"/>
        <d v="2026-04-16T00:00:00"/>
        <d v="2026-04-17T00:00:00"/>
        <d v="2026-04-20T00:00:00"/>
        <d v="2026-04-21T00:00:00"/>
        <d v="2026-03-17T00:00:00"/>
        <d v="2025-04-16T00:00:00" u="1"/>
        <d v="2025-03-17T00:00:00" u="1"/>
        <d v="2025-03-05T00:00:00" u="1"/>
        <d v="2025-03-11T00:00:00" u="1"/>
        <d v="2025-03-14T00:00:00" u="1"/>
        <d v="2025-03-19T00:00:00" u="1"/>
        <d v="2025-03-20T00:00:00" u="1"/>
        <d v="2025-03-21T00:00:00" u="1"/>
        <d v="2025-03-24T00:00:00" u="1"/>
        <d v="2025-03-25T00:00:00" u="1"/>
        <d v="2025-03-26T00:00:00" u="1"/>
        <d v="2025-03-27T00:00:00" u="1"/>
        <d v="2025-03-28T00:00:00" u="1"/>
        <d v="2025-03-31T00:00:00" u="1"/>
        <d v="2025-04-01T00:00:00" u="1"/>
        <d v="2025-04-03T00:00:00" u="1"/>
        <d v="2025-04-04T00:00:00" u="1"/>
        <d v="2025-04-07T00:00:00" u="1"/>
        <d v="2025-04-08T00:00:00" u="1"/>
        <d v="2025-04-09T00:00:00" u="1"/>
        <d v="2025-04-10T00:00:00" u="1"/>
        <d v="2025-04-11T00:00:00" u="1"/>
        <d v="2025-04-14T00:00:00" u="1"/>
        <d v="2025-04-15T00:00:00" u="1"/>
        <d v="2025-04-17T00:00:00" u="1"/>
        <d v="2024-02-29T00:00:00" u="1"/>
        <d v="2024-03-07T00:00:00" u="1"/>
        <d v="2024-03-12T00:00:00" u="1"/>
        <d v="2024-03-18T00:00:00" u="1"/>
        <d v="2024-03-19T00:00:00" u="1"/>
        <d v="2024-03-20T00:00:00" u="1"/>
        <d v="2024-03-21T00:00:00" u="1"/>
        <d v="2024-03-22T00:00:00" u="1"/>
        <d v="2024-03-25T00:00:00" u="1"/>
        <d v="2024-03-26T00:00:00" u="1"/>
        <d v="2024-03-27T00:00:00" u="1"/>
        <d v="2024-04-02T00:00:00" u="1"/>
        <d v="2024-04-04T00:00:00" u="1"/>
        <d v="2024-04-05T00:00:00" u="1"/>
        <d v="2024-04-08T00:00:00" u="1"/>
        <d v="2024-04-09T00:00:00" u="1"/>
        <d v="2024-04-10T00:00:00" u="1"/>
        <d v="2024-04-11T00:00:00" u="1"/>
        <d v="2024-04-12T00:00:00" u="1"/>
        <d v="2024-04-15T00:00:00" u="1"/>
        <d v="2024-04-16T00:00:00" u="1"/>
        <d v="2024-04-17T00:00:00" u="1"/>
        <d v="2024-03-15T00:00:00" u="1"/>
        <d v="2024-03-11T00:00:00" u="1"/>
      </sharedItems>
    </cacheField>
    <cacheField name="April (periode 4)" numFmtId="0">
      <sharedItems containsNonDate="0" containsDate="1" containsString="0" containsBlank="1" minDate="2024-03-26T00:00:00" maxDate="2026-05-20T00:00:00" count="70">
        <d v="2026-04-01T00:00:00"/>
        <m/>
        <d v="2026-04-10T00:00:00"/>
        <d v="2026-04-15T00:00:00"/>
        <d v="2026-04-20T00:00:00"/>
        <d v="2026-04-21T00:00:00"/>
        <d v="2026-04-22T00:00:00"/>
        <d v="2026-04-23T00:00:00"/>
        <d v="2026-04-24T00:00:00"/>
        <d v="2026-04-27T00:00:00"/>
        <d v="2026-04-28T00:00:00"/>
        <d v="2026-04-29T00:00:00"/>
        <d v="2026-04-30T00:00:00"/>
        <d v="2026-05-01T00:00:00"/>
        <d v="2026-05-05T00:00:00"/>
        <d v="2026-05-06T00:00:00"/>
        <d v="2026-05-07T00:00:00"/>
        <d v="2026-05-08T00:00:00"/>
        <d v="2026-05-11T00:00:00"/>
        <d v="2026-05-12T00:00:00"/>
        <d v="2026-05-13T00:00:00"/>
        <d v="2026-05-15T00:00:00"/>
        <d v="2026-05-18T00:00:00"/>
        <d v="2026-05-19T00:00:00" u="1"/>
        <d v="2025-04-15T00:00:00" u="1"/>
        <d v="2025-04-06T00:00:00" u="1"/>
        <d v="2025-04-07T00:00:00" u="1"/>
        <d v="2025-04-10T00:00:00" u="1"/>
        <d v="2025-04-16T00:00:00" u="1"/>
        <d v="2025-04-22T00:00:00" u="1"/>
        <d v="2025-04-23T00:00:00" u="1"/>
        <d v="2025-04-24T00:00:00" u="1"/>
        <d v="2025-04-25T00:00:00" u="1"/>
        <d v="2025-04-28T00:00:00" u="1"/>
        <d v="2025-04-29T00:00:00" u="1"/>
        <d v="2025-04-30T00:00:00" u="1"/>
        <d v="2025-05-01T00:00:00" u="1"/>
        <d v="2025-05-05T00:00:00" u="1"/>
        <d v="2025-05-06T00:00:00" u="1"/>
        <d v="2025-05-07T00:00:00" u="1"/>
        <d v="2025-05-08T00:00:00" u="1"/>
        <d v="2025-05-09T00:00:00" u="1"/>
        <d v="2025-05-12T00:00:00" u="1"/>
        <d v="2025-05-13T00:00:00" u="1"/>
        <d v="2025-05-14T00:00:00" u="1"/>
        <d v="2025-05-15T00:00:00" u="1"/>
        <d v="2024-03-26T00:00:00" u="1"/>
        <d v="2024-04-10T00:00:00" u="1"/>
        <d v="2024-04-15T00:00:00" u="1"/>
        <d v="2024-04-19T00:00:00" u="1"/>
        <d v="2024-04-22T00:00:00" u="1"/>
        <d v="2024-04-23T00:00:00" u="1"/>
        <d v="2024-04-24T00:00:00" u="1"/>
        <d v="2024-04-25T00:00:00" u="1"/>
        <d v="2024-04-26T00:00:00" u="1"/>
        <d v="2024-04-29T00:00:00" u="1"/>
        <d v="2024-04-30T00:00:00" u="1"/>
        <d v="2024-05-01T00:00:00" u="1"/>
        <d v="2024-05-03T00:00:00" u="1"/>
        <d v="2024-05-06T00:00:00" u="1"/>
        <d v="2024-05-07T00:00:00" u="1"/>
        <d v="2024-05-08T00:00:00" u="1"/>
        <d v="2024-05-10T00:00:00" u="1"/>
        <d v="2024-05-13T00:00:00" u="1"/>
        <d v="2024-05-14T00:00:00" u="1"/>
        <d v="2024-05-15T00:00:00" u="1"/>
        <d v="2024-05-16T00:00:00" u="1"/>
        <d v="2024-04-18T00:00:00" u="1"/>
        <d v="2024-04-05T00:00:00" u="1"/>
        <d v="2024-04-12T00:00:00" u="1"/>
      </sharedItems>
    </cacheField>
    <cacheField name="Maj (periode 5)" numFmtId="0">
      <sharedItems containsNonDate="0" containsDate="1" containsString="0" containsBlank="1" minDate="2024-04-29T00:00:00" maxDate="2026-06-17T00:00:00" count="79">
        <d v="2026-05-04T00:00:00"/>
        <d v="2026-05-11T00:00:00"/>
        <d v="2026-05-07T00:00:00"/>
        <d v="2026-05-08T00:00:00"/>
        <d v="2026-05-12T00:00:00"/>
        <d v="2026-05-18T00:00:00"/>
        <d v="2026-05-19T00:00:00"/>
        <d v="2026-05-20T00:00:00"/>
        <d v="2026-05-21T00:00:00"/>
        <d v="2026-05-22T00:00:00"/>
        <d v="2026-05-26T00:00:00"/>
        <d v="2026-05-27T00:00:00"/>
        <d v="2026-05-28T00:00:00"/>
        <d v="2026-05-29T00:00:00"/>
        <m/>
        <d v="2026-06-01T00:00:00"/>
        <d v="2026-06-03T00:00:00"/>
        <d v="2026-06-04T00:00:00"/>
        <d v="2026-06-08T00:00:00"/>
        <d v="2026-06-09T00:00:00"/>
        <d v="2026-06-10T00:00:00"/>
        <d v="2026-06-11T00:00:00"/>
        <d v="2026-06-12T00:00:00"/>
        <d v="2026-06-15T00:00:00"/>
        <d v="2026-06-16T00:00:00"/>
        <d v="2026-05-13T00:00:00"/>
        <d v="2026-05-14T00:00:00" u="1"/>
        <d v="2026-06-05T00:00:00" u="1"/>
        <d v="2025-05-12T00:00:00" u="1"/>
        <d v="2025-05-14T00:00:00" u="1"/>
        <d v="2025-05-21T00:00:00" u="1"/>
        <d v="2025-05-07T00:00:00" u="1"/>
        <d v="2025-05-08T00:00:00" u="1"/>
        <d v="2025-05-13T00:00:00" u="1"/>
        <d v="2025-05-18T00:00:00" u="1"/>
        <d v="2025-05-20T00:00:00" u="1"/>
        <d v="2025-05-22T00:00:00" u="1"/>
        <d v="2025-05-23T00:00:00" u="1"/>
        <d v="2025-05-26T00:00:00" u="1"/>
        <d v="2025-05-27T00:00:00" u="1"/>
        <d v="2025-05-28T00:00:00" u="1"/>
        <d v="2025-05-30T00:00:00" u="1"/>
        <d v="2025-06-02T00:00:00" u="1"/>
        <d v="2025-06-04T00:00:00" u="1"/>
        <d v="2025-06-06T00:00:00" u="1"/>
        <d v="2025-06-10T00:00:00" u="1"/>
        <d v="2025-06-11T00:00:00" u="1"/>
        <d v="2025-06-12T00:00:00" u="1"/>
        <d v="2025-06-13T00:00:00" u="1"/>
        <d v="2025-06-16T00:00:00" u="1"/>
        <d v="2025-06-17T00:00:00" u="1"/>
        <d v="2025-06-18T00:00:00" u="1"/>
        <d v="2025-05-15T00:00:00" u="1"/>
        <d v="2025-06-05T00:00:00" u="1"/>
        <d v="2024-04-29T00:00:00" u="1"/>
        <d v="2024-05-13T00:00:00" u="1"/>
        <d v="2024-05-10T00:00:00" u="1"/>
        <d v="2024-05-15T00:00:00" u="1"/>
        <d v="2024-05-22T00:00:00" u="1"/>
        <d v="2024-05-23T00:00:00" u="1"/>
        <d v="2024-05-24T00:00:00" u="1"/>
        <d v="2024-05-27T00:00:00" u="1"/>
        <d v="2024-05-28T00:00:00" u="1"/>
        <d v="2024-05-29T00:00:00" u="1"/>
        <d v="2024-05-30T00:00:00" u="1"/>
        <d v="2024-05-31T00:00:00" u="1"/>
        <d v="2024-06-03T00:00:00" u="1"/>
        <d v="2024-06-06T00:00:00" u="1"/>
        <d v="2024-06-07T00:00:00" u="1"/>
        <d v="2024-06-10T00:00:00" u="1"/>
        <d v="2024-06-11T00:00:00" u="1"/>
        <d v="2024-06-12T00:00:00" u="1"/>
        <d v="2024-06-13T00:00:00" u="1"/>
        <d v="2024-06-14T00:00:00" u="1"/>
        <d v="2024-06-17T00:00:00" u="1"/>
        <d v="2024-06-18T00:00:00" u="1"/>
        <d v="2024-05-21T00:00:00" u="1"/>
        <d v="2024-05-06T00:00:00" u="1"/>
        <d v="2024-05-14T00:00:00" u="1"/>
      </sharedItems>
    </cacheField>
    <cacheField name="Juni (periode 6)" numFmtId="0">
      <sharedItems containsNonDate="0" containsDate="1" containsString="0" containsBlank="1" minDate="2024-05-29T00:00:00" maxDate="2027-07-18T00:00:00" count="82">
        <d v="2026-06-03T00:00:00"/>
        <m/>
        <d v="2026-06-10T00:00:00"/>
        <d v="2026-06-15T00:00:00"/>
        <d v="2026-06-18T00:00:00"/>
        <d v="2026-06-19T00:00:00"/>
        <d v="2026-06-22T00:00:00"/>
        <d v="2026-06-23T00:00:00"/>
        <d v="2026-06-24T00:00:00"/>
        <d v="2026-06-25T00:00:00"/>
        <d v="2026-06-26T00:00:00"/>
        <d v="2026-06-29T00:00:00"/>
        <d v="2026-06-30T00:00:00"/>
        <d v="2026-07-01T00:00:00"/>
        <d v="2026-07-03T00:00:00"/>
        <d v="2026-07-06T00:00:00"/>
        <d v="2026-07-07T00:00:00"/>
        <d v="2026-07-08T00:00:00"/>
        <d v="2026-07-09T00:00:00"/>
        <d v="2026-07-10T00:00:00"/>
        <d v="2026-07-13T00:00:00"/>
        <d v="2026-07-14T00:00:00"/>
        <d v="2026-07-15T00:00:00"/>
        <d v="2026-07-16T00:00:00"/>
        <d v="2026-07-17T00:00:00"/>
        <d v="2026-06-16T00:00:00"/>
        <d v="2026-06-09T00:00:00" u="1"/>
        <d v="2025-07-16T00:00:00" u="1"/>
        <d v="2025-07-17T00:00:00" u="1"/>
        <d v="2025-06-16T00:00:00" u="1"/>
        <d v="2025-06-03T00:00:00" u="1"/>
        <d v="2025-06-10T00:00:00" u="1"/>
        <d v="2025-06-11T00:00:00" u="1"/>
        <d v="2025-06-13T00:00:00" u="1"/>
        <d v="2025-06-18T00:00:00" u="1"/>
        <d v="2025-06-19T00:00:00" u="1"/>
        <d v="2025-06-20T00:00:00" u="1"/>
        <d v="2025-06-23T00:00:00" u="1"/>
        <d v="2025-06-24T00:00:00" u="1"/>
        <d v="2025-06-25T00:00:00" u="1"/>
        <d v="2025-06-26T00:00:00" u="1"/>
        <d v="2025-06-27T00:00:00" u="1"/>
        <d v="2025-06-30T00:00:00" u="1"/>
        <d v="2025-07-01T00:00:00" u="1"/>
        <d v="2025-07-03T00:00:00" u="1"/>
        <d v="2025-07-04T00:00:00" u="1"/>
        <d v="2025-07-07T00:00:00" u="1"/>
        <d v="2025-07-08T00:00:00" u="1"/>
        <d v="2025-07-09T00:00:00" u="1"/>
        <d v="2025-07-10T00:00:00" u="1"/>
        <d v="2025-07-11T00:00:00" u="1"/>
        <d v="2025-07-14T00:00:00" u="1"/>
        <d v="2025-07-15T00:00:00" u="1"/>
        <d v="2025-06-17T00:00:00" u="1"/>
        <d v="2024-06-05T00:00:00" u="1"/>
        <d v="2024-06-10T00:00:00" u="1"/>
        <d v="2024-06-11T00:00:00" u="1"/>
        <d v="2024-06-13T00:00:00" u="1"/>
        <d v="2024-06-18T00:00:00" u="1"/>
        <d v="2024-06-19T00:00:00" u="1"/>
        <d v="2024-06-20T00:00:00" u="1"/>
        <d v="2024-06-21T00:00:00" u="1"/>
        <d v="2024-06-24T00:00:00" u="1"/>
        <d v="2024-06-25T00:00:00" u="1"/>
        <d v="2024-06-26T00:00:00" u="1"/>
        <d v="2024-06-27T00:00:00" u="1"/>
        <d v="2024-06-28T00:00:00" u="1"/>
        <d v="2024-07-01T00:00:00" u="1"/>
        <d v="2024-07-03T00:00:00" u="1"/>
        <d v="2024-07-04T00:00:00" u="1"/>
        <d v="2024-07-05T00:00:00" u="1"/>
        <d v="2024-07-08T00:00:00" u="1"/>
        <d v="2024-07-09T00:00:00" u="1"/>
        <d v="2024-07-10T00:00:00" u="1"/>
        <d v="2024-07-11T00:00:00" u="1"/>
        <d v="2024-07-12T00:00:00" u="1"/>
        <d v="2024-07-15T00:00:00" u="1"/>
        <d v="2024-07-16T00:00:00" u="1"/>
        <d v="2027-07-17T00:00:00" u="1"/>
        <d v="2024-06-17T00:00:00" u="1"/>
        <d v="2024-05-29T00:00:00" u="1"/>
        <d v="2024-06-12T00:00:00" u="1"/>
      </sharedItems>
    </cacheField>
    <cacheField name="Juli (periode 7)" numFmtId="0">
      <sharedItems containsNonDate="0" containsDate="1" containsString="0" containsBlank="1" minDate="2024-07-01T00:00:00" maxDate="2026-08-18T00:00:00" count="72">
        <d v="2026-07-07T00:00:00"/>
        <m/>
        <d v="2026-07-13T00:00:00"/>
        <d v="2026-07-16T00:00:00"/>
        <d v="2026-07-21T00:00:00"/>
        <d v="2026-07-22T00:00:00"/>
        <d v="2026-07-23T00:00:00"/>
        <d v="2026-07-24T00:00:00"/>
        <d v="2026-07-27T00:00:00"/>
        <d v="2026-07-28T00:00:00"/>
        <d v="2026-07-29T00:00:00"/>
        <d v="2026-07-30T00:00:00"/>
        <d v="2026-07-31T00:00:00"/>
        <d v="2026-08-03T00:00:00"/>
        <d v="2026-08-05T00:00:00"/>
        <d v="2026-08-06T00:00:00"/>
        <d v="2026-08-07T00:00:00"/>
        <d v="2026-08-10T00:00:00"/>
        <d v="2026-08-11T00:00:00"/>
        <d v="2026-08-12T00:00:00"/>
        <d v="2026-08-13T00:00:00"/>
        <d v="2026-08-14T00:00:00"/>
        <d v="2026-08-17T00:00:00"/>
        <d v="2026-07-17T00:00:00"/>
        <d v="2025-07-17T00:00:00" u="1"/>
        <d v="2025-07-07T00:00:00" u="1"/>
        <d v="2025-07-11T00:00:00" u="1"/>
        <d v="2025-07-16T00:00:00" u="1"/>
        <d v="2025-07-21T00:00:00" u="1"/>
        <d v="2025-07-22T00:00:00" u="1"/>
        <d v="2025-07-23T00:00:00" u="1"/>
        <d v="2025-07-24T00:00:00" u="1"/>
        <d v="2025-07-25T00:00:00" u="1"/>
        <d v="2025-07-28T00:00:00" u="1"/>
        <d v="2025-07-29T00:00:00" u="1"/>
        <d v="2025-07-30T00:00:00" u="1"/>
        <d v="2025-07-31T00:00:00" u="1"/>
        <d v="2025-08-01T00:00:00" u="1"/>
        <d v="2025-08-05T00:00:00" u="1"/>
        <d v="2025-08-06T00:00:00" u="1"/>
        <d v="2025-08-07T00:00:00" u="1"/>
        <d v="2025-08-08T00:00:00" u="1"/>
        <d v="2025-08-11T00:00:00" u="1"/>
        <d v="2025-08-12T00:00:00" u="1"/>
        <d v="2025-08-13T00:00:00" u="1"/>
        <d v="2025-08-14T00:00:00" u="1"/>
        <d v="2025-08-15T00:00:00" u="1"/>
        <d v="2024-07-07T00:00:00" u="1"/>
        <d v="2024-07-11T00:00:00" u="1"/>
        <d v="2024-07-16T00:00:00" u="1"/>
        <d v="2024-07-21T00:00:00" u="1"/>
        <d v="2024-07-22T00:00:00" u="1"/>
        <d v="2024-07-23T00:00:00" u="1"/>
        <d v="2024-07-24T00:00:00" u="1"/>
        <d v="2024-07-25T00:00:00" u="1"/>
        <d v="2024-07-26T00:00:00" u="1"/>
        <d v="2024-07-29T00:00:00" u="1"/>
        <d v="2024-07-30T00:00:00" u="1"/>
        <d v="2024-07-31T00:00:00" u="1"/>
        <d v="2024-08-01T00:00:00" u="1"/>
        <d v="2024-08-05T00:00:00" u="1"/>
        <d v="2024-08-06T00:00:00" u="1"/>
        <d v="2024-08-07T00:00:00" u="1"/>
        <d v="2024-08-08T00:00:00" u="1"/>
        <d v="2024-08-09T00:00:00" u="1"/>
        <d v="2024-08-12T00:00:00" u="1"/>
        <d v="2024-08-13T00:00:00" u="1"/>
        <d v="2024-08-14T00:00:00" u="1"/>
        <d v="2024-08-15T00:00:00" u="1"/>
        <d v="2024-07-19T00:00:00" u="1"/>
        <d v="2024-07-01T00:00:00" u="1"/>
        <d v="2024-07-15T00:00:00" u="1"/>
      </sharedItems>
    </cacheField>
    <cacheField name="August (periode 8)" numFmtId="0">
      <sharedItems containsNonDate="0" containsDate="1" containsString="0" containsBlank="1" minDate="2024-08-01T00:00:00" maxDate="2026-09-16T00:00:00" count="75">
        <d v="2026-08-05T00:00:00"/>
        <d v="2026-08-10T00:00:00"/>
        <d v="2026-08-11T00:00:00"/>
        <d v="2026-08-14T00:00:00"/>
        <d v="2026-08-19T00:00:00"/>
        <d v="2026-08-20T00:00:00"/>
        <d v="2026-08-21T00:00:00"/>
        <d v="2026-08-24T00:00:00"/>
        <d v="2026-08-25T00:00:00"/>
        <d v="2026-08-26T00:00:00"/>
        <d v="2026-08-27T00:00:00"/>
        <d v="2026-08-28T00:00:00"/>
        <d v="2026-08-31T00:00:00"/>
        <d v="2026-09-01T00:00:00"/>
        <d v="2026-09-03T00:00:00"/>
        <d v="2026-09-04T00:00:00"/>
        <d v="2026-09-07T00:00:00"/>
        <m/>
        <d v="2026-09-08T00:00:00"/>
        <d v="2026-09-09T00:00:00"/>
        <d v="2026-09-10T00:00:00"/>
        <d v="2026-09-11T00:00:00"/>
        <d v="2026-09-14T00:00:00"/>
        <d v="2026-09-15T00:00:00"/>
        <d v="2026-08-17T00:00:00"/>
        <d v="2025-08-11T00:00:00" u="1"/>
        <d v="2025-08-15T00:00:00" u="1"/>
        <d v="2025-08-06T00:00:00" u="1"/>
        <d v="2025-08-12T00:00:00" u="1"/>
        <d v="2025-08-14T00:00:00" u="1"/>
        <d v="2025-08-19T00:00:00" u="1"/>
        <d v="2025-08-20T00:00:00" u="1"/>
        <d v="2025-08-21T00:00:00" u="1"/>
        <d v="2025-08-22T00:00:00" u="1"/>
        <d v="2025-08-25T00:00:00" u="1"/>
        <d v="2025-08-26T00:00:00" u="1"/>
        <d v="2025-08-27T00:00:00" u="1"/>
        <d v="2025-08-28T00:00:00" u="1"/>
        <d v="2025-08-29T00:00:00" u="1"/>
        <d v="2025-09-01T00:00:00" u="1"/>
        <d v="2025-09-03T00:00:00" u="1"/>
        <d v="2025-09-04T00:00:00" u="1"/>
        <d v="2025-09-05T00:00:00" u="1"/>
        <d v="2025-09-08T00:00:00" u="1"/>
        <d v="2025-09-09T00:00:00" u="1"/>
        <d v="2025-09-10T00:00:00" u="1"/>
        <d v="2025-09-11T00:00:00" u="1"/>
        <d v="2025-09-12T00:00:00" u="1"/>
        <d v="2025-09-15T00:00:00" u="1"/>
        <d v="2024-08-07T00:00:00" u="1"/>
        <d v="2024-08-12T00:00:00" u="1"/>
        <d v="2024-08-13T00:00:00" u="1"/>
        <d v="2024-08-15T00:00:00" u="1"/>
        <d v="2024-08-20T00:00:00" u="1"/>
        <d v="2024-08-21T00:00:00" u="1"/>
        <d v="2024-08-22T00:00:00" u="1"/>
        <d v="2024-08-23T00:00:00" u="1"/>
        <d v="2024-08-26T00:00:00" u="1"/>
        <d v="2024-08-27T00:00:00" u="1"/>
        <d v="2024-08-28T00:00:00" u="1"/>
        <d v="2024-08-29T00:00:00" u="1"/>
        <d v="2024-08-30T00:00:00" u="1"/>
        <d v="2024-09-02T00:00:00" u="1"/>
        <d v="2024-09-04T00:00:00" u="1"/>
        <d v="2024-09-05T00:00:00" u="1"/>
        <d v="2024-09-06T00:00:00" u="1"/>
        <d v="2024-09-09T00:00:00" u="1"/>
        <d v="2024-09-10T00:00:00" u="1"/>
        <d v="2024-09-11T00:00:00" u="1"/>
        <d v="2024-09-12T00:00:00" u="1"/>
        <d v="2024-09-13T00:00:00" u="1"/>
        <d v="2024-09-16T00:00:00" u="1"/>
        <d v="2024-08-19T00:00:00" u="1"/>
        <d v="2024-08-01T00:00:00" u="1"/>
        <d v="2024-08-14T00:00:00" u="1"/>
      </sharedItems>
    </cacheField>
    <cacheField name="September (periode 9)" numFmtId="0">
      <sharedItems containsNonDate="0" containsDate="1" containsString="0" containsBlank="1" minDate="2024-08-30T00:00:00" maxDate="2026-10-18T00:00:00" count="82">
        <d v="2026-09-04T00:00:00"/>
        <d v="2026-09-07T00:00:00"/>
        <d v="2026-09-10T00:00:00"/>
        <d v="2026-09-15T00:00:00"/>
        <d v="2026-09-18T00:00:00"/>
        <d v="2026-09-21T00:00:00"/>
        <d v="2026-09-22T00:00:00"/>
        <d v="2026-09-23T00:00:00"/>
        <d v="2026-09-24T00:00:00"/>
        <d v="2026-09-25T00:00:00"/>
        <d v="2026-09-28T00:00:00"/>
        <d v="2026-09-29T00:00:00"/>
        <d v="2026-09-30T00:00:00"/>
        <m/>
        <d v="2026-10-01T00:00:00"/>
        <d v="2026-10-05T00:00:00"/>
        <d v="2026-10-06T00:00:00"/>
        <d v="2026-10-07T00:00:00"/>
        <d v="2026-10-08T00:00:00"/>
        <d v="2026-10-09T00:00:00"/>
        <d v="2026-10-12T00:00:00"/>
        <d v="2026-10-13T00:00:00"/>
        <d v="2026-10-14T00:00:00"/>
        <d v="2026-10-15T00:00:00"/>
        <d v="2026-10-16T00:00:00"/>
        <d v="2026-10-17T00:00:00"/>
        <d v="2026-09-16T00:00:00"/>
        <d v="2025-09-08T00:00:00" u="1"/>
        <d v="2025-10-16T00:00:00" u="1"/>
        <d v="2025-10-17T00:00:00" u="1"/>
        <d v="2025-09-16T00:00:00" u="1"/>
        <d v="2025-09-04T00:00:00" u="1"/>
        <d v="2025-09-10T00:00:00" u="1"/>
        <d v="2025-09-15T00:00:00" u="1"/>
        <d v="2025-09-18T00:00:00" u="1"/>
        <d v="2025-09-19T00:00:00" u="1"/>
        <d v="2025-09-22T00:00:00" u="1"/>
        <d v="2025-09-23T00:00:00" u="1"/>
        <d v="2025-09-24T00:00:00" u="1"/>
        <d v="2025-09-25T00:00:00" u="1"/>
        <d v="2025-09-26T00:00:00" u="1"/>
        <d v="2025-09-29T00:00:00" u="1"/>
        <d v="2025-09-30T00:00:00" u="1"/>
        <d v="2025-10-01T00:00:00" u="1"/>
        <d v="2025-10-03T00:00:00" u="1"/>
        <d v="2025-10-06T00:00:00" u="1"/>
        <d v="2025-10-07T00:00:00" u="1"/>
        <d v="2025-10-08T00:00:00" u="1"/>
        <d v="2025-10-09T00:00:00" u="1"/>
        <d v="2025-10-10T00:00:00" u="1"/>
        <d v="2025-10-13T00:00:00" u="1"/>
        <d v="2025-10-14T00:00:00" u="1"/>
        <d v="2025-10-15T00:00:00" u="1"/>
        <d v="2024-09-05T00:00:00" u="1"/>
        <d v="2024-09-09T00:00:00" u="1"/>
        <d v="2024-09-10T00:00:00" u="1"/>
        <d v="2024-09-11T00:00:00" u="1"/>
        <d v="2024-09-13T00:00:00" u="1"/>
        <d v="2024-09-18T00:00:00" u="1"/>
        <d v="2024-09-19T00:00:00" u="1"/>
        <d v="2024-09-20T00:00:00" u="1"/>
        <d v="2024-09-23T00:00:00" u="1"/>
        <d v="2024-09-24T00:00:00" u="1"/>
        <d v="2024-09-25T00:00:00" u="1"/>
        <d v="2024-09-26T00:00:00" u="1"/>
        <d v="2024-09-27T00:00:00" u="1"/>
        <d v="2024-09-30T00:00:00" u="1"/>
        <d v="2024-10-01T00:00:00" u="1"/>
        <d v="2024-10-03T00:00:00" u="1"/>
        <d v="2024-10-04T00:00:00" u="1"/>
        <d v="2024-10-07T00:00:00" u="1"/>
        <d v="2024-10-08T00:00:00" u="1"/>
        <d v="2024-10-09T00:00:00" u="1"/>
        <d v="2024-10-10T00:00:00" u="1"/>
        <d v="2024-10-11T00:00:00" u="1"/>
        <d v="2024-10-14T00:00:00" u="1"/>
        <d v="2024-10-15T00:00:00" u="1"/>
        <d v="2024-10-16T00:00:00" u="1"/>
        <d v="2024-10-17T00:00:00" u="1"/>
        <d v="2024-09-17T00:00:00" u="1"/>
        <d v="2024-08-30T00:00:00" u="1"/>
        <d v="2024-09-12T00:00:00" u="1"/>
      </sharedItems>
    </cacheField>
    <cacheField name="Oktober (periode 10)" numFmtId="0">
      <sharedItems containsNonDate="0" containsDate="1" containsString="0" containsBlank="1" minDate="2024-10-01T00:00:00" maxDate="2026-11-17T00:00:00" count="73">
        <d v="2026-10-07T00:00:00"/>
        <m/>
        <d v="2026-10-12T00:00:00"/>
        <d v="2026-10-13T00:00:00"/>
        <d v="2026-10-15T00:00:00"/>
        <d v="2026-10-20T00:00:00"/>
        <d v="2026-10-21T00:00:00"/>
        <d v="2026-10-22T00:00:00"/>
        <d v="2026-10-23T00:00:00"/>
        <d v="2026-10-26T00:00:00"/>
        <d v="2026-10-27T00:00:00"/>
        <d v="2026-10-28T00:00:00"/>
        <d v="2026-10-29T00:00:00"/>
        <d v="2026-10-30T00:00:00"/>
        <d v="2026-11-02T00:00:00"/>
        <d v="2026-11-04T00:00:00"/>
        <d v="2026-11-05T00:00:00"/>
        <d v="2026-11-06T00:00:00"/>
        <d v="2026-11-09T00:00:00"/>
        <d v="2026-11-10T00:00:00"/>
        <d v="2026-11-11T00:00:00"/>
        <d v="2026-11-12T00:00:00"/>
        <d v="2026-11-13T00:00:00"/>
        <d v="2026-11-16T00:00:00"/>
        <d v="2026-10-16T00:00:00"/>
        <d v="2025-10-17T00:00:00" u="1"/>
        <d v="2025-10-07T00:00:00" u="1"/>
        <d v="2025-10-13T00:00:00" u="1"/>
        <d v="2025-10-16T00:00:00" u="1"/>
        <d v="2025-10-18T00:00:00" u="1"/>
        <d v="2025-10-22T00:00:00" u="1"/>
        <d v="2025-10-23T00:00:00" u="1"/>
        <d v="2025-10-24T00:00:00" u="1"/>
        <d v="2025-10-27T00:00:00" u="1"/>
        <d v="2025-10-28T00:00:00" u="1"/>
        <d v="2025-10-29T00:00:00" u="1"/>
        <d v="2025-10-30T00:00:00" u="1"/>
        <d v="2025-10-31T00:00:00" u="1"/>
        <d v="2025-11-03T00:00:00" u="1"/>
        <d v="2025-11-05T00:00:00" u="1"/>
        <d v="2025-11-06T00:00:00" u="1"/>
        <d v="2025-11-07T00:00:00" u="1"/>
        <d v="2025-11-10T00:00:00" u="1"/>
        <d v="2025-11-11T00:00:00" u="1"/>
        <d v="2025-11-12T00:00:00" u="1"/>
        <d v="2025-11-13T00:00:00" u="1"/>
        <d v="2025-11-14T00:00:00" u="1"/>
        <d v="2025-11-17T00:00:00" u="1"/>
        <d v="2024-10-07T00:00:00" u="1"/>
        <d v="2024-10-11T00:00:00" u="1"/>
        <d v="2024-10-16T00:00:00" u="1"/>
        <d v="2024-10-21T00:00:00" u="1"/>
        <d v="2024-10-22T00:00:00" u="1"/>
        <d v="2024-10-23T00:00:00" u="1"/>
        <d v="2024-10-24T00:00:00" u="1"/>
        <d v="2024-10-25T00:00:00" u="1"/>
        <d v="2024-10-28T00:00:00" u="1"/>
        <d v="2024-10-29T00:00:00" u="1"/>
        <d v="2024-10-30T00:00:00" u="1"/>
        <d v="2024-10-31T00:00:00" u="1"/>
        <d v="2024-11-01T00:00:00" u="1"/>
        <d v="2024-11-05T00:00:00" u="1"/>
        <d v="2024-11-06T00:00:00" u="1"/>
        <d v="2024-11-07T00:00:00" u="1"/>
        <d v="2024-11-08T00:00:00" u="1"/>
        <d v="2024-11-11T00:00:00" u="1"/>
        <d v="2024-11-12T00:00:00" u="1"/>
        <d v="2024-11-13T00:00:00" u="1"/>
        <d v="2024-11-14T00:00:00" u="1"/>
        <d v="2024-11-15T00:00:00" u="1"/>
        <d v="2024-10-18T00:00:00" u="1"/>
        <d v="2024-10-01T00:00:00" u="1"/>
        <d v="2024-10-15T00:00:00" u="1"/>
      </sharedItems>
    </cacheField>
    <cacheField name="November (periode 11)" numFmtId="0">
      <sharedItems containsNonDate="0" containsDate="1" containsString="0" containsBlank="1" minDate="2024-10-31T00:00:00" maxDate="2026-12-16T00:00:00" count="76">
        <d v="2026-11-05T00:00:00"/>
        <d v="2026-11-10T00:00:00"/>
        <d v="2026-11-11T00:00:00"/>
        <d v="2026-11-13T00:00:00"/>
        <d v="2026-11-18T00:00:00"/>
        <d v="2026-11-19T00:00:00"/>
        <d v="2026-11-20T00:00:00"/>
        <d v="2026-11-23T00:00:00"/>
        <d v="2026-11-24T00:00:00"/>
        <d v="2026-11-25T00:00:00"/>
        <d v="2026-11-26T00:00:00"/>
        <d v="2026-11-27T00:00:00"/>
        <d v="2026-11-30T00:00:00"/>
        <d v="2026-12-01T00:00:00"/>
        <d v="2026-12-03T00:00:00"/>
        <d v="2026-12-04T00:00:00"/>
        <d v="2026-12-07T00:00:00"/>
        <m/>
        <d v="2026-12-08T00:00:00"/>
        <d v="2026-12-09T00:00:00"/>
        <d v="2026-12-10T00:00:00"/>
        <d v="2026-12-11T00:00:00"/>
        <d v="2026-12-14T00:00:00"/>
        <d v="2026-12-15T00:00:00"/>
        <d v="2026-11-16T00:00:00"/>
        <d v="2025-11-10T00:00:00" u="1"/>
        <d v="2025-11-11T00:00:00" u="1"/>
        <d v="2025-11-14T00:00:00" u="1"/>
        <d v="2025-11-05T00:00:00" u="1"/>
        <d v="2025-11-13T00:00:00" u="1"/>
        <d v="2025-11-21T00:00:00" u="1"/>
        <d v="2025-11-19T00:00:00" u="1"/>
        <d v="2025-11-20T00:00:00" u="1"/>
        <d v="2025-11-24T00:00:00" u="1"/>
        <d v="2025-11-25T00:00:00" u="1"/>
        <d v="2025-11-26T00:00:00" u="1"/>
        <d v="2025-11-27T00:00:00" u="1"/>
        <d v="2025-11-28T00:00:00" u="1"/>
        <d v="2025-12-01T00:00:00" u="1"/>
        <d v="2025-12-03T00:00:00" u="1"/>
        <d v="2025-12-04T00:00:00" u="1"/>
        <d v="2025-12-05T00:00:00" u="1"/>
        <d v="2025-12-08T00:00:00" u="1"/>
        <d v="2025-12-09T00:00:00" u="1"/>
        <d v="2025-12-10T00:00:00" u="1"/>
        <d v="2025-12-11T00:00:00" u="1"/>
        <d v="2025-12-12T00:00:00" u="1"/>
        <d v="2025-12-15T00:00:00" u="1"/>
        <d v="2025-11-18T00:00:00" u="1"/>
        <d v="2024-11-06T00:00:00" u="1"/>
        <d v="2024-11-08T00:00:00" u="1"/>
        <d v="2024-11-11T00:00:00" u="1"/>
        <d v="2024-11-12T00:00:00" u="1"/>
        <d v="2024-11-14T00:00:00" u="1"/>
        <d v="2024-11-19T00:00:00" u="1"/>
        <d v="2024-11-20T00:00:00" u="1"/>
        <d v="2024-11-21T00:00:00" u="1"/>
        <d v="2024-11-22T00:00:00" u="1"/>
        <d v="2024-11-25T00:00:00" u="1"/>
        <d v="2024-11-26T00:00:00" u="1"/>
        <d v="2024-11-27T00:00:00" u="1"/>
        <d v="2024-11-28T00:00:00" u="1"/>
        <d v="2024-11-29T00:00:00" u="1"/>
        <d v="2024-12-02T00:00:00" u="1"/>
        <d v="2024-12-04T00:00:00" u="1"/>
        <d v="2024-12-05T00:00:00" u="1"/>
        <d v="2024-12-06T00:00:00" u="1"/>
        <d v="2024-12-09T00:00:00" u="1"/>
        <d v="2024-12-10T00:00:00" u="1"/>
        <d v="2024-12-11T00:00:00" u="1"/>
        <d v="2024-12-12T00:00:00" u="1"/>
        <d v="2024-12-13T00:00:00" u="1"/>
        <d v="2024-12-16T00:00:00" u="1"/>
        <d v="2024-11-18T00:00:00" u="1"/>
        <d v="2024-10-31T00:00:00" u="1"/>
        <d v="2024-11-13T00:00:00" u="1"/>
      </sharedItems>
    </cacheField>
    <cacheField name="Excel - Plus - Minus - Dage (Lag 1)" numFmtId="0">
      <sharedItems containsString="0" containsBlank="1" containsNumber="1" containsInteger="1" minValue="-14" maxValue="20"/>
    </cacheField>
    <cacheField name="Antal dage fra månedens sidste arbejdsdag (begge dage inklusiv) [Gælder ikke SLS, SKS og LØN]" numFmtId="0">
      <sharedItems containsBlank="1"/>
    </cacheField>
    <cacheField name="Hvem vedrører fristen?" numFmtId="0">
      <sharedItems containsBlank="1" count="13">
        <s v="Institutter"/>
        <s v="Økonomienheder"/>
        <s v="Rekvirenter"/>
        <s v="Ressourceenheden"/>
        <s v="Kreditorgruppen"/>
        <s v="Rejsende"/>
        <s v="Rejsegruppen"/>
        <s v="Projektenheden"/>
        <s v="Alle"/>
        <s v="Debitorgruppen"/>
        <s v="Servicegruppen"/>
        <s v="Økonomisekretariatet"/>
        <m/>
      </sharedItems>
    </cacheField>
    <cacheField name="Fristtype" numFmtId="0">
      <sharedItems containsBlank="1" count="5">
        <s v="Deadline"/>
        <s v="Info"/>
        <s v="Servicefrist"/>
        <s v="Sharp"/>
        <m/>
      </sharedItems>
    </cacheField>
    <cacheField name="Tidspunkt" numFmtId="0">
      <sharedItems containsBlank="1" count="5">
        <m/>
        <s v="til kl. 12"/>
        <s v="kl. 12-16"/>
        <s v="fra kl. 15.00"/>
        <s v="fra kl. 13.00"/>
      </sharedItems>
    </cacheField>
    <cacheField name="Aktivitet" numFmtId="0">
      <sharedItems containsBlank="1" count="126">
        <s v="Bilag til Lønkontoret og godkendelse af AU Timeløn for lønkørsel 1 (tidligere timeløn)"/>
        <s v="Økonomisekretariatet indlæser marginale budgetafskrivninger (komplette afskrivninger i februar)"/>
        <s v="Frist for modtagelse af fakturaer i SDI fra leverandører"/>
        <s v="Lønkørsel 1 bogføres i SLS i finans og sag"/>
        <s v="Frist for udsendelse af fakturaer til rekvirenter"/>
        <s v="Bilag til Lønkontoret og godkendelse af AU Timeløn for lønkørsel 2 (tidligere timeløn)"/>
        <s v="Frist for varemodtagelse i SDI for rekvirenter"/>
        <s v="Frist for afregning i RejsUd"/>
        <s v="Frist for den rejsende for afregning i RejsUd"/>
        <s v="Frist for lukning af projekter til Projektenheden"/>
        <s v="Frist for lukning af projekter"/>
        <s v="Masselukning af projekter"/>
        <s v="Lønkørsel 2 bogføres i SLS i finans og sag"/>
        <s v="Frist for nye anlæg og ændringer i eksisterende anlægsopsætning"/>
        <s v="Frist for indsendelse af REEX rejse- og udlægsafregninger"/>
        <s v="Færdiggørelse af RejsUd-bilag"/>
        <s v="Økonomienheder har frist for nye anlæg og ændringer i eksisterende anlægsopsætning"/>
        <s v="Oprettelse/opdaterering af ressourcer - Navision er blokeret (brugerne skal logge af Navision)"/>
        <s v="Opdatering/kontrol af kostpriser og ressourcekort"/>
        <s v="Ressourceenheden opdaterer/kontrollerer kostpriser og ressourcekort"/>
        <s v="Lægge refusionslisten i Workzone"/>
        <s v="Ressourceenheden lægger refusionslisten i Workzone"/>
        <s v="Opdatering af planlægningslinjer med nye kostpriser - Navision er blokeret resten af dagen (brugerne skal logge af Navision)"/>
        <s v="Ressourceenheden opdaterer planlægningslinjer - Navision er blokeret resten af dagen (brugerne skal logge af Navision)"/>
        <s v="Foretage kontrol af anlægsstamdata"/>
        <s v="Frist for godkendelse i SDI"/>
        <s v="Frist for godkendelse i SDI for Økonomienheder"/>
        <s v="Lægge hjælpelister i Workzone for nye spærrede ressourcer samt RAH-listen"/>
        <s v="Ressourceenheden lægger hjælpelister i Workzone for nye spærrede ressourcer samt RAH-listen"/>
        <s v="Kreditorgruppen tjekker lukkede projekter og bogfører afskrivninger"/>
        <s v="Frist for salgsgrundlag til Debitorgruppen"/>
        <s v="Frist for godkendelse af afregninger i RejsUd"/>
        <s v="Frist for godkendelse af afregninger i RejsUd for Økonomienheder"/>
        <s v="Kreditorgruppen laver udtræk til brug for afskrivningsbudgetposter til Økonomisekretariatet"/>
        <s v="Frist for at bogføre salgsfakturaer"/>
        <s v="Frist for at bogføre salgsfakturaer i Debitorgruppen"/>
        <s v="Frist for at bogføre REEX rejse- og udlægsafregninger"/>
        <s v="Frist for at bogføre RejsUd-filer"/>
        <s v="Frist for at bogføre købsbilag i Navision"/>
        <s v="Frist for indsendelse af omposteringsbilag vedr. driftsposter til Servicegruppen"/>
        <s v="Frist for indsendelse af omposteringsbilag vedr. driftsposter"/>
        <s v="Frist for omposteringsbilag indenfor samme og mellem hovedområde(r) til Servicegruppen"/>
        <s v="Frist for omposteringsbilag indenfor samme og mellem hovedområde(r) "/>
        <s v="Klarmeldingsfrist for ressourceallokering"/>
        <s v="Frist for omposteringer af tidsregistrerende ressourcer"/>
        <s v="Frist for bogføring af omposteringer (ej ressourcer)"/>
        <s v="Frist for bogføring af rettelser på baggrund af time- og refusionsliste"/>
        <s v="Bogføring af ressourceallokeringen"/>
        <s v="Bogføring af ressourceallokeringen af Ressourceenheden"/>
        <s v="Bogføring af tidsregistreringer"/>
        <s v="Bogføring af tidsregistreringer af Ressourceenheden"/>
        <s v="Økonomisekretariatet omposterer stedkode-, delregnskab- og formålsfejl t.o.m den pågældende periode"/>
        <s v="Økonomisekretariatet bogfører projekttillæg t.o.m. den pågældende periode"/>
        <s v="Bogføring af priskorrektioner"/>
        <s v="Bogføring af priskorrektioner af Ressourceenheden"/>
        <s v="Afstemme og bogføre mellem finans og sag, ej løn/ressourcer"/>
        <s v="Afvikle overheadkørsler - Navision er blokeret (brugerne skal logge af Navision) - der sendes mail ud, når blokering ophører"/>
        <s v="Afvikle periodiseringskørsler - Navision er blokeret (brugerne skal logge af Navision) - der sendes mail ud, når blokering ophører"/>
        <s v="Slette gamle og indlæse nye salgspriskorrektioner i budget (kun tidsregistrerende)"/>
        <s v="Slette gamle og indlæse nye salgspriskorrektioner i budget (kun tidsregistrerende) af Ressourceenheden"/>
        <s v="Foretage kontrol og rettelse af overheadkørsler"/>
        <s v="Foretage kontrol og rettelse af periodiseringskørsler"/>
        <s v="Aktiveringskørsel SIS"/>
        <s v="Afstemning og bogføring mellem finans og sag, løn/ressourcer "/>
        <s v="Afstemning og bogføring mellem finans og sag, løn/ressourcer af Ressourceenheden"/>
        <s v="Udarbejde SLS kontrollister (Ugyldigt sted/projekt og Økonomimodel)"/>
        <s v="Ressourceenheden lægger SLS fejllister i Workzone (Ugyldigt sted/projekt og Økonomimodel)"/>
        <s v="Udarbejde liste til kontrol af afstemningsprojekter"/>
        <s v="Ressourceenheden lægger kontrol af afstemningsprojekter i Workzone"/>
        <s v="Ompostering af formålsfejl t.o.m den pågældende periode"/>
        <s v="Bogføring af samproduktion"/>
        <s v="Økonomisekretariatet bogfører samproduktion"/>
        <s v="Lægge timelisten i Workzone til Økonomienheder"/>
        <s v="Ressourceenheden lægger timelisten i Workzone"/>
        <s v="Offentliggørelse af Projektenhedens Controllinglister til fakulteterne"/>
        <s v="Offentliggørelse af Controllinglister til fakulteterne"/>
        <s v="Fakulteterne har deadline for svar på Projektenhedens Controllinglister"/>
        <s v="Fakulteterne har deadline for svar på Controllinglister"/>
        <s v="Projektenheden har deadline for svar på Controllinglisterne"/>
        <s v="Deadline for svar på Controllinglisterne"/>
        <s v="Lukkeperiode 13. - 20. februar."/>
        <s v="Lukkeperiode 17. - 24. marts"/>
        <s v="Lukkeperiode 15. - 23. april"/>
        <s v="Lukkeperiode 13. - 21. maj"/>
        <s v="Lukkeperiode 16. - 23. juni"/>
        <s v="Lukkeperiode 17. - 24. juli"/>
        <s v="Lukkeperiode 17. - 24. august"/>
        <s v="Lukkeperiode 16. - 23. september"/>
        <s v="Lukkeperiode 16. - 23. oktober"/>
        <s v="Lukkeperiode 16. - 23. november"/>
        <m/>
        <s v="Lukkeperiode 16. - 23. februar." u="1"/>
        <s v="Lukkeperiode 14. - 21. maj" u="1"/>
        <s v="Frist for modtagelse af fakturaer i Indfak fra leverandører" u="1"/>
        <s v="Frist for varemodtagelse i IndFak for rekvirenter" u="1"/>
        <s v="Frist for godkendelse i Indfak" u="1"/>
        <s v="Frist for godkendelse i Indfak for Økonomienheder" u="1"/>
        <s v="Lukkeperiode 16. - 23. februar. Slutdato fra række 24-26, startdato 1 uge før det." u="1"/>
        <s v="Lukkeperiode 14. - 21. februar" u="1"/>
        <s v="Lukkeperiode 15. - 22. august" u="1"/>
        <s v="Lukkeperiode 17. - 24. oktober" u="1"/>
        <s v="Lukkeperiode 14. - 21. november" u="1"/>
        <s v="Lukkeperiode 17. - 24. februar" u="1"/>
        <s v="Lukkeperiode 15. - 22. maj" u="1"/>
        <s v="Lukkeperiode 17. - 24. juni" u="1"/>
        <s v="Lukkeperiode 16. - 23. juli" u="1"/>
        <s v="Lukkeperiode 18. - 25. november" u="1"/>
        <s v="Frist for udsendelse til rekvirenter" u="1"/>
        <s v="Frist for nye anlæg og ændringer i anlægsopsætning" u="1"/>
        <s v="Økonomienheder har frist for nye anlæg og ændringer i anlægsopsætning" u="1"/>
        <s v="Lukkeperiode 16. - 23. februar" u="1"/>
        <s v="Lukkeperiode 15. - 21. marts" u="1"/>
        <s v="Lukkeperiode 18. - 24. april" u="1"/>
        <s v="Lukkeperiode 21. - 27. maj" u="1"/>
        <s v="Lukkeperiode 19. - 25. juli" u="1"/>
        <s v="Lukkeperiode 19. - 26. august" u="1"/>
        <s v="Lukkeperiode 17. - 24. september" u="1"/>
        <s v="Lukkeperiode 18. 25. oktober" u="1"/>
        <s v="Bilag til Lønkontoret og godkendelse i Tempus for lønkørsel 1 (tidligere timeløn)" u="1"/>
        <s v="Bilag til Lønkontoret og godkendelse i Tempus for lønkørsel 2 (tidligere månedsløn)" u="1"/>
        <s v="Ressourceenheden opdater planlægningslinjer - Navision er blokeret resten af dagen (brugerne skal logge af Navision)" u="1"/>
        <s v="Afvikle overheadkørsler - brugerne skal logge af Navision - der sendes mail ud, når blokering ophører" u="1"/>
        <s v="Afvikle periodiseringskørsler - brugerne skal logge af Navision  - der sendes mail ud, når blokering ophører" u="1"/>
        <s v="Afvikle overheadkørsler - Navision er blokeret - der sendes mail ud, når blokering ophører" u="1"/>
        <s v="Afvikle periodiseringskørsler - Navision er blokeret - der sendes mail ud, når blokering ophører" u="1"/>
        <s v="Opdatering af planlægningslinjer med nye kostpriser - Navision er blokeret resten af dagen" u="1"/>
      </sharedItems>
    </cacheField>
    <cacheField name="Kategori" numFmtId="0">
      <sharedItems containsBlank="1" count="10">
        <s v="Løn/ressourcer"/>
        <s v="Anlæg"/>
        <s v="Køb"/>
        <s v="Rejser"/>
        <s v="Projekter"/>
        <s v="Blokering"/>
        <s v="Salg"/>
        <s v="Omposteringer"/>
        <s v="Afstemning"/>
        <m/>
      </sharedItems>
    </cacheField>
    <cacheField name="System" numFmtId="0">
      <sharedItems containsBlank="1" count="10">
        <s v="SLS"/>
        <s v="NS"/>
        <s v="SDI"/>
        <s v="RejsUd"/>
        <s v="REEX"/>
        <s v="Manuel"/>
        <s v="PM"/>
        <s v="NS/SLS"/>
        <m/>
        <s v="IndFak" u="1"/>
      </sharedItems>
    </cacheField>
    <cacheField name="Måneder (Januar (periode 1))" numFmtId="0" databaseField="0">
      <fieldGroup base="2">
        <rangePr groupBy="months" startDate="2026-01-07T00:00:00" endDate="2026-02-17T00:00:00"/>
        <groupItems count="14">
          <s v="&lt;07-01-2026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17-02-2026"/>
        </groupItems>
      </fieldGroup>
    </cacheField>
    <cacheField name="Kvartaler (Januar (periode 1))" numFmtId="0" databaseField="0">
      <fieldGroup base="2">
        <rangePr groupBy="quarters" startDate="2026-01-07T00:00:00" endDate="2026-02-17T00:00:00"/>
        <groupItems count="6">
          <s v="&lt;07-01-2026"/>
          <s v="Kvartal1"/>
          <s v="Kvartal2"/>
          <s v="Kvartal3"/>
          <s v="Kvartal4"/>
          <s v="&gt;17-02-2026"/>
        </groupItems>
      </fieldGroup>
    </cacheField>
    <cacheField name="År (Januar (periode 1))" numFmtId="0" databaseField="0">
      <fieldGroup base="2">
        <rangePr groupBy="years" startDate="2026-01-07T00:00:00" endDate="2026-02-17T00:00:00"/>
        <groupItems count="3">
          <s v="&lt;07-01-2026"/>
          <s v="2026"/>
          <s v="&gt;17-02-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n v="1"/>
    <s v="Månedligt"/>
    <x v="0"/>
    <x v="0"/>
    <x v="0"/>
    <x v="0"/>
    <x v="0"/>
    <x v="0"/>
    <x v="0"/>
    <x v="0"/>
    <x v="0"/>
    <x v="0"/>
    <x v="0"/>
    <m/>
    <s v="SLS1-6HD"/>
    <x v="0"/>
    <x v="0"/>
    <x v="0"/>
    <x v="0"/>
    <x v="0"/>
    <x v="0"/>
  </r>
  <r>
    <n v="1"/>
    <s v="Månedligt"/>
    <x v="0"/>
    <x v="0"/>
    <x v="0"/>
    <x v="0"/>
    <x v="0"/>
    <x v="0"/>
    <x v="0"/>
    <x v="0"/>
    <x v="0"/>
    <x v="0"/>
    <x v="0"/>
    <m/>
    <s v="SLS1-6HD"/>
    <x v="1"/>
    <x v="0"/>
    <x v="0"/>
    <x v="0"/>
    <x v="0"/>
    <x v="0"/>
  </r>
  <r>
    <m/>
    <s v="Speciel"/>
    <x v="1"/>
    <x v="1"/>
    <x v="1"/>
    <x v="1"/>
    <x v="1"/>
    <x v="1"/>
    <x v="1"/>
    <x v="1"/>
    <x v="1"/>
    <x v="1"/>
    <x v="1"/>
    <m/>
    <m/>
    <x v="1"/>
    <x v="1"/>
    <x v="0"/>
    <x v="1"/>
    <x v="1"/>
    <x v="1"/>
  </r>
  <r>
    <n v="3"/>
    <s v="Månedligt"/>
    <x v="2"/>
    <x v="1"/>
    <x v="2"/>
    <x v="2"/>
    <x v="2"/>
    <x v="2"/>
    <x v="2"/>
    <x v="2"/>
    <x v="2"/>
    <x v="2"/>
    <x v="1"/>
    <n v="-14"/>
    <s v="-15HD"/>
    <x v="2"/>
    <x v="2"/>
    <x v="0"/>
    <x v="2"/>
    <x v="2"/>
    <x v="2"/>
  </r>
  <r>
    <n v="4"/>
    <s v="Månedligt"/>
    <x v="3"/>
    <x v="2"/>
    <x v="2"/>
    <x v="2"/>
    <x v="3"/>
    <x v="2"/>
    <x v="2"/>
    <x v="2"/>
    <x v="2"/>
    <x v="3"/>
    <x v="2"/>
    <n v="3"/>
    <s v="SLS1+4HD"/>
    <x v="3"/>
    <x v="0"/>
    <x v="0"/>
    <x v="3"/>
    <x v="0"/>
    <x v="1"/>
  </r>
  <r>
    <n v="6"/>
    <s v="Månedligt"/>
    <x v="4"/>
    <x v="3"/>
    <x v="3"/>
    <x v="3"/>
    <x v="4"/>
    <x v="3"/>
    <x v="3"/>
    <x v="3"/>
    <x v="3"/>
    <x v="4"/>
    <x v="3"/>
    <n v="-11"/>
    <s v="-12HD"/>
    <x v="4"/>
    <x v="3"/>
    <x v="0"/>
    <x v="4"/>
    <x v="2"/>
    <x v="2"/>
  </r>
  <r>
    <n v="5"/>
    <s v="Månedligt"/>
    <x v="5"/>
    <x v="4"/>
    <x v="4"/>
    <x v="4"/>
    <x v="5"/>
    <x v="4"/>
    <x v="4"/>
    <x v="4"/>
    <x v="4"/>
    <x v="5"/>
    <x v="4"/>
    <m/>
    <s v="SLS2-6HD"/>
    <x v="0"/>
    <x v="0"/>
    <x v="0"/>
    <x v="5"/>
    <x v="0"/>
    <x v="0"/>
  </r>
  <r>
    <n v="5"/>
    <s v="Månedligt"/>
    <x v="5"/>
    <x v="4"/>
    <x v="4"/>
    <x v="4"/>
    <x v="5"/>
    <x v="4"/>
    <x v="4"/>
    <x v="4"/>
    <x v="4"/>
    <x v="5"/>
    <x v="4"/>
    <m/>
    <s v="SLS2-6HD"/>
    <x v="1"/>
    <x v="0"/>
    <x v="0"/>
    <x v="5"/>
    <x v="0"/>
    <x v="0"/>
  </r>
  <r>
    <m/>
    <s v="Månedligt"/>
    <x v="6"/>
    <x v="5"/>
    <x v="5"/>
    <x v="5"/>
    <x v="6"/>
    <x v="5"/>
    <x v="5"/>
    <x v="5"/>
    <x v="5"/>
    <x v="6"/>
    <x v="5"/>
    <n v="-7"/>
    <s v="-8HD"/>
    <x v="2"/>
    <x v="0"/>
    <x v="0"/>
    <x v="6"/>
    <x v="2"/>
    <x v="2"/>
  </r>
  <r>
    <m/>
    <s v="Månedligt"/>
    <x v="6"/>
    <x v="5"/>
    <x v="5"/>
    <x v="5"/>
    <x v="6"/>
    <x v="5"/>
    <x v="5"/>
    <x v="5"/>
    <x v="5"/>
    <x v="6"/>
    <x v="5"/>
    <n v="-7"/>
    <s v="-8HD"/>
    <x v="1"/>
    <x v="0"/>
    <x v="0"/>
    <x v="6"/>
    <x v="2"/>
    <x v="2"/>
  </r>
  <r>
    <n v="10"/>
    <s v="Månedligt"/>
    <x v="7"/>
    <x v="6"/>
    <x v="6"/>
    <x v="6"/>
    <x v="7"/>
    <x v="6"/>
    <x v="6"/>
    <x v="6"/>
    <x v="6"/>
    <x v="7"/>
    <x v="6"/>
    <n v="-6"/>
    <s v="-7HD"/>
    <x v="5"/>
    <x v="0"/>
    <x v="0"/>
    <x v="7"/>
    <x v="3"/>
    <x v="3"/>
  </r>
  <r>
    <n v="10"/>
    <s v="Månedligt"/>
    <x v="7"/>
    <x v="6"/>
    <x v="6"/>
    <x v="6"/>
    <x v="7"/>
    <x v="6"/>
    <x v="6"/>
    <x v="6"/>
    <x v="6"/>
    <x v="7"/>
    <x v="6"/>
    <n v="-6"/>
    <s v="-7HD"/>
    <x v="6"/>
    <x v="1"/>
    <x v="0"/>
    <x v="8"/>
    <x v="3"/>
    <x v="3"/>
  </r>
  <r>
    <n v="10"/>
    <s v="Månedligt"/>
    <x v="7"/>
    <x v="6"/>
    <x v="6"/>
    <x v="6"/>
    <x v="7"/>
    <x v="6"/>
    <x v="6"/>
    <x v="6"/>
    <x v="6"/>
    <x v="7"/>
    <x v="6"/>
    <n v="-6"/>
    <s v="-7HD"/>
    <x v="1"/>
    <x v="1"/>
    <x v="0"/>
    <x v="8"/>
    <x v="3"/>
    <x v="3"/>
  </r>
  <r>
    <n v="15"/>
    <s v="Speciel"/>
    <x v="1"/>
    <x v="6"/>
    <x v="7"/>
    <x v="7"/>
    <x v="8"/>
    <x v="7"/>
    <x v="7"/>
    <x v="7"/>
    <x v="7"/>
    <x v="8"/>
    <x v="7"/>
    <n v="-5"/>
    <s v="-6HD"/>
    <x v="1"/>
    <x v="0"/>
    <x v="1"/>
    <x v="9"/>
    <x v="4"/>
    <x v="1"/>
  </r>
  <r>
    <n v="15"/>
    <s v="Speciel"/>
    <x v="1"/>
    <x v="6"/>
    <x v="7"/>
    <x v="7"/>
    <x v="8"/>
    <x v="7"/>
    <x v="7"/>
    <x v="7"/>
    <x v="7"/>
    <x v="8"/>
    <x v="7"/>
    <n v="-5"/>
    <s v="-6HD"/>
    <x v="7"/>
    <x v="1"/>
    <x v="1"/>
    <x v="10"/>
    <x v="4"/>
    <x v="1"/>
  </r>
  <r>
    <n v="18"/>
    <s v="Månedligt"/>
    <x v="1"/>
    <x v="6"/>
    <x v="7"/>
    <x v="7"/>
    <x v="8"/>
    <x v="7"/>
    <x v="7"/>
    <x v="7"/>
    <x v="7"/>
    <x v="8"/>
    <x v="7"/>
    <n v="-5"/>
    <s v="-6HD"/>
    <x v="7"/>
    <x v="0"/>
    <x v="2"/>
    <x v="11"/>
    <x v="4"/>
    <x v="1"/>
  </r>
  <r>
    <n v="12"/>
    <s v="Månedligt"/>
    <x v="8"/>
    <x v="7"/>
    <x v="8"/>
    <x v="8"/>
    <x v="9"/>
    <x v="8"/>
    <x v="8"/>
    <x v="8"/>
    <x v="8"/>
    <x v="9"/>
    <x v="8"/>
    <n v="3"/>
    <s v="SLS2+4HD"/>
    <x v="3"/>
    <x v="0"/>
    <x v="0"/>
    <x v="12"/>
    <x v="0"/>
    <x v="1"/>
  </r>
  <r>
    <n v="21"/>
    <s v="Månedligt"/>
    <x v="9"/>
    <x v="8"/>
    <x v="8"/>
    <x v="8"/>
    <x v="9"/>
    <x v="8"/>
    <x v="8"/>
    <x v="8"/>
    <x v="8"/>
    <x v="9"/>
    <x v="8"/>
    <n v="-4"/>
    <s v="-5HD"/>
    <x v="1"/>
    <x v="0"/>
    <x v="0"/>
    <x v="13"/>
    <x v="1"/>
    <x v="1"/>
  </r>
  <r>
    <n v="16"/>
    <s v="Månedligt"/>
    <x v="9"/>
    <x v="8"/>
    <x v="8"/>
    <x v="8"/>
    <x v="9"/>
    <x v="8"/>
    <x v="8"/>
    <x v="8"/>
    <x v="8"/>
    <x v="9"/>
    <x v="8"/>
    <n v="-4"/>
    <s v="-5HD"/>
    <x v="6"/>
    <x v="1"/>
    <x v="0"/>
    <x v="14"/>
    <x v="3"/>
    <x v="4"/>
  </r>
  <r>
    <n v="17"/>
    <s v="Månedligt"/>
    <x v="9"/>
    <x v="8"/>
    <x v="8"/>
    <x v="8"/>
    <x v="9"/>
    <x v="8"/>
    <x v="8"/>
    <x v="8"/>
    <x v="8"/>
    <x v="9"/>
    <x v="8"/>
    <n v="-4"/>
    <s v="-5HD"/>
    <x v="6"/>
    <x v="0"/>
    <x v="0"/>
    <x v="15"/>
    <x v="3"/>
    <x v="3"/>
  </r>
  <r>
    <n v="21"/>
    <s v="Månedligt"/>
    <x v="10"/>
    <x v="9"/>
    <x v="9"/>
    <x v="9"/>
    <x v="10"/>
    <x v="9"/>
    <x v="9"/>
    <x v="9"/>
    <x v="9"/>
    <x v="10"/>
    <x v="9"/>
    <n v="-3"/>
    <s v="-4HD"/>
    <x v="4"/>
    <x v="1"/>
    <x v="0"/>
    <x v="16"/>
    <x v="1"/>
    <x v="1"/>
  </r>
  <r>
    <n v="13"/>
    <s v="Månedligt"/>
    <x v="8"/>
    <x v="8"/>
    <x v="9"/>
    <x v="9"/>
    <x v="10"/>
    <x v="9"/>
    <x v="9"/>
    <x v="9"/>
    <x v="9"/>
    <x v="10"/>
    <x v="9"/>
    <n v="4"/>
    <s v="SLS2+5HD"/>
    <x v="3"/>
    <x v="0"/>
    <x v="3"/>
    <x v="17"/>
    <x v="0"/>
    <x v="1"/>
  </r>
  <r>
    <n v="13"/>
    <s v="Månedligt"/>
    <x v="8"/>
    <x v="8"/>
    <x v="9"/>
    <x v="9"/>
    <x v="10"/>
    <x v="9"/>
    <x v="9"/>
    <x v="9"/>
    <x v="9"/>
    <x v="10"/>
    <x v="9"/>
    <n v="4"/>
    <s v="SLS2+5HD"/>
    <x v="8"/>
    <x v="1"/>
    <x v="3"/>
    <x v="17"/>
    <x v="5"/>
    <x v="1"/>
  </r>
  <r>
    <n v="18"/>
    <s v="Månedligt"/>
    <x v="9"/>
    <x v="9"/>
    <x v="10"/>
    <x v="10"/>
    <x v="11"/>
    <x v="10"/>
    <x v="10"/>
    <x v="10"/>
    <x v="10"/>
    <x v="11"/>
    <x v="10"/>
    <n v="5"/>
    <s v="SLS2+6HD"/>
    <x v="3"/>
    <x v="0"/>
    <x v="0"/>
    <x v="18"/>
    <x v="0"/>
    <x v="1"/>
  </r>
  <r>
    <n v="18"/>
    <s v="Månedligt"/>
    <x v="9"/>
    <x v="9"/>
    <x v="10"/>
    <x v="10"/>
    <x v="11"/>
    <x v="10"/>
    <x v="10"/>
    <x v="10"/>
    <x v="10"/>
    <x v="11"/>
    <x v="10"/>
    <n v="5"/>
    <s v="SLS2+6HD"/>
    <x v="1"/>
    <x v="1"/>
    <x v="0"/>
    <x v="19"/>
    <x v="0"/>
    <x v="1"/>
  </r>
  <r>
    <n v="19"/>
    <s v="Månedligt"/>
    <x v="9"/>
    <x v="9"/>
    <x v="10"/>
    <x v="10"/>
    <x v="11"/>
    <x v="10"/>
    <x v="10"/>
    <x v="10"/>
    <x v="10"/>
    <x v="11"/>
    <x v="10"/>
    <n v="5"/>
    <s v="SLS2+6HD"/>
    <x v="3"/>
    <x v="0"/>
    <x v="0"/>
    <x v="20"/>
    <x v="0"/>
    <x v="1"/>
  </r>
  <r>
    <n v="19"/>
    <s v="Månedligt"/>
    <x v="9"/>
    <x v="9"/>
    <x v="10"/>
    <x v="10"/>
    <x v="11"/>
    <x v="10"/>
    <x v="10"/>
    <x v="10"/>
    <x v="10"/>
    <x v="11"/>
    <x v="10"/>
    <n v="5"/>
    <s v="SLS2+6HD"/>
    <x v="1"/>
    <x v="1"/>
    <x v="0"/>
    <x v="21"/>
    <x v="0"/>
    <x v="1"/>
  </r>
  <r>
    <n v="20"/>
    <s v="Månedligt"/>
    <x v="11"/>
    <x v="9"/>
    <x v="10"/>
    <x v="10"/>
    <x v="11"/>
    <x v="10"/>
    <x v="10"/>
    <x v="10"/>
    <x v="10"/>
    <x v="11"/>
    <x v="10"/>
    <n v="5"/>
    <s v="SLS2+6HD"/>
    <x v="3"/>
    <x v="0"/>
    <x v="4"/>
    <x v="22"/>
    <x v="0"/>
    <x v="1"/>
  </r>
  <r>
    <n v="20"/>
    <s v="Månedligt"/>
    <x v="11"/>
    <x v="9"/>
    <x v="10"/>
    <x v="10"/>
    <x v="11"/>
    <x v="10"/>
    <x v="10"/>
    <x v="10"/>
    <x v="10"/>
    <x v="11"/>
    <x v="10"/>
    <n v="5"/>
    <s v="SLS2+6HD"/>
    <x v="8"/>
    <x v="1"/>
    <x v="4"/>
    <x v="23"/>
    <x v="5"/>
    <x v="1"/>
  </r>
  <r>
    <n v="11"/>
    <s v="Månedligt"/>
    <x v="12"/>
    <x v="10"/>
    <x v="10"/>
    <x v="10"/>
    <x v="11"/>
    <x v="10"/>
    <x v="10"/>
    <x v="10"/>
    <x v="10"/>
    <x v="11"/>
    <x v="10"/>
    <n v="-2"/>
    <s v="-3HD"/>
    <x v="4"/>
    <x v="3"/>
    <x v="0"/>
    <x v="24"/>
    <x v="1"/>
    <x v="1"/>
  </r>
  <r>
    <n v="34"/>
    <s v="Månedligt"/>
    <x v="12"/>
    <x v="10"/>
    <x v="10"/>
    <x v="10"/>
    <x v="11"/>
    <x v="10"/>
    <x v="10"/>
    <x v="10"/>
    <x v="10"/>
    <x v="11"/>
    <x v="10"/>
    <n v="-2"/>
    <s v="-3HD"/>
    <x v="1"/>
    <x v="0"/>
    <x v="0"/>
    <x v="25"/>
    <x v="2"/>
    <x v="2"/>
  </r>
  <r>
    <n v="34"/>
    <s v="Månedligt"/>
    <x v="12"/>
    <x v="10"/>
    <x v="10"/>
    <x v="10"/>
    <x v="11"/>
    <x v="10"/>
    <x v="10"/>
    <x v="10"/>
    <x v="10"/>
    <x v="11"/>
    <x v="10"/>
    <n v="-2"/>
    <s v="-3HD"/>
    <x v="4"/>
    <x v="1"/>
    <x v="0"/>
    <x v="26"/>
    <x v="2"/>
    <x v="2"/>
  </r>
  <r>
    <n v="22"/>
    <s v="Månedligt"/>
    <x v="13"/>
    <x v="10"/>
    <x v="11"/>
    <x v="11"/>
    <x v="12"/>
    <x v="11"/>
    <x v="11"/>
    <x v="11"/>
    <x v="11"/>
    <x v="12"/>
    <x v="11"/>
    <n v="6"/>
    <s v="SLS2+7HD"/>
    <x v="3"/>
    <x v="0"/>
    <x v="0"/>
    <x v="27"/>
    <x v="0"/>
    <x v="1"/>
  </r>
  <r>
    <n v="22"/>
    <s v="Månedligt"/>
    <x v="13"/>
    <x v="10"/>
    <x v="11"/>
    <x v="11"/>
    <x v="12"/>
    <x v="11"/>
    <x v="11"/>
    <x v="11"/>
    <x v="11"/>
    <x v="12"/>
    <x v="11"/>
    <n v="6"/>
    <s v="SLS2+7HD"/>
    <x v="1"/>
    <x v="1"/>
    <x v="0"/>
    <x v="28"/>
    <x v="0"/>
    <x v="1"/>
  </r>
  <r>
    <n v="25"/>
    <s v="Månedligt"/>
    <x v="13"/>
    <x v="11"/>
    <x v="11"/>
    <x v="11"/>
    <x v="12"/>
    <x v="11"/>
    <x v="11"/>
    <x v="11"/>
    <x v="11"/>
    <x v="12"/>
    <x v="11"/>
    <n v="-1"/>
    <s v="-2HD"/>
    <x v="4"/>
    <x v="3"/>
    <x v="0"/>
    <x v="29"/>
    <x v="1"/>
    <x v="1"/>
  </r>
  <r>
    <n v="26"/>
    <s v="Månedligt"/>
    <x v="13"/>
    <x v="11"/>
    <x v="11"/>
    <x v="11"/>
    <x v="12"/>
    <x v="11"/>
    <x v="11"/>
    <x v="11"/>
    <x v="11"/>
    <x v="12"/>
    <x v="11"/>
    <n v="-1"/>
    <s v="-2HD"/>
    <x v="1"/>
    <x v="0"/>
    <x v="0"/>
    <x v="30"/>
    <x v="6"/>
    <x v="1"/>
  </r>
  <r>
    <n v="26"/>
    <s v="Månedligt"/>
    <x v="13"/>
    <x v="11"/>
    <x v="11"/>
    <x v="11"/>
    <x v="12"/>
    <x v="11"/>
    <x v="11"/>
    <x v="11"/>
    <x v="11"/>
    <x v="12"/>
    <x v="11"/>
    <n v="-1"/>
    <s v="-2HD"/>
    <x v="0"/>
    <x v="0"/>
    <x v="0"/>
    <x v="30"/>
    <x v="6"/>
    <x v="1"/>
  </r>
  <r>
    <n v="33"/>
    <s v="Månedligt"/>
    <x v="11"/>
    <x v="12"/>
    <x v="12"/>
    <x v="12"/>
    <x v="13"/>
    <x v="12"/>
    <x v="12"/>
    <x v="12"/>
    <x v="12"/>
    <x v="13"/>
    <x v="12"/>
    <n v="0"/>
    <s v="-1HD"/>
    <x v="1"/>
    <x v="0"/>
    <x v="0"/>
    <x v="31"/>
    <x v="3"/>
    <x v="3"/>
  </r>
  <r>
    <n v="33"/>
    <s v="Månedligt"/>
    <x v="11"/>
    <x v="12"/>
    <x v="12"/>
    <x v="12"/>
    <x v="13"/>
    <x v="12"/>
    <x v="12"/>
    <x v="12"/>
    <x v="12"/>
    <x v="13"/>
    <x v="12"/>
    <n v="0"/>
    <s v="-1HD"/>
    <x v="6"/>
    <x v="1"/>
    <x v="0"/>
    <x v="32"/>
    <x v="3"/>
    <x v="3"/>
  </r>
  <r>
    <m/>
    <s v="6 gange årligt"/>
    <x v="11"/>
    <x v="13"/>
    <x v="1"/>
    <x v="12"/>
    <x v="14"/>
    <x v="1"/>
    <x v="12"/>
    <x v="12"/>
    <x v="13"/>
    <x v="13"/>
    <x v="12"/>
    <n v="0"/>
    <s v="-1HD"/>
    <x v="4"/>
    <x v="3"/>
    <x v="0"/>
    <x v="33"/>
    <x v="1"/>
    <x v="1"/>
  </r>
  <r>
    <n v="40"/>
    <s v="Månedligt"/>
    <x v="14"/>
    <x v="14"/>
    <x v="13"/>
    <x v="13"/>
    <x v="15"/>
    <x v="13"/>
    <x v="13"/>
    <x v="13"/>
    <x v="14"/>
    <x v="14"/>
    <x v="13"/>
    <n v="1"/>
    <s v="+2HD"/>
    <x v="9"/>
    <x v="0"/>
    <x v="0"/>
    <x v="34"/>
    <x v="6"/>
    <x v="1"/>
  </r>
  <r>
    <n v="40"/>
    <s v="Månedligt"/>
    <x v="14"/>
    <x v="14"/>
    <x v="13"/>
    <x v="13"/>
    <x v="15"/>
    <x v="13"/>
    <x v="13"/>
    <x v="13"/>
    <x v="14"/>
    <x v="14"/>
    <x v="13"/>
    <n v="1"/>
    <s v="+2HD"/>
    <x v="1"/>
    <x v="1"/>
    <x v="0"/>
    <x v="35"/>
    <x v="6"/>
    <x v="1"/>
  </r>
  <r>
    <n v="42"/>
    <s v="Månedligt"/>
    <x v="14"/>
    <x v="14"/>
    <x v="13"/>
    <x v="13"/>
    <x v="15"/>
    <x v="13"/>
    <x v="13"/>
    <x v="13"/>
    <x v="14"/>
    <x v="14"/>
    <x v="13"/>
    <n v="1"/>
    <s v="+2HD"/>
    <x v="6"/>
    <x v="0"/>
    <x v="0"/>
    <x v="36"/>
    <x v="3"/>
    <x v="1"/>
  </r>
  <r>
    <n v="43"/>
    <s v="Månedligt"/>
    <x v="14"/>
    <x v="14"/>
    <x v="13"/>
    <x v="13"/>
    <x v="15"/>
    <x v="13"/>
    <x v="13"/>
    <x v="13"/>
    <x v="14"/>
    <x v="14"/>
    <x v="13"/>
    <n v="1"/>
    <s v="+2HD"/>
    <x v="6"/>
    <x v="0"/>
    <x v="0"/>
    <x v="37"/>
    <x v="3"/>
    <x v="1"/>
  </r>
  <r>
    <n v="41"/>
    <s v="Månedligt"/>
    <x v="15"/>
    <x v="15"/>
    <x v="14"/>
    <x v="14"/>
    <x v="16"/>
    <x v="14"/>
    <x v="14"/>
    <x v="14"/>
    <x v="15"/>
    <x v="15"/>
    <x v="14"/>
    <n v="0"/>
    <s v="SKS"/>
    <x v="4"/>
    <x v="0"/>
    <x v="0"/>
    <x v="38"/>
    <x v="2"/>
    <x v="1"/>
  </r>
  <r>
    <m/>
    <s v="Månedligt"/>
    <x v="15"/>
    <x v="15"/>
    <x v="14"/>
    <x v="14"/>
    <x v="16"/>
    <x v="14"/>
    <x v="14"/>
    <x v="14"/>
    <x v="15"/>
    <x v="15"/>
    <x v="14"/>
    <n v="3"/>
    <s v="+4HD"/>
    <x v="1"/>
    <x v="0"/>
    <x v="0"/>
    <x v="39"/>
    <x v="7"/>
    <x v="5"/>
  </r>
  <r>
    <m/>
    <s v="Månedligt"/>
    <x v="15"/>
    <x v="15"/>
    <x v="14"/>
    <x v="14"/>
    <x v="16"/>
    <x v="14"/>
    <x v="14"/>
    <x v="14"/>
    <x v="15"/>
    <x v="15"/>
    <x v="14"/>
    <n v="3"/>
    <s v="+4HD"/>
    <x v="10"/>
    <x v="1"/>
    <x v="0"/>
    <x v="40"/>
    <x v="7"/>
    <x v="5"/>
  </r>
  <r>
    <n v="31"/>
    <s v="Månedligt"/>
    <x v="15"/>
    <x v="15"/>
    <x v="14"/>
    <x v="14"/>
    <x v="16"/>
    <x v="14"/>
    <x v="14"/>
    <x v="14"/>
    <x v="15"/>
    <x v="15"/>
    <x v="14"/>
    <n v="3"/>
    <s v="+4HD"/>
    <x v="1"/>
    <x v="0"/>
    <x v="0"/>
    <x v="41"/>
    <x v="7"/>
    <x v="5"/>
  </r>
  <r>
    <n v="31"/>
    <s v="Månedligt"/>
    <x v="15"/>
    <x v="15"/>
    <x v="14"/>
    <x v="14"/>
    <x v="16"/>
    <x v="14"/>
    <x v="14"/>
    <x v="14"/>
    <x v="15"/>
    <x v="15"/>
    <x v="14"/>
    <n v="3"/>
    <s v="+4HD"/>
    <x v="10"/>
    <x v="1"/>
    <x v="0"/>
    <x v="42"/>
    <x v="7"/>
    <x v="5"/>
  </r>
  <r>
    <n v="32"/>
    <s v="Månedligt"/>
    <x v="16"/>
    <x v="16"/>
    <x v="15"/>
    <x v="15"/>
    <x v="17"/>
    <x v="15"/>
    <x v="15"/>
    <x v="15"/>
    <x v="16"/>
    <x v="16"/>
    <x v="15"/>
    <n v="4"/>
    <s v="+5HD"/>
    <x v="1"/>
    <x v="0"/>
    <x v="0"/>
    <x v="43"/>
    <x v="0"/>
    <x v="1"/>
  </r>
  <r>
    <n v="35"/>
    <s v="Månedligt"/>
    <x v="16"/>
    <x v="16"/>
    <x v="15"/>
    <x v="15"/>
    <x v="17"/>
    <x v="15"/>
    <x v="15"/>
    <x v="15"/>
    <x v="16"/>
    <x v="16"/>
    <x v="15"/>
    <n v="4"/>
    <s v="+5HD"/>
    <x v="1"/>
    <x v="0"/>
    <x v="0"/>
    <x v="44"/>
    <x v="0"/>
    <x v="6"/>
  </r>
  <r>
    <n v="44"/>
    <s v="Månedligt"/>
    <x v="17"/>
    <x v="17"/>
    <x v="16"/>
    <x v="16"/>
    <x v="18"/>
    <x v="16"/>
    <x v="16"/>
    <x v="16"/>
    <x v="17"/>
    <x v="17"/>
    <x v="16"/>
    <n v="5"/>
    <s v="+6HD"/>
    <x v="10"/>
    <x v="0"/>
    <x v="0"/>
    <x v="45"/>
    <x v="7"/>
    <x v="1"/>
  </r>
  <r>
    <n v="44"/>
    <s v="Månedligt"/>
    <x v="17"/>
    <x v="17"/>
    <x v="16"/>
    <x v="16"/>
    <x v="18"/>
    <x v="16"/>
    <x v="16"/>
    <x v="16"/>
    <x v="17"/>
    <x v="17"/>
    <x v="16"/>
    <n v="5"/>
    <s v="+6HD"/>
    <x v="9"/>
    <x v="0"/>
    <x v="0"/>
    <x v="45"/>
    <x v="7"/>
    <x v="1"/>
  </r>
  <r>
    <n v="44"/>
    <s v="Månedligt"/>
    <x v="17"/>
    <x v="17"/>
    <x v="16"/>
    <x v="16"/>
    <x v="18"/>
    <x v="16"/>
    <x v="16"/>
    <x v="16"/>
    <x v="17"/>
    <x v="17"/>
    <x v="16"/>
    <n v="5"/>
    <s v="+6HD"/>
    <x v="4"/>
    <x v="0"/>
    <x v="0"/>
    <x v="45"/>
    <x v="7"/>
    <x v="1"/>
  </r>
  <r>
    <n v="44"/>
    <s v="Månedligt"/>
    <x v="17"/>
    <x v="17"/>
    <x v="16"/>
    <x v="16"/>
    <x v="18"/>
    <x v="16"/>
    <x v="16"/>
    <x v="16"/>
    <x v="17"/>
    <x v="17"/>
    <x v="16"/>
    <n v="5"/>
    <s v="+6HD"/>
    <x v="6"/>
    <x v="0"/>
    <x v="0"/>
    <x v="45"/>
    <x v="7"/>
    <x v="1"/>
  </r>
  <r>
    <n v="44"/>
    <s v="Månedligt"/>
    <x v="17"/>
    <x v="17"/>
    <x v="16"/>
    <x v="16"/>
    <x v="18"/>
    <x v="16"/>
    <x v="16"/>
    <x v="16"/>
    <x v="17"/>
    <x v="17"/>
    <x v="16"/>
    <n v="5"/>
    <s v="+6HD"/>
    <x v="1"/>
    <x v="0"/>
    <x v="0"/>
    <x v="45"/>
    <x v="7"/>
    <x v="1"/>
  </r>
  <r>
    <n v="36"/>
    <s v="Månedligt"/>
    <x v="17"/>
    <x v="17"/>
    <x v="16"/>
    <x v="16"/>
    <x v="18"/>
    <x v="16"/>
    <x v="16"/>
    <x v="16"/>
    <x v="17"/>
    <x v="17"/>
    <x v="16"/>
    <n v="5"/>
    <s v="+6HD"/>
    <x v="1"/>
    <x v="0"/>
    <x v="0"/>
    <x v="46"/>
    <x v="0"/>
    <x v="1"/>
  </r>
  <r>
    <n v="37"/>
    <s v="Månedligt"/>
    <x v="17"/>
    <x v="17"/>
    <x v="16"/>
    <x v="16"/>
    <x v="18"/>
    <x v="16"/>
    <x v="16"/>
    <x v="16"/>
    <x v="17"/>
    <x v="17"/>
    <x v="16"/>
    <n v="5"/>
    <s v="+6HD"/>
    <x v="3"/>
    <x v="3"/>
    <x v="0"/>
    <x v="47"/>
    <x v="0"/>
    <x v="1"/>
  </r>
  <r>
    <n v="37"/>
    <s v="Månedligt"/>
    <x v="17"/>
    <x v="17"/>
    <x v="16"/>
    <x v="16"/>
    <x v="18"/>
    <x v="16"/>
    <x v="16"/>
    <x v="16"/>
    <x v="17"/>
    <x v="17"/>
    <x v="16"/>
    <n v="5"/>
    <s v="+6HD"/>
    <x v="1"/>
    <x v="1"/>
    <x v="0"/>
    <x v="48"/>
    <x v="0"/>
    <x v="1"/>
  </r>
  <r>
    <n v="38"/>
    <s v="Månedligt"/>
    <x v="17"/>
    <x v="17"/>
    <x v="16"/>
    <x v="16"/>
    <x v="18"/>
    <x v="16"/>
    <x v="16"/>
    <x v="16"/>
    <x v="17"/>
    <x v="17"/>
    <x v="16"/>
    <n v="5"/>
    <s v="+6HD"/>
    <x v="3"/>
    <x v="3"/>
    <x v="0"/>
    <x v="49"/>
    <x v="0"/>
    <x v="1"/>
  </r>
  <r>
    <n v="38"/>
    <s v="Månedligt"/>
    <x v="17"/>
    <x v="17"/>
    <x v="16"/>
    <x v="16"/>
    <x v="18"/>
    <x v="16"/>
    <x v="16"/>
    <x v="16"/>
    <x v="17"/>
    <x v="17"/>
    <x v="16"/>
    <n v="5"/>
    <s v="+6HD"/>
    <x v="1"/>
    <x v="1"/>
    <x v="0"/>
    <x v="50"/>
    <x v="0"/>
    <x v="1"/>
  </r>
  <r>
    <m/>
    <s v="Kvartalsvis"/>
    <x v="1"/>
    <x v="13"/>
    <x v="16"/>
    <x v="1"/>
    <x v="14"/>
    <x v="16"/>
    <x v="1"/>
    <x v="17"/>
    <x v="17"/>
    <x v="1"/>
    <x v="17"/>
    <n v="5"/>
    <s v="+6HD"/>
    <x v="1"/>
    <x v="1"/>
    <x v="0"/>
    <x v="51"/>
    <x v="7"/>
    <x v="1"/>
  </r>
  <r>
    <n v="39"/>
    <s v="Kvartalsvis"/>
    <x v="1"/>
    <x v="13"/>
    <x v="16"/>
    <x v="1"/>
    <x v="14"/>
    <x v="16"/>
    <x v="1"/>
    <x v="17"/>
    <x v="17"/>
    <x v="1"/>
    <x v="17"/>
    <n v="5"/>
    <s v="+6HD"/>
    <x v="1"/>
    <x v="1"/>
    <x v="0"/>
    <x v="52"/>
    <x v="7"/>
    <x v="1"/>
  </r>
  <r>
    <n v="39"/>
    <s v="Kvartalsvis"/>
    <x v="1"/>
    <x v="13"/>
    <x v="16"/>
    <x v="1"/>
    <x v="14"/>
    <x v="16"/>
    <x v="1"/>
    <x v="17"/>
    <x v="17"/>
    <x v="1"/>
    <x v="17"/>
    <n v="5"/>
    <s v="+6HD"/>
    <x v="11"/>
    <x v="0"/>
    <x v="0"/>
    <x v="52"/>
    <x v="7"/>
    <x v="1"/>
  </r>
  <r>
    <n v="45"/>
    <s v="Månedligt"/>
    <x v="18"/>
    <x v="18"/>
    <x v="17"/>
    <x v="17"/>
    <x v="19"/>
    <x v="17"/>
    <x v="17"/>
    <x v="18"/>
    <x v="18"/>
    <x v="18"/>
    <x v="18"/>
    <n v="6"/>
    <s v="+7HD"/>
    <x v="3"/>
    <x v="0"/>
    <x v="0"/>
    <x v="53"/>
    <x v="0"/>
    <x v="1"/>
  </r>
  <r>
    <n v="45"/>
    <s v="Månedligt"/>
    <x v="18"/>
    <x v="18"/>
    <x v="17"/>
    <x v="17"/>
    <x v="19"/>
    <x v="17"/>
    <x v="17"/>
    <x v="18"/>
    <x v="18"/>
    <x v="18"/>
    <x v="18"/>
    <n v="6"/>
    <s v="+7HD"/>
    <x v="1"/>
    <x v="1"/>
    <x v="0"/>
    <x v="54"/>
    <x v="0"/>
    <x v="1"/>
  </r>
  <r>
    <n v="51"/>
    <s v="Månedligt"/>
    <x v="18"/>
    <x v="18"/>
    <x v="17"/>
    <x v="17"/>
    <x v="19"/>
    <x v="17"/>
    <x v="17"/>
    <x v="18"/>
    <x v="18"/>
    <x v="18"/>
    <x v="18"/>
    <n v="6"/>
    <s v="+7HD"/>
    <x v="9"/>
    <x v="3"/>
    <x v="0"/>
    <x v="55"/>
    <x v="8"/>
    <x v="1"/>
  </r>
  <r>
    <n v="54"/>
    <s v="Månedligt"/>
    <x v="18"/>
    <x v="18"/>
    <x v="17"/>
    <x v="17"/>
    <x v="19"/>
    <x v="17"/>
    <x v="17"/>
    <x v="18"/>
    <x v="18"/>
    <x v="18"/>
    <x v="18"/>
    <n v="6"/>
    <s v="+7HD"/>
    <x v="4"/>
    <x v="3"/>
    <x v="3"/>
    <x v="56"/>
    <x v="8"/>
    <x v="1"/>
  </r>
  <r>
    <n v="54"/>
    <s v="Månedligt"/>
    <x v="18"/>
    <x v="18"/>
    <x v="17"/>
    <x v="17"/>
    <x v="19"/>
    <x v="17"/>
    <x v="17"/>
    <x v="18"/>
    <x v="18"/>
    <x v="18"/>
    <x v="18"/>
    <n v="6"/>
    <s v="+7HD"/>
    <x v="8"/>
    <x v="1"/>
    <x v="3"/>
    <x v="56"/>
    <x v="5"/>
    <x v="1"/>
  </r>
  <r>
    <n v="54"/>
    <s v="Månedligt"/>
    <x v="19"/>
    <x v="19"/>
    <x v="18"/>
    <x v="18"/>
    <x v="20"/>
    <x v="18"/>
    <x v="18"/>
    <x v="19"/>
    <x v="19"/>
    <x v="19"/>
    <x v="19"/>
    <n v="7"/>
    <s v="+8HD"/>
    <x v="4"/>
    <x v="3"/>
    <x v="3"/>
    <x v="57"/>
    <x v="8"/>
    <x v="1"/>
  </r>
  <r>
    <n v="54"/>
    <s v="Månedligt"/>
    <x v="19"/>
    <x v="19"/>
    <x v="18"/>
    <x v="18"/>
    <x v="20"/>
    <x v="18"/>
    <x v="18"/>
    <x v="19"/>
    <x v="19"/>
    <x v="19"/>
    <x v="19"/>
    <n v="7"/>
    <s v="+8HD"/>
    <x v="8"/>
    <x v="1"/>
    <x v="3"/>
    <x v="57"/>
    <x v="5"/>
    <x v="1"/>
  </r>
  <r>
    <n v="46"/>
    <s v="Månedligt"/>
    <x v="20"/>
    <x v="20"/>
    <x v="19"/>
    <x v="19"/>
    <x v="21"/>
    <x v="19"/>
    <x v="19"/>
    <x v="20"/>
    <x v="20"/>
    <x v="20"/>
    <x v="20"/>
    <n v="8"/>
    <s v="+9HD"/>
    <x v="3"/>
    <x v="0"/>
    <x v="0"/>
    <x v="58"/>
    <x v="0"/>
    <x v="1"/>
  </r>
  <r>
    <n v="47"/>
    <s v="Månedligt"/>
    <x v="20"/>
    <x v="20"/>
    <x v="19"/>
    <x v="19"/>
    <x v="21"/>
    <x v="19"/>
    <x v="19"/>
    <x v="20"/>
    <x v="20"/>
    <x v="20"/>
    <x v="20"/>
    <n v="8"/>
    <s v="+9HD"/>
    <x v="1"/>
    <x v="1"/>
    <x v="0"/>
    <x v="59"/>
    <x v="0"/>
    <x v="1"/>
  </r>
  <r>
    <n v="57"/>
    <s v="Månedligt"/>
    <x v="20"/>
    <x v="20"/>
    <x v="19"/>
    <x v="19"/>
    <x v="21"/>
    <x v="19"/>
    <x v="19"/>
    <x v="20"/>
    <x v="20"/>
    <x v="20"/>
    <x v="20"/>
    <n v="8"/>
    <s v="+9HD"/>
    <x v="4"/>
    <x v="3"/>
    <x v="0"/>
    <x v="60"/>
    <x v="8"/>
    <x v="1"/>
  </r>
  <r>
    <n v="57"/>
    <s v="Månedligt"/>
    <x v="21"/>
    <x v="21"/>
    <x v="20"/>
    <x v="20"/>
    <x v="22"/>
    <x v="20"/>
    <x v="20"/>
    <x v="21"/>
    <x v="21"/>
    <x v="21"/>
    <x v="21"/>
    <n v="9"/>
    <s v="+10HD"/>
    <x v="4"/>
    <x v="3"/>
    <x v="0"/>
    <x v="61"/>
    <x v="8"/>
    <x v="1"/>
  </r>
  <r>
    <n v="58"/>
    <s v="Månedligt"/>
    <x v="21"/>
    <x v="21"/>
    <x v="20"/>
    <x v="20"/>
    <x v="22"/>
    <x v="20"/>
    <x v="20"/>
    <x v="21"/>
    <x v="21"/>
    <x v="21"/>
    <x v="21"/>
    <n v="9"/>
    <s v="+10HD"/>
    <x v="11"/>
    <x v="3"/>
    <x v="0"/>
    <x v="62"/>
    <x v="0"/>
    <x v="1"/>
  </r>
  <r>
    <n v="58"/>
    <s v="Månedligt"/>
    <x v="21"/>
    <x v="21"/>
    <x v="20"/>
    <x v="20"/>
    <x v="22"/>
    <x v="20"/>
    <x v="20"/>
    <x v="21"/>
    <x v="21"/>
    <x v="21"/>
    <x v="21"/>
    <n v="9"/>
    <s v="+10HD"/>
    <x v="1"/>
    <x v="1"/>
    <x v="0"/>
    <x v="62"/>
    <x v="0"/>
    <x v="1"/>
  </r>
  <r>
    <n v="50"/>
    <s v="Månedligt"/>
    <x v="22"/>
    <x v="22"/>
    <x v="21"/>
    <x v="21"/>
    <x v="23"/>
    <x v="21"/>
    <x v="21"/>
    <x v="22"/>
    <x v="22"/>
    <x v="22"/>
    <x v="22"/>
    <n v="10"/>
    <s v="+11HD"/>
    <x v="3"/>
    <x v="3"/>
    <x v="0"/>
    <x v="63"/>
    <x v="8"/>
    <x v="1"/>
  </r>
  <r>
    <n v="50"/>
    <s v="Månedligt"/>
    <x v="22"/>
    <x v="22"/>
    <x v="21"/>
    <x v="21"/>
    <x v="23"/>
    <x v="21"/>
    <x v="21"/>
    <x v="22"/>
    <x v="22"/>
    <x v="22"/>
    <x v="22"/>
    <n v="10"/>
    <s v="+11HD"/>
    <x v="1"/>
    <x v="1"/>
    <x v="0"/>
    <x v="64"/>
    <x v="8"/>
    <x v="1"/>
  </r>
  <r>
    <n v="65"/>
    <s v="Kvartalsvis"/>
    <x v="1"/>
    <x v="13"/>
    <x v="22"/>
    <x v="1"/>
    <x v="14"/>
    <x v="22"/>
    <x v="1"/>
    <x v="17"/>
    <x v="23"/>
    <x v="1"/>
    <x v="17"/>
    <n v="11"/>
    <s v="+12HD"/>
    <x v="3"/>
    <x v="0"/>
    <x v="0"/>
    <x v="65"/>
    <x v="0"/>
    <x v="7"/>
  </r>
  <r>
    <m/>
    <s v="Kvartalsvis"/>
    <x v="1"/>
    <x v="13"/>
    <x v="22"/>
    <x v="1"/>
    <x v="14"/>
    <x v="22"/>
    <x v="1"/>
    <x v="17"/>
    <x v="23"/>
    <x v="1"/>
    <x v="17"/>
    <n v="11"/>
    <s v="+12HD"/>
    <x v="1"/>
    <x v="0"/>
    <x v="0"/>
    <x v="66"/>
    <x v="0"/>
    <x v="7"/>
  </r>
  <r>
    <n v="65"/>
    <s v="Kvartalsvis"/>
    <x v="1"/>
    <x v="13"/>
    <x v="22"/>
    <x v="1"/>
    <x v="14"/>
    <x v="22"/>
    <x v="1"/>
    <x v="17"/>
    <x v="23"/>
    <x v="1"/>
    <x v="17"/>
    <n v="11"/>
    <s v="+12HD"/>
    <x v="3"/>
    <x v="0"/>
    <x v="0"/>
    <x v="67"/>
    <x v="8"/>
    <x v="1"/>
  </r>
  <r>
    <n v="65"/>
    <s v="Kvartalsvis"/>
    <x v="1"/>
    <x v="13"/>
    <x v="22"/>
    <x v="1"/>
    <x v="14"/>
    <x v="22"/>
    <x v="1"/>
    <x v="17"/>
    <x v="23"/>
    <x v="1"/>
    <x v="17"/>
    <n v="11"/>
    <s v="+12HD"/>
    <x v="1"/>
    <x v="0"/>
    <x v="0"/>
    <x v="68"/>
    <x v="8"/>
    <x v="1"/>
  </r>
  <r>
    <m/>
    <s v="Kvartalsvis"/>
    <x v="1"/>
    <x v="13"/>
    <x v="23"/>
    <x v="1"/>
    <x v="14"/>
    <x v="23"/>
    <x v="1"/>
    <x v="17"/>
    <x v="24"/>
    <x v="1"/>
    <x v="17"/>
    <n v="11"/>
    <s v="+12HD"/>
    <x v="11"/>
    <x v="0"/>
    <x v="0"/>
    <x v="69"/>
    <x v="7"/>
    <x v="1"/>
  </r>
  <r>
    <m/>
    <s v="Kvartalsvis"/>
    <x v="1"/>
    <x v="13"/>
    <x v="1"/>
    <x v="1"/>
    <x v="14"/>
    <x v="24"/>
    <x v="1"/>
    <x v="17"/>
    <x v="25"/>
    <x v="1"/>
    <x v="17"/>
    <n v="11"/>
    <s v="+12HD"/>
    <x v="11"/>
    <x v="3"/>
    <x v="0"/>
    <x v="70"/>
    <x v="8"/>
    <x v="1"/>
  </r>
  <r>
    <m/>
    <s v="Kvartalsvis"/>
    <x v="1"/>
    <x v="13"/>
    <x v="1"/>
    <x v="1"/>
    <x v="14"/>
    <x v="24"/>
    <x v="1"/>
    <x v="17"/>
    <x v="25"/>
    <x v="1"/>
    <x v="17"/>
    <n v="11"/>
    <s v="+12HD"/>
    <x v="1"/>
    <x v="1"/>
    <x v="0"/>
    <x v="71"/>
    <x v="8"/>
    <x v="1"/>
  </r>
  <r>
    <n v="56"/>
    <s v="Månedligt"/>
    <x v="23"/>
    <x v="23"/>
    <x v="22"/>
    <x v="22"/>
    <x v="24"/>
    <x v="22"/>
    <x v="22"/>
    <x v="23"/>
    <x v="23"/>
    <x v="23"/>
    <x v="23"/>
    <n v="11"/>
    <s v="+12HD"/>
    <x v="3"/>
    <x v="0"/>
    <x v="0"/>
    <x v="72"/>
    <x v="0"/>
    <x v="1"/>
  </r>
  <r>
    <n v="56"/>
    <s v="Månedligt"/>
    <x v="23"/>
    <x v="23"/>
    <x v="22"/>
    <x v="22"/>
    <x v="24"/>
    <x v="22"/>
    <x v="22"/>
    <x v="23"/>
    <x v="23"/>
    <x v="23"/>
    <x v="23"/>
    <n v="11"/>
    <s v="+12HD"/>
    <x v="1"/>
    <x v="1"/>
    <x v="0"/>
    <x v="73"/>
    <x v="0"/>
    <x v="1"/>
  </r>
  <r>
    <m/>
    <s v="Halvårligt"/>
    <x v="1"/>
    <x v="13"/>
    <x v="1"/>
    <x v="16"/>
    <x v="14"/>
    <x v="1"/>
    <x v="1"/>
    <x v="17"/>
    <x v="13"/>
    <x v="17"/>
    <x v="17"/>
    <n v="5"/>
    <m/>
    <x v="1"/>
    <x v="0"/>
    <x v="0"/>
    <x v="74"/>
    <x v="4"/>
    <x v="1"/>
  </r>
  <r>
    <m/>
    <s v="Halvårligt"/>
    <x v="1"/>
    <x v="13"/>
    <x v="1"/>
    <x v="16"/>
    <x v="14"/>
    <x v="1"/>
    <x v="1"/>
    <x v="17"/>
    <x v="13"/>
    <x v="17"/>
    <x v="17"/>
    <n v="5"/>
    <m/>
    <x v="7"/>
    <x v="0"/>
    <x v="0"/>
    <x v="75"/>
    <x v="4"/>
    <x v="1"/>
  </r>
  <r>
    <m/>
    <s v="Halvårligt"/>
    <x v="1"/>
    <x v="13"/>
    <x v="1"/>
    <x v="1"/>
    <x v="14"/>
    <x v="1"/>
    <x v="1"/>
    <x v="17"/>
    <x v="13"/>
    <x v="1"/>
    <x v="17"/>
    <n v="20"/>
    <m/>
    <x v="1"/>
    <x v="0"/>
    <x v="0"/>
    <x v="76"/>
    <x v="4"/>
    <x v="1"/>
  </r>
  <r>
    <m/>
    <s v="Halvårligt"/>
    <x v="1"/>
    <x v="13"/>
    <x v="1"/>
    <x v="1"/>
    <x v="14"/>
    <x v="1"/>
    <x v="1"/>
    <x v="17"/>
    <x v="13"/>
    <x v="1"/>
    <x v="17"/>
    <m/>
    <m/>
    <x v="7"/>
    <x v="0"/>
    <x v="0"/>
    <x v="77"/>
    <x v="4"/>
    <x v="1"/>
  </r>
  <r>
    <m/>
    <s v="Halvårligt"/>
    <x v="1"/>
    <x v="13"/>
    <x v="1"/>
    <x v="1"/>
    <x v="14"/>
    <x v="1"/>
    <x v="1"/>
    <x v="17"/>
    <x v="13"/>
    <x v="1"/>
    <x v="17"/>
    <m/>
    <m/>
    <x v="1"/>
    <x v="0"/>
    <x v="0"/>
    <x v="78"/>
    <x v="4"/>
    <x v="1"/>
  </r>
  <r>
    <m/>
    <s v="Halvårligt"/>
    <x v="1"/>
    <x v="13"/>
    <x v="1"/>
    <x v="1"/>
    <x v="14"/>
    <x v="1"/>
    <x v="1"/>
    <x v="17"/>
    <x v="13"/>
    <x v="1"/>
    <x v="17"/>
    <m/>
    <m/>
    <x v="7"/>
    <x v="0"/>
    <x v="0"/>
    <x v="79"/>
    <x v="4"/>
    <x v="1"/>
  </r>
  <r>
    <n v="70"/>
    <s v="Speciel"/>
    <x v="1"/>
    <x v="3"/>
    <x v="1"/>
    <x v="1"/>
    <x v="14"/>
    <x v="1"/>
    <x v="1"/>
    <x v="17"/>
    <x v="13"/>
    <x v="1"/>
    <x v="17"/>
    <m/>
    <m/>
    <x v="1"/>
    <x v="1"/>
    <x v="0"/>
    <x v="80"/>
    <x v="4"/>
    <x v="1"/>
  </r>
  <r>
    <n v="71"/>
    <s v="Speciel"/>
    <x v="1"/>
    <x v="13"/>
    <x v="24"/>
    <x v="1"/>
    <x v="14"/>
    <x v="1"/>
    <x v="1"/>
    <x v="17"/>
    <x v="13"/>
    <x v="1"/>
    <x v="17"/>
    <m/>
    <m/>
    <x v="1"/>
    <x v="1"/>
    <x v="0"/>
    <x v="81"/>
    <x v="4"/>
    <x v="1"/>
  </r>
  <r>
    <n v="72"/>
    <s v="Speciel"/>
    <x v="1"/>
    <x v="13"/>
    <x v="1"/>
    <x v="3"/>
    <x v="14"/>
    <x v="1"/>
    <x v="1"/>
    <x v="17"/>
    <x v="13"/>
    <x v="1"/>
    <x v="17"/>
    <m/>
    <m/>
    <x v="1"/>
    <x v="1"/>
    <x v="0"/>
    <x v="82"/>
    <x v="4"/>
    <x v="1"/>
  </r>
  <r>
    <n v="73"/>
    <s v="Speciel"/>
    <x v="1"/>
    <x v="13"/>
    <x v="1"/>
    <x v="1"/>
    <x v="25"/>
    <x v="1"/>
    <x v="1"/>
    <x v="17"/>
    <x v="13"/>
    <x v="1"/>
    <x v="17"/>
    <m/>
    <m/>
    <x v="1"/>
    <x v="1"/>
    <x v="0"/>
    <x v="83"/>
    <x v="4"/>
    <x v="1"/>
  </r>
  <r>
    <n v="74"/>
    <s v="Speciel"/>
    <x v="1"/>
    <x v="13"/>
    <x v="1"/>
    <x v="1"/>
    <x v="14"/>
    <x v="25"/>
    <x v="1"/>
    <x v="17"/>
    <x v="13"/>
    <x v="1"/>
    <x v="17"/>
    <m/>
    <m/>
    <x v="1"/>
    <x v="1"/>
    <x v="0"/>
    <x v="84"/>
    <x v="4"/>
    <x v="1"/>
  </r>
  <r>
    <n v="75"/>
    <s v="Speciel"/>
    <x v="1"/>
    <x v="13"/>
    <x v="1"/>
    <x v="1"/>
    <x v="14"/>
    <x v="1"/>
    <x v="23"/>
    <x v="17"/>
    <x v="13"/>
    <x v="1"/>
    <x v="17"/>
    <m/>
    <m/>
    <x v="1"/>
    <x v="1"/>
    <x v="0"/>
    <x v="85"/>
    <x v="4"/>
    <x v="1"/>
  </r>
  <r>
    <n v="76"/>
    <s v="Speciel"/>
    <x v="1"/>
    <x v="13"/>
    <x v="1"/>
    <x v="1"/>
    <x v="14"/>
    <x v="1"/>
    <x v="1"/>
    <x v="24"/>
    <x v="13"/>
    <x v="1"/>
    <x v="17"/>
    <m/>
    <m/>
    <x v="1"/>
    <x v="1"/>
    <x v="0"/>
    <x v="86"/>
    <x v="4"/>
    <x v="1"/>
  </r>
  <r>
    <n v="77"/>
    <s v="Speciel"/>
    <x v="1"/>
    <x v="13"/>
    <x v="1"/>
    <x v="1"/>
    <x v="14"/>
    <x v="1"/>
    <x v="1"/>
    <x v="17"/>
    <x v="26"/>
    <x v="1"/>
    <x v="17"/>
    <m/>
    <m/>
    <x v="1"/>
    <x v="1"/>
    <x v="0"/>
    <x v="87"/>
    <x v="4"/>
    <x v="1"/>
  </r>
  <r>
    <n v="78"/>
    <s v="Speciel"/>
    <x v="1"/>
    <x v="13"/>
    <x v="1"/>
    <x v="1"/>
    <x v="14"/>
    <x v="1"/>
    <x v="1"/>
    <x v="17"/>
    <x v="13"/>
    <x v="24"/>
    <x v="17"/>
    <m/>
    <m/>
    <x v="1"/>
    <x v="1"/>
    <x v="0"/>
    <x v="88"/>
    <x v="4"/>
    <x v="1"/>
  </r>
  <r>
    <n v="79"/>
    <s v="Speciel"/>
    <x v="1"/>
    <x v="13"/>
    <x v="1"/>
    <x v="1"/>
    <x v="14"/>
    <x v="1"/>
    <x v="1"/>
    <x v="17"/>
    <x v="13"/>
    <x v="1"/>
    <x v="24"/>
    <m/>
    <m/>
    <x v="1"/>
    <x v="1"/>
    <x v="0"/>
    <x v="89"/>
    <x v="4"/>
    <x v="1"/>
  </r>
  <r>
    <m/>
    <m/>
    <x v="1"/>
    <x v="13"/>
    <x v="1"/>
    <x v="1"/>
    <x v="14"/>
    <x v="1"/>
    <x v="1"/>
    <x v="17"/>
    <x v="13"/>
    <x v="1"/>
    <x v="17"/>
    <m/>
    <m/>
    <x v="12"/>
    <x v="4"/>
    <x v="0"/>
    <x v="90"/>
    <x v="9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A3B263-6AC4-4332-99E2-AB098CBD3FBE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80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2"/>
    <field x="16"/>
    <field x="15"/>
    <field x="17"/>
    <field x="18"/>
    <field x="20"/>
    <field x="19"/>
  </rowFields>
  <rowItems count="74">
    <i>
      <x v="45"/>
      <x/>
      <x v="2"/>
      <x v="1"/>
      <x v="95"/>
      <x v="4"/>
      <x v="5"/>
    </i>
    <i r="2">
      <x v="10"/>
      <x v="1"/>
      <x v="95"/>
      <x v="4"/>
      <x v="5"/>
    </i>
    <i>
      <x v="46"/>
      <x v="2"/>
      <x v="7"/>
      <x v="1"/>
      <x v="120"/>
      <x v="9"/>
      <x v="4"/>
    </i>
    <i>
      <x v="47"/>
      <x/>
      <x v="8"/>
      <x v="1"/>
      <x v="44"/>
      <x v="2"/>
      <x v="5"/>
    </i>
    <i>
      <x v="48"/>
      <x v="3"/>
      <x v="3"/>
      <x v="1"/>
      <x v="97"/>
      <x v="9"/>
      <x v="4"/>
    </i>
    <i>
      <x v="49"/>
      <x/>
      <x v="2"/>
      <x v="1"/>
      <x v="96"/>
      <x v="4"/>
      <x v="5"/>
    </i>
    <i r="2">
      <x v="10"/>
      <x v="1"/>
      <x v="96"/>
      <x v="4"/>
      <x v="5"/>
    </i>
    <i>
      <x v="50"/>
      <x/>
      <x v="7"/>
      <x v="1"/>
      <x v="121"/>
      <x v="9"/>
      <x v="4"/>
    </i>
    <i r="2">
      <x v="10"/>
      <x v="1"/>
      <x v="121"/>
      <x v="9"/>
      <x v="4"/>
    </i>
    <i>
      <x v="51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52"/>
      <x/>
      <x v="8"/>
      <x/>
      <x v="75"/>
      <x v="2"/>
      <x v="5"/>
    </i>
    <i r="3">
      <x v="1"/>
      <x v="45"/>
      <x v="2"/>
      <x v="5"/>
    </i>
    <i r="1">
      <x v="1"/>
      <x/>
      <x/>
      <x v="75"/>
      <x v="2"/>
      <x v="3"/>
    </i>
    <i>
      <x v="54"/>
      <x/>
      <x v="5"/>
      <x v="1"/>
      <x v="38"/>
      <x v="3"/>
      <x/>
    </i>
    <i r="2">
      <x v="8"/>
      <x v="1"/>
      <x v="42"/>
      <x v="2"/>
      <x v="5"/>
    </i>
    <i r="4">
      <x v="49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 r="2">
      <x v="10"/>
      <x v="1"/>
      <x v="52"/>
      <x v="2"/>
      <x v="5"/>
    </i>
    <i r="4">
      <x v="54"/>
      <x v="2"/>
      <x v="5"/>
    </i>
    <i>
      <x v="55"/>
      <x v="1"/>
      <x v="3"/>
      <x v="1"/>
      <x v="99"/>
      <x v="2"/>
      <x v="2"/>
    </i>
    <i>
      <x v="56"/>
      <x/>
      <x v="10"/>
      <x v="1"/>
      <x v="122"/>
      <x v="9"/>
      <x v="4"/>
    </i>
    <i r="1">
      <x v="1"/>
      <x v="3"/>
      <x v="1"/>
      <x v="123"/>
      <x v="9"/>
      <x v="4"/>
    </i>
    <i r="1">
      <x v="3"/>
      <x v="3"/>
      <x v="1"/>
      <x v="12"/>
      <x v="2"/>
      <x v="2"/>
    </i>
    <i>
      <x v="57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58"/>
      <x/>
      <x v="8"/>
      <x v="2"/>
      <x v="89"/>
      <x v="2"/>
      <x v="5"/>
    </i>
    <i r="2">
      <x v="10"/>
      <x v="1"/>
      <x v="23"/>
      <x v="3"/>
      <x/>
    </i>
    <i r="1">
      <x v="1"/>
      <x/>
      <x v="2"/>
      <x v="92"/>
      <x v="2"/>
      <x v="3"/>
    </i>
    <i r="2">
      <x v="5"/>
      <x v="1"/>
      <x v="24"/>
      <x v="3"/>
      <x/>
    </i>
    <i r="1">
      <x v="3"/>
      <x v="3"/>
      <x v="1"/>
      <x v="39"/>
      <x v="2"/>
      <x v="2"/>
    </i>
    <i>
      <x v="59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60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61"/>
      <x/>
      <x v="10"/>
      <x v="1"/>
      <x v="70"/>
      <x v="7"/>
      <x v="5"/>
    </i>
    <i r="4">
      <x v="71"/>
      <x v="2"/>
      <x v="5"/>
    </i>
    <i>
      <x v="62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1">
      <x v="1"/>
      <x v="10"/>
      <x v="1"/>
      <x v="64"/>
      <x v="2"/>
      <x v="5"/>
    </i>
    <i r="4">
      <x v="66"/>
      <x v="2"/>
      <x v="5"/>
    </i>
    <i r="1">
      <x v="3"/>
      <x v="8"/>
      <x v="1"/>
      <x v="63"/>
      <x v="2"/>
      <x v="5"/>
    </i>
    <i r="4">
      <x v="65"/>
      <x v="2"/>
      <x v="5"/>
    </i>
    <i>
      <x v="63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64"/>
      <x v="1"/>
      <x/>
      <x/>
      <x v="94"/>
      <x v="2"/>
      <x v="3"/>
    </i>
    <i r="1">
      <x v="3"/>
      <x v="3"/>
      <x/>
      <x v="94"/>
      <x v="2"/>
      <x v="1"/>
    </i>
    <i>
      <x v="65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66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67"/>
      <x v="1"/>
      <x v="10"/>
      <x v="1"/>
      <x v="2"/>
      <x v="2"/>
      <x v="1"/>
    </i>
    <i r="1">
      <x v="3"/>
      <x v="8"/>
      <x v="1"/>
      <x v="1"/>
      <x v="2"/>
      <x v="1"/>
    </i>
    <i>
      <x v="68"/>
      <x/>
      <x v="8"/>
      <x v="1"/>
      <x v="43"/>
      <x v="2"/>
      <x v="5"/>
    </i>
    <i r="1">
      <x v="1"/>
      <x v="10"/>
      <x v="1"/>
      <x v="53"/>
      <x v="2"/>
      <x v="5"/>
    </i>
  </rowItems>
  <colItems count="1">
    <i/>
  </colItems>
  <formats count="3">
    <format dxfId="2516">
      <pivotArea field="2" type="button" dataOnly="0" labelOnly="1" outline="0" axis="axisRow" fieldPosition="0"/>
    </format>
    <format dxfId="2515">
      <pivotArea dataOnly="0" labelOnly="1" grandRow="1" outline="0" fieldPosition="0"/>
    </format>
    <format dxfId="2514">
      <pivotArea dataOnly="0" labelOnly="1" outline="0" fieldPosition="0">
        <references count="1">
          <reference field="2" count="0"/>
        </references>
      </pivotArea>
    </format>
  </format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5E9901-78BF-4326-8E31-19D5A78CDD49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86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4">
        <item m="1" x="50"/>
        <item m="1" x="51"/>
        <item m="1" x="73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x="0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6"/>
        <item m="1" x="68"/>
        <item m="1" x="47"/>
        <item m="1" x="69"/>
        <item m="1" x="48"/>
        <item m="1" x="67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25"/>
        <item m="1" x="26"/>
        <item m="1" x="27"/>
        <item m="1" x="24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9">
        <item m="1" x="54"/>
        <item m="1" x="77"/>
        <item m="1" x="56"/>
        <item m="1" x="55"/>
        <item m="1" x="78"/>
        <item m="1" x="57"/>
        <item m="1" x="76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31"/>
        <item m="1" x="32"/>
        <item m="1" x="28"/>
        <item m="1" x="33"/>
        <item m="1" x="29"/>
        <item m="1" x="52"/>
        <item m="1" x="34"/>
        <item m="1" x="35"/>
        <item m="1" x="30"/>
        <item m="1" x="36"/>
        <item m="1" x="37"/>
        <item m="1" x="38"/>
        <item m="1" x="39"/>
        <item m="1" x="40"/>
        <item m="1" x="41"/>
        <item m="1" x="42"/>
        <item m="1" x="43"/>
        <item m="1" x="53"/>
        <item m="1" x="44"/>
        <item m="1" x="45"/>
        <item m="1" x="46"/>
        <item m="1" x="47"/>
        <item m="1" x="48"/>
        <item m="1" x="49"/>
        <item m="1" x="50"/>
        <item m="1" x="51"/>
        <item x="0"/>
        <item x="2"/>
        <item x="3"/>
        <item x="1"/>
        <item x="4"/>
        <item x="25"/>
        <item m="1" x="26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m="1" x="27"/>
        <item x="18"/>
        <item x="19"/>
        <item x="20"/>
        <item x="21"/>
        <item x="22"/>
        <item x="23"/>
        <item x="24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73"/>
        <item m="1" x="49"/>
        <item m="1" x="50"/>
        <item m="1" x="51"/>
        <item m="1" x="74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5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82">
        <item m="1" x="80"/>
        <item m="1" x="53"/>
        <item m="1" x="54"/>
        <item m="1" x="55"/>
        <item m="1" x="56"/>
        <item m="1" x="81"/>
        <item m="1" x="57"/>
        <item m="1" x="79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31"/>
        <item m="1" x="27"/>
        <item m="1" x="32"/>
        <item m="1" x="33"/>
        <item m="1" x="30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28"/>
        <item m="1" x="29"/>
        <item x="0"/>
        <item x="1"/>
        <item x="2"/>
        <item x="3"/>
        <item x="26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3">
        <item m="1" x="71"/>
        <item m="1" x="48"/>
        <item m="1" x="49"/>
        <item m="1" x="72"/>
        <item m="1" x="50"/>
        <item m="1" x="7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26"/>
        <item m="1" x="27"/>
        <item m="1" x="28"/>
        <item m="1" x="25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x="0"/>
        <item x="2"/>
        <item x="3"/>
        <item x="4"/>
        <item x="2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26">
        <item x="55"/>
        <item x="63"/>
        <item x="64"/>
        <item m="1" x="121"/>
        <item m="1" x="123"/>
        <item x="56"/>
        <item m="1" x="122"/>
        <item m="1" x="124"/>
        <item x="57"/>
        <item x="62"/>
        <item x="0"/>
        <item x="5"/>
        <item m="1" x="118"/>
        <item m="1" x="119"/>
        <item x="53"/>
        <item x="54"/>
        <item x="47"/>
        <item x="48"/>
        <item x="70"/>
        <item x="49"/>
        <item x="50"/>
        <item x="79"/>
        <item x="77"/>
        <item x="76"/>
        <item x="24"/>
        <item x="60"/>
        <item x="61"/>
        <item x="7"/>
        <item x="38"/>
        <item x="36"/>
        <item x="37"/>
        <item x="34"/>
        <item x="35"/>
        <item x="45"/>
        <item x="46"/>
        <item x="8"/>
        <item x="31"/>
        <item x="32"/>
        <item m="1" x="95"/>
        <item m="1" x="96"/>
        <item x="25"/>
        <item x="26"/>
        <item x="40"/>
        <item x="39"/>
        <item x="14"/>
        <item x="10"/>
        <item x="9"/>
        <item m="1" x="93"/>
        <item x="2"/>
        <item m="1" x="108"/>
        <item x="13"/>
        <item x="44"/>
        <item x="42"/>
        <item x="41"/>
        <item x="30"/>
        <item x="4"/>
        <item m="1" x="107"/>
        <item m="1" x="94"/>
        <item x="6"/>
        <item x="15"/>
        <item x="43"/>
        <item x="33"/>
        <item x="29"/>
        <item x="80"/>
        <item x="83"/>
        <item m="1" x="98"/>
        <item m="1" x="92"/>
        <item m="1" x="101"/>
        <item m="1" x="111"/>
        <item m="1" x="99"/>
        <item m="1" x="103"/>
        <item x="82"/>
        <item m="1" x="110"/>
        <item m="1" x="91"/>
        <item m="1" x="97"/>
        <item m="1" x="105"/>
        <item x="84"/>
        <item x="89"/>
        <item x="88"/>
        <item x="87"/>
        <item x="86"/>
        <item m="1" x="102"/>
        <item x="85"/>
        <item m="1" x="104"/>
        <item x="81"/>
        <item m="1" x="100"/>
        <item m="1" x="116"/>
        <item m="1" x="112"/>
        <item m="1" x="106"/>
        <item m="1" x="117"/>
        <item m="1" x="114"/>
        <item m="1" x="115"/>
        <item m="1" x="113"/>
        <item x="27"/>
        <item x="20"/>
        <item x="72"/>
        <item x="3"/>
        <item x="12"/>
        <item x="11"/>
        <item x="75"/>
        <item x="74"/>
        <item x="69"/>
        <item m="1" x="125"/>
        <item x="22"/>
        <item x="18"/>
        <item x="17"/>
        <item x="78"/>
        <item x="28"/>
        <item x="68"/>
        <item x="21"/>
        <item x="66"/>
        <item x="73"/>
        <item m="1" x="120"/>
        <item x="23"/>
        <item x="19"/>
        <item x="58"/>
        <item x="59"/>
        <item x="67"/>
        <item x="65"/>
        <item m="1" x="109"/>
        <item x="16"/>
        <item x="52"/>
        <item x="71"/>
        <item x="1"/>
        <item x="51"/>
        <item x="9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11"/>
    <field x="16"/>
    <field x="15"/>
    <field x="17"/>
    <field x="18"/>
    <field x="20"/>
    <field x="19"/>
  </rowFields>
  <rowItems count="80">
    <i>
      <x v="48"/>
      <x/>
      <x v="2"/>
      <x v="1"/>
      <x v="10"/>
      <x v="4"/>
      <x v="5"/>
    </i>
    <i r="2">
      <x v="10"/>
      <x v="1"/>
      <x v="10"/>
      <x v="4"/>
      <x v="5"/>
    </i>
    <i>
      <x v="49"/>
      <x v="2"/>
      <x v="7"/>
      <x v="1"/>
      <x v="48"/>
      <x v="9"/>
      <x v="4"/>
    </i>
    <i>
      <x v="50"/>
      <x/>
      <x v="8"/>
      <x v="1"/>
      <x v="96"/>
      <x v="2"/>
      <x v="5"/>
    </i>
    <i>
      <x v="51"/>
      <x v="3"/>
      <x v="3"/>
      <x v="1"/>
      <x v="55"/>
      <x v="9"/>
      <x v="4"/>
    </i>
    <i>
      <x v="52"/>
      <x v="1"/>
      <x v="10"/>
      <x v="1"/>
      <x v="78"/>
      <x v="2"/>
      <x v="7"/>
    </i>
    <i>
      <x v="53"/>
      <x/>
      <x v="2"/>
      <x v="1"/>
      <x v="11"/>
      <x v="4"/>
      <x v="5"/>
    </i>
    <i r="2">
      <x v="10"/>
      <x v="1"/>
      <x v="11"/>
      <x v="4"/>
      <x v="5"/>
    </i>
    <i>
      <x v="54"/>
      <x/>
      <x v="7"/>
      <x v="1"/>
      <x v="58"/>
      <x v="9"/>
      <x v="4"/>
    </i>
    <i r="2">
      <x v="10"/>
      <x v="1"/>
      <x v="58"/>
      <x v="9"/>
      <x v="4"/>
    </i>
    <i>
      <x v="55"/>
      <x/>
      <x v="6"/>
      <x v="1"/>
      <x v="27"/>
      <x v="3"/>
      <x/>
    </i>
    <i r="1">
      <x v="1"/>
      <x v="5"/>
      <x v="1"/>
      <x v="35"/>
      <x v="3"/>
      <x/>
    </i>
    <i r="2">
      <x v="10"/>
      <x v="1"/>
      <x v="35"/>
      <x v="3"/>
      <x/>
    </i>
    <i>
      <x v="56"/>
      <x/>
      <x v="4"/>
      <x v="4"/>
      <x v="98"/>
      <x v="2"/>
      <x v="7"/>
    </i>
    <i r="2">
      <x v="10"/>
      <x v="3"/>
      <x v="46"/>
      <x v="2"/>
      <x v="7"/>
    </i>
    <i r="1">
      <x v="1"/>
      <x v="4"/>
      <x v="3"/>
      <x v="45"/>
      <x v="2"/>
      <x v="7"/>
    </i>
    <i>
      <x v="57"/>
      <x/>
      <x v="5"/>
      <x v="1"/>
      <x v="59"/>
      <x v="3"/>
      <x/>
    </i>
    <i r="2">
      <x v="8"/>
      <x v="1"/>
      <x v="97"/>
      <x v="2"/>
      <x v="5"/>
    </i>
    <i r="2">
      <x v="10"/>
      <x v="1"/>
      <x v="50"/>
      <x v="2"/>
      <x v="2"/>
    </i>
    <i r="1">
      <x v="1"/>
      <x v="5"/>
      <x v="1"/>
      <x v="44"/>
      <x v="8"/>
      <x/>
    </i>
    <i>
      <x v="58"/>
      <x/>
      <x v="8"/>
      <x/>
      <x v="105"/>
      <x v="2"/>
      <x v="5"/>
    </i>
    <i r="1">
      <x v="1"/>
      <x/>
      <x/>
      <x v="105"/>
      <x v="2"/>
      <x v="3"/>
    </i>
    <i r="2">
      <x v="3"/>
      <x v="1"/>
      <x v="120"/>
      <x v="2"/>
      <x v="2"/>
    </i>
    <i>
      <x v="59"/>
      <x/>
      <x v="8"/>
      <x v="1"/>
      <x v="94"/>
      <x v="2"/>
      <x v="5"/>
    </i>
    <i r="4">
      <x v="104"/>
      <x v="2"/>
      <x v="5"/>
    </i>
    <i r="3">
      <x v="2"/>
      <x v="103"/>
      <x v="2"/>
      <x v="5"/>
    </i>
    <i r="2">
      <x v="10"/>
      <x v="1"/>
      <x v="40"/>
      <x v="9"/>
      <x v="4"/>
    </i>
    <i r="1">
      <x v="1"/>
      <x/>
      <x v="2"/>
      <x v="113"/>
      <x v="2"/>
      <x v="3"/>
    </i>
    <i r="2">
      <x v="3"/>
      <x v="1"/>
      <x v="41"/>
      <x v="9"/>
      <x v="4"/>
    </i>
    <i r="2">
      <x v="10"/>
      <x v="1"/>
      <x v="109"/>
      <x v="2"/>
      <x v="5"/>
    </i>
    <i r="4">
      <x v="114"/>
      <x v="2"/>
      <x v="5"/>
    </i>
    <i r="1">
      <x v="3"/>
      <x v="3"/>
      <x v="1"/>
      <x v="24"/>
      <x v="2"/>
      <x v="2"/>
    </i>
    <i>
      <x v="60"/>
      <x/>
      <x v="2"/>
      <x v="1"/>
      <x v="54"/>
      <x v="2"/>
      <x v="8"/>
    </i>
    <i r="2">
      <x v="8"/>
      <x v="1"/>
      <x v="93"/>
      <x v="2"/>
      <x v="5"/>
    </i>
    <i r="2">
      <x v="10"/>
      <x v="1"/>
      <x v="54"/>
      <x v="2"/>
      <x v="8"/>
    </i>
    <i r="1">
      <x v="1"/>
      <x v="10"/>
      <x v="1"/>
      <x v="107"/>
      <x v="2"/>
      <x v="5"/>
    </i>
    <i r="1">
      <x v="3"/>
      <x v="3"/>
      <x v="1"/>
      <x v="62"/>
      <x v="2"/>
      <x v="2"/>
    </i>
    <i>
      <x v="61"/>
      <x/>
      <x v="10"/>
      <x v="1"/>
      <x v="36"/>
      <x v="3"/>
      <x/>
    </i>
    <i r="1">
      <x v="1"/>
      <x v="5"/>
      <x v="1"/>
      <x v="37"/>
      <x v="3"/>
      <x/>
    </i>
    <i r="1">
      <x v="3"/>
      <x v="3"/>
      <x v="1"/>
      <x v="61"/>
      <x v="2"/>
      <x v="2"/>
    </i>
    <i>
      <x v="62"/>
      <x/>
      <x v="1"/>
      <x v="1"/>
      <x v="31"/>
      <x v="2"/>
      <x v="8"/>
    </i>
    <i r="2">
      <x v="5"/>
      <x v="1"/>
      <x v="29"/>
      <x v="2"/>
      <x/>
    </i>
    <i r="4">
      <x v="30"/>
      <x v="2"/>
      <x/>
    </i>
    <i r="1">
      <x v="1"/>
      <x v="10"/>
      <x v="1"/>
      <x v="32"/>
      <x v="2"/>
      <x v="8"/>
    </i>
    <i>
      <x v="63"/>
      <x/>
      <x v="3"/>
      <x v="1"/>
      <x v="28"/>
      <x v="2"/>
      <x v="4"/>
    </i>
    <i r="2">
      <x v="10"/>
      <x v="1"/>
      <x v="43"/>
      <x v="1"/>
      <x v="6"/>
    </i>
    <i r="4">
      <x v="53"/>
      <x v="1"/>
      <x v="6"/>
    </i>
    <i r="1">
      <x v="1"/>
      <x v="9"/>
      <x v="1"/>
      <x v="42"/>
      <x v="1"/>
      <x v="6"/>
    </i>
    <i r="4">
      <x v="52"/>
      <x v="1"/>
      <x v="6"/>
    </i>
    <i>
      <x v="64"/>
      <x/>
      <x v="10"/>
      <x v="1"/>
      <x v="51"/>
      <x v="7"/>
      <x v="5"/>
    </i>
    <i r="4">
      <x v="60"/>
      <x v="2"/>
      <x v="5"/>
    </i>
    <i>
      <x v="65"/>
      <x/>
      <x v="1"/>
      <x v="1"/>
      <x v="33"/>
      <x v="2"/>
      <x v="6"/>
    </i>
    <i r="2">
      <x v="3"/>
      <x v="1"/>
      <x v="33"/>
      <x v="2"/>
      <x v="6"/>
    </i>
    <i r="2">
      <x v="4"/>
      <x v="1"/>
      <x v="99"/>
      <x v="2"/>
      <x v="7"/>
    </i>
    <i r="2">
      <x v="5"/>
      <x v="1"/>
      <x v="33"/>
      <x v="2"/>
      <x v="6"/>
    </i>
    <i r="2">
      <x v="9"/>
      <x v="1"/>
      <x v="33"/>
      <x v="2"/>
      <x v="6"/>
    </i>
    <i r="2">
      <x v="10"/>
      <x v="1"/>
      <x v="33"/>
      <x v="2"/>
      <x v="6"/>
    </i>
    <i r="4">
      <x v="34"/>
      <x v="2"/>
      <x v="5"/>
    </i>
    <i r="4">
      <x v="100"/>
      <x v="2"/>
      <x v="7"/>
    </i>
    <i r="1">
      <x v="1"/>
      <x v="10"/>
      <x v="1"/>
      <x v="17"/>
      <x v="2"/>
      <x v="5"/>
    </i>
    <i r="4">
      <x v="20"/>
      <x v="2"/>
      <x v="5"/>
    </i>
    <i r="1">
      <x v="3"/>
      <x v="8"/>
      <x v="1"/>
      <x v="16"/>
      <x v="2"/>
      <x v="5"/>
    </i>
    <i r="4">
      <x v="19"/>
      <x v="2"/>
      <x v="5"/>
    </i>
    <i>
      <x v="66"/>
      <x/>
      <x v="8"/>
      <x v="1"/>
      <x v="14"/>
      <x v="2"/>
      <x v="5"/>
    </i>
    <i r="1">
      <x v="1"/>
      <x/>
      <x/>
      <x v="5"/>
      <x v="2"/>
      <x v="3"/>
    </i>
    <i r="2">
      <x v="10"/>
      <x v="1"/>
      <x v="15"/>
      <x v="2"/>
      <x v="5"/>
    </i>
    <i r="1">
      <x v="3"/>
      <x v="1"/>
      <x v="1"/>
      <x/>
      <x v="2"/>
      <x v="1"/>
    </i>
    <i r="2">
      <x v="3"/>
      <x/>
      <x v="5"/>
      <x v="2"/>
      <x v="1"/>
    </i>
    <i>
      <x v="67"/>
      <x v="1"/>
      <x/>
      <x/>
      <x v="8"/>
      <x v="2"/>
      <x v="3"/>
    </i>
    <i r="1">
      <x v="3"/>
      <x v="3"/>
      <x/>
      <x v="8"/>
      <x v="2"/>
      <x v="1"/>
    </i>
    <i>
      <x v="68"/>
      <x/>
      <x v="8"/>
      <x v="1"/>
      <x v="115"/>
      <x v="2"/>
      <x v="5"/>
    </i>
    <i r="1">
      <x v="1"/>
      <x v="10"/>
      <x v="1"/>
      <x v="116"/>
      <x v="2"/>
      <x v="5"/>
    </i>
    <i r="1">
      <x v="3"/>
      <x v="3"/>
      <x v="1"/>
      <x v="25"/>
      <x v="2"/>
      <x v="1"/>
    </i>
    <i>
      <x v="69"/>
      <x v="1"/>
      <x v="10"/>
      <x v="1"/>
      <x v="9"/>
      <x v="2"/>
      <x v="5"/>
    </i>
    <i r="1">
      <x v="3"/>
      <x v="3"/>
      <x v="1"/>
      <x v="26"/>
      <x v="2"/>
      <x v="1"/>
    </i>
    <i r="2">
      <x v="11"/>
      <x v="1"/>
      <x v="9"/>
      <x v="2"/>
      <x v="5"/>
    </i>
    <i>
      <x v="70"/>
      <x v="1"/>
      <x v="10"/>
      <x v="1"/>
      <x v="2"/>
      <x v="2"/>
      <x v="1"/>
    </i>
    <i r="1">
      <x v="3"/>
      <x v="8"/>
      <x v="1"/>
      <x v="1"/>
      <x v="2"/>
      <x v="1"/>
    </i>
    <i>
      <x v="71"/>
      <x/>
      <x v="8"/>
      <x v="1"/>
      <x v="95"/>
      <x v="2"/>
      <x v="5"/>
    </i>
    <i r="1">
      <x v="1"/>
      <x v="10"/>
      <x v="1"/>
      <x v="111"/>
      <x v="2"/>
      <x v="5"/>
    </i>
  </rowItems>
  <colItems count="1">
    <i/>
  </colItems>
  <formats count="27">
    <format dxfId="2345">
      <pivotArea field="2" type="button" dataOnly="0" labelOnly="1" outline="0"/>
    </format>
    <format dxfId="2344">
      <pivotArea dataOnly="0" labelOnly="1" grandRow="1" outline="0" fieldPosition="0"/>
    </format>
    <format dxfId="2343">
      <pivotArea field="3" type="button" dataOnly="0" labelOnly="1" outline="0"/>
    </format>
    <format dxfId="2342">
      <pivotArea field="3" type="button" dataOnly="0" labelOnly="1" outline="0"/>
    </format>
    <format dxfId="2341">
      <pivotArea type="all" dataOnly="0" outline="0" fieldPosition="0"/>
    </format>
    <format dxfId="2340">
      <pivotArea field="3" type="button" dataOnly="0" labelOnly="1" outline="0"/>
    </format>
    <format dxfId="2339">
      <pivotArea field="16" type="button" dataOnly="0" labelOnly="1" outline="0" axis="axisRow" fieldPosition="1"/>
    </format>
    <format dxfId="2338">
      <pivotArea field="15" type="button" dataOnly="0" labelOnly="1" outline="0" axis="axisRow" fieldPosition="2"/>
    </format>
    <format dxfId="2337">
      <pivotArea field="17" type="button" dataOnly="0" labelOnly="1" outline="0" axis="axisRow" fieldPosition="3"/>
    </format>
    <format dxfId="2336">
      <pivotArea field="18" type="button" dataOnly="0" labelOnly="1" outline="0" axis="axisRow" fieldPosition="4"/>
    </format>
    <format dxfId="2335">
      <pivotArea field="20" type="button" dataOnly="0" labelOnly="1" outline="0" axis="axisRow" fieldPosition="5"/>
    </format>
    <format dxfId="2334">
      <pivotArea field="19" type="button" dataOnly="0" labelOnly="1" outline="0" axis="axisRow" fieldPosition="6"/>
    </format>
    <format dxfId="2333">
      <pivotArea field="4" type="button" dataOnly="0" labelOnly="1" outline="0"/>
    </format>
    <format dxfId="2332">
      <pivotArea field="4" type="button" dataOnly="0" labelOnly="1" outline="0"/>
    </format>
    <format dxfId="2331">
      <pivotArea field="5" type="button" dataOnly="0" labelOnly="1" outline="0"/>
    </format>
    <format dxfId="2330">
      <pivotArea field="5" type="button" dataOnly="0" labelOnly="1" outline="0"/>
    </format>
    <format dxfId="2329">
      <pivotArea field="6" type="button" dataOnly="0" labelOnly="1" outline="0"/>
    </format>
    <format dxfId="2328">
      <pivotArea field="6" type="button" dataOnly="0" labelOnly="1" outline="0"/>
    </format>
    <format dxfId="2327">
      <pivotArea field="9" type="button" dataOnly="0" labelOnly="1" outline="0"/>
    </format>
    <format dxfId="2326">
      <pivotArea field="9" type="button" dataOnly="0" labelOnly="1" outline="0"/>
    </format>
    <format dxfId="2325">
      <pivotArea field="10" type="button" dataOnly="0" labelOnly="1" outline="0"/>
    </format>
    <format dxfId="2324">
      <pivotArea field="10" type="button" dataOnly="0" labelOnly="1" outline="0"/>
    </format>
    <format dxfId="2323">
      <pivotArea field="10" type="button" dataOnly="0" labelOnly="1" outline="0"/>
    </format>
    <format dxfId="2322">
      <pivotArea field="11" type="button" dataOnly="0" labelOnly="1" outline="0" axis="axisRow" fieldPosition="0"/>
    </format>
    <format dxfId="2321">
      <pivotArea dataOnly="0" labelOnly="1" outline="0" fieldPosition="0">
        <references count="1">
          <reference field="11" count="0"/>
        </references>
      </pivotArea>
    </format>
    <format dxfId="2320">
      <pivotArea field="11" type="button" dataOnly="0" labelOnly="1" outline="0" axis="axisRow" fieldPosition="0"/>
    </format>
    <format dxfId="2319">
      <pivotArea dataOnly="0" labelOnly="1" outline="0" fieldPosition="0">
        <references count="1">
          <reference field="11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0EF658-9656-49DA-A9F9-8D8A7B4ADA59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85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h="1" m="1" x="74"/>
        <item h="1" m="1" x="52"/>
        <item h="1" m="1" x="53"/>
        <item h="1" m="1" x="51"/>
        <item h="1" m="1" x="54"/>
        <item h="1" m="1" x="73"/>
        <item h="1" m="1" x="55"/>
        <item h="1" m="1" x="56"/>
        <item h="1" m="1" x="57"/>
        <item h="1" m="1" x="58"/>
        <item h="1" m="1" x="59"/>
        <item h="1" m="1" x="60"/>
        <item h="1" m="1" x="61"/>
        <item h="1" m="1" x="62"/>
        <item h="1" m="1" x="63"/>
        <item h="1" m="1" x="64"/>
        <item h="1" m="1" x="65"/>
        <item h="1" m="1" x="66"/>
        <item h="1" m="1" x="67"/>
        <item h="1" m="1" x="68"/>
        <item h="1" m="1" x="69"/>
        <item h="1" m="1" x="70"/>
        <item h="1" m="1" x="71"/>
        <item h="1" m="1" x="72"/>
        <item h="1" m="1" x="27"/>
        <item h="1" m="1" x="28"/>
        <item h="1" m="1" x="25"/>
        <item h="1" m="1" x="29"/>
        <item h="1" m="1" x="26"/>
        <item h="1" m="1" x="49"/>
        <item h="1" m="1" x="30"/>
        <item h="1" m="1" x="31"/>
        <item h="1" m="1" x="32"/>
        <item h="1" m="1" x="33"/>
        <item h="1" m="1" x="34"/>
        <item h="1" m="1" x="35"/>
        <item h="1" m="1" x="36"/>
        <item h="1" m="1" x="37"/>
        <item h="1" m="1" x="38"/>
        <item h="1" m="1" x="39"/>
        <item h="1" m="1" x="40"/>
        <item h="1" m="1" x="41"/>
        <item h="1" m="1" x="42"/>
        <item h="1" m="1" x="43"/>
        <item h="1" m="1" x="44"/>
        <item h="1" m="1" x="45"/>
        <item h="1" m="1" x="46"/>
        <item h="1" m="1" x="47"/>
        <item h="1" m="1" x="48"/>
        <item h="1" x="0"/>
        <item h="1" x="1"/>
        <item h="1" x="2"/>
        <item h="1" x="3"/>
        <item h="1" m="1" x="24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4">
        <item m="1" x="50"/>
        <item h="1" m="1" x="51"/>
        <item h="1" m="1" x="73"/>
        <item h="1" m="1" x="52"/>
        <item h="1" m="1" x="72"/>
        <item h="1" m="1" x="53"/>
        <item h="1" m="1" x="54"/>
        <item h="1" m="1" x="55"/>
        <item h="1" m="1" x="56"/>
        <item h="1" m="1" x="57"/>
        <item h="1" m="1" x="58"/>
        <item h="1" m="1" x="59"/>
        <item h="1" m="1" x="60"/>
        <item h="1" m="1" x="61"/>
        <item h="1" m="1" x="62"/>
        <item h="1" m="1" x="63"/>
        <item h="1" m="1" x="64"/>
        <item h="1" m="1" x="65"/>
        <item h="1" m="1" x="66"/>
        <item h="1" m="1" x="67"/>
        <item h="1" m="1" x="68"/>
        <item h="1" m="1" x="69"/>
        <item h="1" m="1" x="70"/>
        <item h="1" m="1" x="71"/>
        <item h="1" m="1" x="27"/>
        <item h="1" m="1" x="28"/>
        <item h="1" m="1" x="29"/>
        <item h="1" m="1" x="26"/>
        <item h="1" m="1" x="30"/>
        <item h="1" m="1" x="31"/>
        <item h="1" m="1" x="32"/>
        <item h="1" m="1" x="33"/>
        <item h="1" m="1" x="34"/>
        <item h="1" m="1" x="35"/>
        <item h="1" m="1" x="36"/>
        <item h="1" m="1" x="37"/>
        <item h="1" m="1" x="38"/>
        <item h="1" m="1" x="39"/>
        <item h="1" m="1" x="40"/>
        <item h="1" m="1" x="41"/>
        <item h="1" m="1" x="42"/>
        <item h="1" m="1" x="43"/>
        <item h="1" m="1" x="44"/>
        <item h="1" m="1" x="45"/>
        <item h="1" m="1" x="46"/>
        <item h="1" m="1" x="47"/>
        <item h="1" m="1" x="48"/>
        <item h="1" m="1" x="25"/>
        <item h="1" m="1" x="49"/>
        <item h="1" x="0"/>
        <item h="1" x="2"/>
        <item h="1" x="3"/>
        <item h="1" x="24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6"/>
        <item h="1" m="1" x="68"/>
        <item h="1" m="1" x="47"/>
        <item h="1" m="1" x="69"/>
        <item h="1" m="1" x="48"/>
        <item h="1" m="1" x="67"/>
        <item h="1" m="1" x="49"/>
        <item h="1" m="1" x="50"/>
        <item h="1" m="1" x="51"/>
        <item h="1" m="1" x="52"/>
        <item h="1" m="1" x="53"/>
        <item h="1" m="1" x="54"/>
        <item h="1" m="1" x="55"/>
        <item h="1" m="1" x="56"/>
        <item h="1" m="1" x="57"/>
        <item h="1" m="1" x="58"/>
        <item h="1" m="1" x="59"/>
        <item h="1" m="1" x="60"/>
        <item h="1" m="1" x="61"/>
        <item h="1" m="1" x="62"/>
        <item h="1" m="1" x="63"/>
        <item h="1" m="1" x="64"/>
        <item h="1" m="1" x="65"/>
        <item h="1" m="1" x="66"/>
        <item h="1" m="1" x="25"/>
        <item h="1" m="1" x="26"/>
        <item h="1" m="1" x="27"/>
        <item h="1" m="1" x="24"/>
        <item h="1" m="1" x="28"/>
        <item h="1" m="1" x="29"/>
        <item h="1" m="1" x="30"/>
        <item h="1" m="1" x="31"/>
        <item h="1" m="1" x="32"/>
        <item h="1" m="1" x="33"/>
        <item h="1" m="1" x="34"/>
        <item h="1" m="1" x="35"/>
        <item h="1" m="1" x="36"/>
        <item h="1" m="1" x="37"/>
        <item h="1" m="1" x="38"/>
        <item h="1" m="1" x="39"/>
        <item h="1" m="1" x="40"/>
        <item h="1" m="1" x="41"/>
        <item h="1" m="1" x="42"/>
        <item h="1" m="1" x="43"/>
        <item h="1" m="1" x="44"/>
        <item h="1" m="1" x="45"/>
        <item h="1" x="0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m="1" x="2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9">
        <item m="1" x="54"/>
        <item h="1" m="1" x="77"/>
        <item h="1" m="1" x="56"/>
        <item h="1" m="1" x="55"/>
        <item h="1" m="1" x="78"/>
        <item h="1" m="1" x="57"/>
        <item h="1" m="1" x="76"/>
        <item h="1" m="1" x="58"/>
        <item h="1" m="1" x="59"/>
        <item h="1" m="1" x="60"/>
        <item h="1" m="1" x="61"/>
        <item h="1" m="1" x="62"/>
        <item h="1" m="1" x="63"/>
        <item h="1" m="1" x="64"/>
        <item h="1" m="1" x="65"/>
        <item h="1" m="1" x="66"/>
        <item h="1" m="1" x="67"/>
        <item h="1" m="1" x="68"/>
        <item h="1" m="1" x="69"/>
        <item h="1" m="1" x="70"/>
        <item h="1" m="1" x="71"/>
        <item h="1" m="1" x="72"/>
        <item h="1" m="1" x="73"/>
        <item h="1" m="1" x="74"/>
        <item h="1" m="1" x="75"/>
        <item h="1" m="1" x="31"/>
        <item h="1" m="1" x="32"/>
        <item h="1" m="1" x="28"/>
        <item h="1" m="1" x="33"/>
        <item h="1" m="1" x="29"/>
        <item h="1" m="1" x="52"/>
        <item h="1" m="1" x="34"/>
        <item h="1" m="1" x="35"/>
        <item h="1" m="1" x="30"/>
        <item h="1" m="1" x="36"/>
        <item h="1" m="1" x="37"/>
        <item h="1" m="1" x="38"/>
        <item h="1" m="1" x="39"/>
        <item h="1" m="1" x="40"/>
        <item h="1" m="1" x="41"/>
        <item h="1" m="1" x="42"/>
        <item h="1" m="1" x="43"/>
        <item h="1" m="1" x="53"/>
        <item h="1" m="1" x="44"/>
        <item h="1" m="1" x="45"/>
        <item h="1" m="1" x="46"/>
        <item h="1" m="1" x="47"/>
        <item h="1" m="1" x="48"/>
        <item h="1" m="1" x="49"/>
        <item h="1" m="1" x="50"/>
        <item h="1" m="1" x="51"/>
        <item h="1" x="0"/>
        <item h="1" x="2"/>
        <item h="1" x="3"/>
        <item h="1" x="1"/>
        <item h="1" x="4"/>
        <item h="1" x="25"/>
        <item h="1" m="1" x="26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5"/>
        <item h="1" x="16"/>
        <item h="1" x="17"/>
        <item h="1" m="1" x="27"/>
        <item h="1" x="18"/>
        <item h="1" x="19"/>
        <item h="1" x="20"/>
        <item h="1" x="21"/>
        <item h="1" x="22"/>
        <item h="1" x="23"/>
        <item h="1" x="24"/>
        <item h="1"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73"/>
        <item h="1" m="1" x="49"/>
        <item h="1" m="1" x="50"/>
        <item h="1" m="1" x="51"/>
        <item h="1" m="1" x="74"/>
        <item h="1" m="1" x="52"/>
        <item h="1" m="1" x="72"/>
        <item h="1" m="1" x="53"/>
        <item h="1" m="1" x="54"/>
        <item h="1" m="1" x="55"/>
        <item h="1" m="1" x="56"/>
        <item h="1" m="1" x="57"/>
        <item h="1" m="1" x="58"/>
        <item h="1" m="1" x="59"/>
        <item h="1" m="1" x="60"/>
        <item h="1" m="1" x="61"/>
        <item h="1" m="1" x="62"/>
        <item h="1" m="1" x="63"/>
        <item h="1" m="1" x="64"/>
        <item h="1" m="1" x="65"/>
        <item h="1" m="1" x="66"/>
        <item h="1" m="1" x="67"/>
        <item h="1" m="1" x="68"/>
        <item h="1" m="1" x="69"/>
        <item h="1" m="1" x="70"/>
        <item h="1" m="1" x="71"/>
        <item h="1" m="1" x="27"/>
        <item h="1" m="1" x="25"/>
        <item h="1" m="1" x="28"/>
        <item h="1" m="1" x="29"/>
        <item h="1" m="1" x="26"/>
        <item h="1" m="1" x="30"/>
        <item h="1" m="1" x="31"/>
        <item h="1" m="1" x="32"/>
        <item h="1" m="1" x="33"/>
        <item h="1" m="1" x="34"/>
        <item h="1" m="1" x="35"/>
        <item h="1" m="1" x="36"/>
        <item h="1" m="1" x="37"/>
        <item h="1" m="1" x="38"/>
        <item h="1" m="1" x="39"/>
        <item h="1" m="1" x="40"/>
        <item h="1" m="1" x="41"/>
        <item h="1" m="1" x="42"/>
        <item h="1" m="1" x="43"/>
        <item h="1" m="1" x="44"/>
        <item h="1" m="1" x="45"/>
        <item h="1" m="1" x="46"/>
        <item h="1" m="1" x="47"/>
        <item h="1" m="1" x="48"/>
        <item h="1" x="0"/>
        <item h="1" x="1"/>
        <item h="1" x="2"/>
        <item h="1" x="3"/>
        <item h="1" x="24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8"/>
        <item h="1" x="19"/>
        <item h="1" x="20"/>
        <item h="1" x="21"/>
        <item h="1" x="22"/>
        <item h="1" x="23"/>
        <item h="1"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82">
        <item m="1" x="80"/>
        <item h="1" m="1" x="53"/>
        <item h="1" m="1" x="54"/>
        <item h="1" m="1" x="55"/>
        <item h="1" m="1" x="56"/>
        <item h="1" m="1" x="81"/>
        <item h="1" m="1" x="57"/>
        <item h="1" m="1" x="79"/>
        <item h="1" m="1" x="58"/>
        <item h="1" m="1" x="59"/>
        <item h="1" m="1" x="60"/>
        <item h="1" m="1" x="61"/>
        <item h="1" m="1" x="62"/>
        <item h="1" m="1" x="63"/>
        <item h="1" m="1" x="64"/>
        <item h="1" m="1" x="65"/>
        <item h="1" m="1" x="66"/>
        <item h="1" m="1" x="67"/>
        <item h="1" m="1" x="68"/>
        <item h="1" m="1" x="69"/>
        <item h="1" m="1" x="70"/>
        <item h="1" m="1" x="71"/>
        <item h="1" m="1" x="72"/>
        <item h="1" m="1" x="73"/>
        <item h="1" m="1" x="74"/>
        <item h="1" m="1" x="75"/>
        <item h="1" m="1" x="76"/>
        <item h="1" m="1" x="77"/>
        <item h="1" m="1" x="78"/>
        <item h="1" m="1" x="31"/>
        <item h="1" m="1" x="27"/>
        <item h="1" m="1" x="32"/>
        <item h="1" m="1" x="33"/>
        <item h="1" m="1" x="30"/>
        <item h="1" m="1" x="34"/>
        <item h="1" m="1" x="35"/>
        <item h="1" m="1" x="36"/>
        <item h="1" m="1" x="37"/>
        <item h="1" m="1" x="38"/>
        <item h="1" m="1" x="39"/>
        <item h="1" m="1" x="40"/>
        <item h="1" m="1" x="41"/>
        <item h="1" m="1" x="42"/>
        <item h="1" m="1" x="43"/>
        <item h="1" m="1" x="44"/>
        <item h="1" m="1" x="45"/>
        <item h="1" m="1" x="46"/>
        <item h="1" m="1" x="47"/>
        <item h="1" m="1" x="48"/>
        <item h="1" m="1" x="49"/>
        <item h="1" m="1" x="50"/>
        <item h="1" m="1" x="51"/>
        <item h="1" m="1" x="52"/>
        <item h="1" m="1" x="28"/>
        <item h="1" m="1" x="29"/>
        <item h="1" x="0"/>
        <item h="1" x="1"/>
        <item h="1" x="2"/>
        <item h="1" x="3"/>
        <item h="1" x="26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3">
        <item m="1" x="71"/>
        <item h="1" m="1" x="48"/>
        <item h="1" m="1" x="49"/>
        <item h="1" m="1" x="72"/>
        <item h="1" m="1" x="50"/>
        <item h="1" m="1" x="70"/>
        <item h="1" m="1" x="51"/>
        <item h="1" m="1" x="52"/>
        <item h="1" m="1" x="53"/>
        <item h="1" m="1" x="54"/>
        <item h="1" m="1" x="55"/>
        <item h="1" m="1" x="56"/>
        <item h="1" m="1" x="57"/>
        <item h="1" m="1" x="58"/>
        <item h="1" m="1" x="59"/>
        <item h="1" m="1" x="60"/>
        <item h="1" m="1" x="61"/>
        <item h="1" m="1" x="62"/>
        <item h="1" m="1" x="63"/>
        <item h="1" m="1" x="64"/>
        <item h="1" m="1" x="65"/>
        <item h="1" m="1" x="66"/>
        <item h="1" m="1" x="67"/>
        <item h="1" m="1" x="68"/>
        <item h="1" m="1" x="69"/>
        <item h="1" m="1" x="26"/>
        <item h="1" m="1" x="27"/>
        <item h="1" m="1" x="28"/>
        <item h="1" m="1" x="25"/>
        <item h="1" m="1" x="29"/>
        <item h="1" m="1" x="30"/>
        <item h="1" m="1" x="31"/>
        <item h="1" m="1" x="32"/>
        <item h="1" m="1" x="33"/>
        <item h="1" m="1" x="34"/>
        <item h="1" m="1" x="35"/>
        <item h="1" m="1" x="36"/>
        <item h="1" m="1" x="37"/>
        <item h="1" m="1" x="38"/>
        <item h="1" m="1" x="39"/>
        <item h="1" m="1" x="40"/>
        <item h="1" m="1" x="41"/>
        <item h="1" m="1" x="42"/>
        <item h="1" m="1" x="43"/>
        <item h="1" m="1" x="44"/>
        <item h="1" m="1" x="45"/>
        <item h="1" m="1" x="46"/>
        <item h="1" m="1" x="47"/>
        <item h="1" x="0"/>
        <item h="1" x="2"/>
        <item h="1" x="3"/>
        <item h="1" x="4"/>
        <item h="1" x="2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6">
        <item m="1" x="74"/>
        <item m="1" x="49"/>
        <item m="1" x="50"/>
        <item m="1" x="51"/>
        <item m="1" x="52"/>
        <item m="1" x="75"/>
        <item m="1" x="53"/>
        <item m="1" x="7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8"/>
        <item m="1" x="25"/>
        <item m="1" x="26"/>
        <item m="1" x="29"/>
        <item m="1" x="27"/>
        <item m="1" x="48"/>
        <item m="1" x="31"/>
        <item m="1" x="32"/>
        <item m="1" x="30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x="0"/>
        <item x="1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h="1"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12"/>
    <field x="16"/>
    <field x="15"/>
    <field x="17"/>
    <field x="18"/>
    <field x="20"/>
    <field x="19"/>
  </rowFields>
  <rowItems count="79">
    <i>
      <x v="51"/>
      <x/>
      <x v="2"/>
      <x v="1"/>
      <x v="95"/>
      <x v="4"/>
      <x v="5"/>
    </i>
    <i r="2">
      <x v="10"/>
      <x v="1"/>
      <x v="95"/>
      <x v="4"/>
      <x v="5"/>
    </i>
    <i>
      <x v="52"/>
      <x v="1"/>
      <x v="10"/>
      <x v="1"/>
      <x v="58"/>
      <x v="2"/>
      <x v="2"/>
    </i>
    <i r="1">
      <x v="2"/>
      <x v="7"/>
      <x v="1"/>
      <x v="120"/>
      <x v="9"/>
      <x v="4"/>
    </i>
    <i>
      <x v="53"/>
      <x/>
      <x v="8"/>
      <x v="1"/>
      <x v="44"/>
      <x v="2"/>
      <x v="5"/>
    </i>
    <i>
      <x v="54"/>
      <x v="3"/>
      <x v="3"/>
      <x v="1"/>
      <x v="97"/>
      <x v="9"/>
      <x v="4"/>
    </i>
    <i>
      <x v="55"/>
      <x v="1"/>
      <x v="10"/>
      <x v="1"/>
      <x v="118"/>
      <x v="2"/>
      <x v="7"/>
    </i>
    <i>
      <x v="56"/>
      <x/>
      <x v="2"/>
      <x v="1"/>
      <x v="96"/>
      <x v="4"/>
      <x v="5"/>
    </i>
    <i r="2">
      <x v="10"/>
      <x v="1"/>
      <x v="96"/>
      <x v="4"/>
      <x v="5"/>
    </i>
    <i>
      <x v="57"/>
      <x/>
      <x v="7"/>
      <x v="1"/>
      <x v="121"/>
      <x v="9"/>
      <x v="4"/>
    </i>
    <i r="2">
      <x v="10"/>
      <x v="1"/>
      <x v="121"/>
      <x v="9"/>
      <x v="4"/>
    </i>
    <i>
      <x v="58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59"/>
      <x/>
      <x v="4"/>
      <x v="4"/>
      <x v="77"/>
      <x v="2"/>
      <x v="7"/>
    </i>
    <i r="2">
      <x v="10"/>
      <x v="3"/>
      <x v="30"/>
      <x v="2"/>
      <x v="7"/>
    </i>
    <i r="1">
      <x v="1"/>
      <x v="4"/>
      <x v="3"/>
      <x v="29"/>
      <x v="2"/>
      <x v="7"/>
    </i>
    <i>
      <x v="60"/>
      <x/>
      <x v="5"/>
      <x v="1"/>
      <x v="38"/>
      <x v="3"/>
      <x/>
    </i>
    <i r="2">
      <x v="8"/>
      <x v="1"/>
      <x v="45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>
      <x v="61"/>
      <x/>
      <x v="8"/>
      <x/>
      <x v="75"/>
      <x v="2"/>
      <x v="5"/>
    </i>
    <i r="1">
      <x v="1"/>
      <x/>
      <x/>
      <x v="75"/>
      <x v="2"/>
      <x v="3"/>
    </i>
    <i r="2">
      <x v="3"/>
      <x v="1"/>
      <x v="99"/>
      <x v="2"/>
      <x v="2"/>
    </i>
    <i>
      <x v="62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2">
      <x v="10"/>
      <x v="1"/>
      <x v="122"/>
      <x v="9"/>
      <x v="4"/>
    </i>
    <i r="1">
      <x v="1"/>
      <x/>
      <x v="2"/>
      <x v="92"/>
      <x v="2"/>
      <x v="3"/>
    </i>
    <i r="2">
      <x v="3"/>
      <x v="1"/>
      <x v="123"/>
      <x v="9"/>
      <x v="4"/>
    </i>
    <i r="2">
      <x v="10"/>
      <x v="1"/>
      <x v="52"/>
      <x v="2"/>
      <x v="5"/>
    </i>
    <i r="4">
      <x v="54"/>
      <x v="2"/>
      <x v="5"/>
    </i>
    <i r="1">
      <x v="3"/>
      <x v="3"/>
      <x v="1"/>
      <x v="12"/>
      <x v="2"/>
      <x v="2"/>
    </i>
    <i>
      <x v="63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64"/>
      <x/>
      <x v="10"/>
      <x v="1"/>
      <x v="23"/>
      <x v="3"/>
      <x/>
    </i>
    <i r="1">
      <x v="1"/>
      <x v="5"/>
      <x v="1"/>
      <x v="24"/>
      <x v="3"/>
      <x/>
    </i>
    <i r="1">
      <x v="3"/>
      <x v="3"/>
      <x v="1"/>
      <x v="39"/>
      <x v="2"/>
      <x v="2"/>
    </i>
    <i>
      <x v="65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66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67"/>
      <x/>
      <x v="10"/>
      <x v="1"/>
      <x v="70"/>
      <x v="7"/>
      <x v="5"/>
    </i>
    <i r="4">
      <x v="71"/>
      <x v="2"/>
      <x v="5"/>
    </i>
    <i>
      <x v="68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1">
      <x v="1"/>
      <x v="10"/>
      <x v="1"/>
      <x v="64"/>
      <x v="2"/>
      <x v="5"/>
    </i>
    <i r="4">
      <x v="66"/>
      <x v="2"/>
      <x v="5"/>
    </i>
    <i r="1">
      <x v="3"/>
      <x v="8"/>
      <x v="1"/>
      <x v="63"/>
      <x v="2"/>
      <x v="5"/>
    </i>
    <i r="4">
      <x v="65"/>
      <x v="2"/>
      <x v="5"/>
    </i>
    <i>
      <x v="69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70"/>
      <x v="1"/>
      <x/>
      <x/>
      <x v="94"/>
      <x v="2"/>
      <x v="3"/>
    </i>
    <i r="1">
      <x v="3"/>
      <x v="3"/>
      <x/>
      <x v="94"/>
      <x v="2"/>
      <x v="1"/>
    </i>
    <i>
      <x v="71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72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73"/>
      <x v="1"/>
      <x v="10"/>
      <x v="1"/>
      <x v="2"/>
      <x v="2"/>
      <x v="1"/>
    </i>
    <i r="1">
      <x v="3"/>
      <x v="8"/>
      <x v="1"/>
      <x v="1"/>
      <x v="2"/>
      <x v="1"/>
    </i>
    <i>
      <x v="74"/>
      <x/>
      <x v="8"/>
      <x v="1"/>
      <x v="43"/>
      <x v="2"/>
      <x v="5"/>
    </i>
    <i r="1">
      <x v="1"/>
      <x v="10"/>
      <x v="1"/>
      <x v="53"/>
      <x v="2"/>
      <x v="5"/>
    </i>
  </rowItems>
  <colItems count="1">
    <i/>
  </colItems>
  <formats count="29">
    <format dxfId="2318">
      <pivotArea field="2" type="button" dataOnly="0" labelOnly="1" outline="0"/>
    </format>
    <format dxfId="2317">
      <pivotArea dataOnly="0" labelOnly="1" grandRow="1" outline="0" fieldPosition="0"/>
    </format>
    <format dxfId="2316">
      <pivotArea field="3" type="button" dataOnly="0" labelOnly="1" outline="0"/>
    </format>
    <format dxfId="2315">
      <pivotArea field="3" type="button" dataOnly="0" labelOnly="1" outline="0"/>
    </format>
    <format dxfId="2314">
      <pivotArea type="all" dataOnly="0" outline="0" fieldPosition="0"/>
    </format>
    <format dxfId="2313">
      <pivotArea field="3" type="button" dataOnly="0" labelOnly="1" outline="0"/>
    </format>
    <format dxfId="2312">
      <pivotArea field="16" type="button" dataOnly="0" labelOnly="1" outline="0" axis="axisRow" fieldPosition="1"/>
    </format>
    <format dxfId="2311">
      <pivotArea field="15" type="button" dataOnly="0" labelOnly="1" outline="0" axis="axisRow" fieldPosition="2"/>
    </format>
    <format dxfId="2310">
      <pivotArea field="17" type="button" dataOnly="0" labelOnly="1" outline="0" axis="axisRow" fieldPosition="3"/>
    </format>
    <format dxfId="2309">
      <pivotArea field="18" type="button" dataOnly="0" labelOnly="1" outline="0" axis="axisRow" fieldPosition="4"/>
    </format>
    <format dxfId="2308">
      <pivotArea field="20" type="button" dataOnly="0" labelOnly="1" outline="0" axis="axisRow" fieldPosition="5"/>
    </format>
    <format dxfId="2307">
      <pivotArea field="19" type="button" dataOnly="0" labelOnly="1" outline="0" axis="axisRow" fieldPosition="6"/>
    </format>
    <format dxfId="2306">
      <pivotArea field="4" type="button" dataOnly="0" labelOnly="1" outline="0"/>
    </format>
    <format dxfId="2305">
      <pivotArea field="4" type="button" dataOnly="0" labelOnly="1" outline="0"/>
    </format>
    <format dxfId="2304">
      <pivotArea field="5" type="button" dataOnly="0" labelOnly="1" outline="0"/>
    </format>
    <format dxfId="2303">
      <pivotArea field="5" type="button" dataOnly="0" labelOnly="1" outline="0"/>
    </format>
    <format dxfId="2302">
      <pivotArea field="6" type="button" dataOnly="0" labelOnly="1" outline="0"/>
    </format>
    <format dxfId="2301">
      <pivotArea field="6" type="button" dataOnly="0" labelOnly="1" outline="0"/>
    </format>
    <format dxfId="2300">
      <pivotArea field="9" type="button" dataOnly="0" labelOnly="1" outline="0"/>
    </format>
    <format dxfId="2299">
      <pivotArea field="9" type="button" dataOnly="0" labelOnly="1" outline="0"/>
    </format>
    <format dxfId="2298">
      <pivotArea field="10" type="button" dataOnly="0" labelOnly="1" outline="0"/>
    </format>
    <format dxfId="2297">
      <pivotArea field="10" type="button" dataOnly="0" labelOnly="1" outline="0"/>
    </format>
    <format dxfId="2296">
      <pivotArea field="10" type="button" dataOnly="0" labelOnly="1" outline="0"/>
    </format>
    <format dxfId="2295">
      <pivotArea field="11" type="button" dataOnly="0" labelOnly="1" outline="0"/>
    </format>
    <format dxfId="2294">
      <pivotArea field="11" type="button" dataOnly="0" labelOnly="1" outline="0"/>
    </format>
    <format dxfId="2293">
      <pivotArea field="12" type="button" dataOnly="0" labelOnly="1" outline="0" axis="axisRow" fieldPosition="0"/>
    </format>
    <format dxfId="2292">
      <pivotArea dataOnly="0" labelOnly="1" outline="0" fieldPosition="0">
        <references count="1">
          <reference field="12" count="0"/>
        </references>
      </pivotArea>
    </format>
    <format dxfId="2291">
      <pivotArea field="12" type="button" dataOnly="0" labelOnly="1" outline="0" axis="axisRow" fieldPosition="0"/>
    </format>
    <format dxfId="2290">
      <pivotArea dataOnly="0" labelOnly="1" outline="0" fieldPosition="0">
        <references count="1">
          <reference field="12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92AFB4-16DB-4B06-BBA0-415EC684FDEC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84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6"/>
    <field x="15"/>
    <field x="17"/>
    <field x="18"/>
    <field x="20"/>
    <field x="19"/>
  </rowFields>
  <rowItems count="78">
    <i>
      <x v="50"/>
      <x/>
      <x v="2"/>
      <x v="1"/>
      <x v="95"/>
      <x v="4"/>
      <x v="5"/>
    </i>
    <i r="2">
      <x v="10"/>
      <x v="1"/>
      <x v="95"/>
      <x v="4"/>
      <x v="5"/>
    </i>
    <i>
      <x v="51"/>
      <x v="1"/>
      <x v="10"/>
      <x v="1"/>
      <x v="58"/>
      <x v="2"/>
      <x v="2"/>
    </i>
    <i r="1">
      <x v="2"/>
      <x v="7"/>
      <x v="1"/>
      <x v="120"/>
      <x v="9"/>
      <x v="4"/>
    </i>
    <i>
      <x v="52"/>
      <x/>
      <x v="8"/>
      <x v="1"/>
      <x v="44"/>
      <x v="2"/>
      <x v="5"/>
    </i>
    <i>
      <x v="53"/>
      <x v="1"/>
      <x v="10"/>
      <x v="1"/>
      <x v="124"/>
      <x v="2"/>
      <x v="7"/>
    </i>
    <i r="1">
      <x v="3"/>
      <x v="3"/>
      <x v="1"/>
      <x v="97"/>
      <x v="9"/>
      <x v="4"/>
    </i>
    <i>
      <x v="55"/>
      <x/>
      <x v="2"/>
      <x v="1"/>
      <x v="96"/>
      <x v="4"/>
      <x v="5"/>
    </i>
    <i r="2">
      <x v="10"/>
      <x v="1"/>
      <x v="96"/>
      <x v="4"/>
      <x v="5"/>
    </i>
    <i>
      <x v="56"/>
      <x/>
      <x v="7"/>
      <x v="1"/>
      <x v="121"/>
      <x v="9"/>
      <x v="4"/>
    </i>
    <i r="2">
      <x v="10"/>
      <x v="1"/>
      <x v="121"/>
      <x v="9"/>
      <x v="4"/>
    </i>
    <i>
      <x v="57"/>
      <x/>
      <x v="4"/>
      <x v="4"/>
      <x v="77"/>
      <x v="2"/>
      <x v="7"/>
    </i>
    <i r="2">
      <x v="6"/>
      <x v="1"/>
      <x v="15"/>
      <x v="3"/>
      <x/>
    </i>
    <i r="2">
      <x v="10"/>
      <x v="3"/>
      <x v="30"/>
      <x v="2"/>
      <x v="7"/>
    </i>
    <i r="1">
      <x v="1"/>
      <x v="4"/>
      <x v="3"/>
      <x v="29"/>
      <x v="2"/>
      <x v="7"/>
    </i>
    <i r="2">
      <x v="5"/>
      <x v="1"/>
      <x v="22"/>
      <x v="3"/>
      <x/>
    </i>
    <i r="2">
      <x v="10"/>
      <x v="1"/>
      <x v="22"/>
      <x v="3"/>
      <x/>
    </i>
    <i>
      <x v="58"/>
      <x/>
      <x v="8"/>
      <x v="1"/>
      <x v="45"/>
      <x v="2"/>
      <x v="5"/>
    </i>
    <i>
      <x v="59"/>
      <x/>
      <x v="5"/>
      <x v="1"/>
      <x v="38"/>
      <x v="3"/>
      <x/>
    </i>
    <i r="2">
      <x v="8"/>
      <x/>
      <x v="75"/>
      <x v="2"/>
      <x v="5"/>
    </i>
    <i r="2">
      <x v="10"/>
      <x v="1"/>
      <x v="98"/>
      <x v="2"/>
      <x v="2"/>
    </i>
    <i r="1">
      <x v="1"/>
      <x/>
      <x/>
      <x v="75"/>
      <x v="2"/>
      <x v="3"/>
    </i>
    <i r="2">
      <x v="5"/>
      <x v="1"/>
      <x v="74"/>
      <x v="8"/>
      <x/>
    </i>
    <i>
      <x v="60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1">
      <x v="1"/>
      <x/>
      <x v="2"/>
      <x v="92"/>
      <x v="2"/>
      <x v="3"/>
    </i>
    <i r="2">
      <x v="3"/>
      <x v="1"/>
      <x v="99"/>
      <x v="2"/>
      <x v="2"/>
    </i>
    <i r="2">
      <x v="10"/>
      <x v="1"/>
      <x v="52"/>
      <x v="2"/>
      <x v="5"/>
    </i>
    <i r="4">
      <x v="54"/>
      <x v="2"/>
      <x v="5"/>
    </i>
    <i>
      <x v="61"/>
      <x/>
      <x v="8"/>
      <x v="1"/>
      <x v="41"/>
      <x v="2"/>
      <x v="5"/>
    </i>
    <i r="2">
      <x v="10"/>
      <x v="1"/>
      <x v="122"/>
      <x v="9"/>
      <x v="4"/>
    </i>
    <i r="1">
      <x v="1"/>
      <x v="3"/>
      <x v="1"/>
      <x v="123"/>
      <x v="9"/>
      <x v="4"/>
    </i>
    <i r="2">
      <x v="10"/>
      <x v="1"/>
      <x v="51"/>
      <x v="2"/>
      <x v="5"/>
    </i>
    <i r="1">
      <x v="3"/>
      <x v="3"/>
      <x v="1"/>
      <x v="12"/>
      <x v="2"/>
      <x v="2"/>
    </i>
    <i>
      <x v="62"/>
      <x/>
      <x v="2"/>
      <x v="1"/>
      <x v="35"/>
      <x v="2"/>
      <x v="8"/>
    </i>
    <i r="2">
      <x v="10"/>
      <x v="1"/>
      <x v="35"/>
      <x v="2"/>
      <x v="8"/>
    </i>
    <i r="1">
      <x v="3"/>
      <x v="3"/>
      <x v="1"/>
      <x v="40"/>
      <x v="2"/>
      <x v="2"/>
    </i>
    <i>
      <x v="63"/>
      <x/>
      <x v="10"/>
      <x v="1"/>
      <x v="23"/>
      <x v="3"/>
      <x/>
    </i>
    <i r="1">
      <x v="1"/>
      <x v="5"/>
      <x v="1"/>
      <x v="24"/>
      <x v="3"/>
      <x/>
    </i>
    <i>
      <x v="64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65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66"/>
      <x/>
      <x v="10"/>
      <x v="1"/>
      <x v="70"/>
      <x v="7"/>
      <x v="5"/>
    </i>
    <i r="4">
      <x v="71"/>
      <x v="2"/>
      <x v="5"/>
    </i>
    <i>
      <x v="67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1">
      <x v="1"/>
      <x v="10"/>
      <x v="1"/>
      <x v="64"/>
      <x v="2"/>
      <x v="5"/>
    </i>
    <i r="4">
      <x v="66"/>
      <x v="2"/>
      <x v="5"/>
    </i>
    <i r="1">
      <x v="3"/>
      <x v="8"/>
      <x v="1"/>
      <x v="63"/>
      <x v="2"/>
      <x v="5"/>
    </i>
    <i r="4">
      <x v="65"/>
      <x v="2"/>
      <x v="5"/>
    </i>
    <i>
      <x v="68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69"/>
      <x v="1"/>
      <x/>
      <x/>
      <x v="94"/>
      <x v="2"/>
      <x v="3"/>
    </i>
    <i r="1">
      <x v="3"/>
      <x v="3"/>
      <x/>
      <x v="94"/>
      <x v="2"/>
      <x v="1"/>
    </i>
    <i>
      <x v="70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71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72"/>
      <x v="1"/>
      <x v="10"/>
      <x v="1"/>
      <x v="2"/>
      <x v="2"/>
      <x v="1"/>
    </i>
    <i r="1">
      <x v="3"/>
      <x v="8"/>
      <x v="1"/>
      <x v="1"/>
      <x v="2"/>
      <x v="1"/>
    </i>
    <i>
      <x v="73"/>
      <x/>
      <x v="8"/>
      <x v="1"/>
      <x v="43"/>
      <x v="2"/>
      <x v="5"/>
    </i>
    <i r="1">
      <x v="1"/>
      <x v="10"/>
      <x v="1"/>
      <x v="53"/>
      <x v="2"/>
      <x v="5"/>
    </i>
  </rowItems>
  <colItems count="1">
    <i/>
  </colItems>
  <formats count="20">
    <format dxfId="2513">
      <pivotArea field="2" type="button" dataOnly="0" labelOnly="1" outline="0"/>
    </format>
    <format dxfId="2512">
      <pivotArea dataOnly="0" labelOnly="1" grandRow="1" outline="0" fieldPosition="0"/>
    </format>
    <format dxfId="2511">
      <pivotArea field="3" type="button" dataOnly="0" labelOnly="1" outline="0" axis="axisRow" fieldPosition="0"/>
    </format>
    <format dxfId="2510">
      <pivotArea dataOnly="0" labelOnly="1" outline="0" fieldPosition="0">
        <references count="1">
          <reference field="3" count="0"/>
        </references>
      </pivotArea>
    </format>
    <format dxfId="2509">
      <pivotArea field="3" type="button" dataOnly="0" labelOnly="1" outline="0" axis="axisRow" fieldPosition="0"/>
    </format>
    <format dxfId="2508">
      <pivotArea dataOnly="0" labelOnly="1" outline="0" fieldPosition="0">
        <references count="1">
          <reference field="3" count="0"/>
        </references>
      </pivotArea>
    </format>
    <format dxfId="2507">
      <pivotArea type="all" dataOnly="0" outline="0" fieldPosition="0"/>
    </format>
    <format dxfId="2506">
      <pivotArea field="3" type="button" dataOnly="0" labelOnly="1" outline="0" axis="axisRow" fieldPosition="0"/>
    </format>
    <format dxfId="2505">
      <pivotArea field="16" type="button" dataOnly="0" labelOnly="1" outline="0" axis="axisRow" fieldPosition="1"/>
    </format>
    <format dxfId="2504">
      <pivotArea field="15" type="button" dataOnly="0" labelOnly="1" outline="0" axis="axisRow" fieldPosition="2"/>
    </format>
    <format dxfId="2503">
      <pivotArea field="17" type="button" dataOnly="0" labelOnly="1" outline="0" axis="axisRow" fieldPosition="3"/>
    </format>
    <format dxfId="2502">
      <pivotArea field="18" type="button" dataOnly="0" labelOnly="1" outline="0" axis="axisRow" fieldPosition="4"/>
    </format>
    <format dxfId="2501">
      <pivotArea field="20" type="button" dataOnly="0" labelOnly="1" outline="0" axis="axisRow" fieldPosition="5"/>
    </format>
    <format dxfId="2500">
      <pivotArea field="19" type="button" dataOnly="0" labelOnly="1" outline="0" axis="axisRow" fieldPosition="6"/>
    </format>
    <format dxfId="2499">
      <pivotArea dataOnly="0" labelOnly="1" outline="0" fieldPosition="0">
        <references count="1">
          <reference field="3" count="0"/>
        </references>
      </pivotArea>
    </format>
    <format dxfId="2498">
      <pivotArea dataOnly="0" labelOnly="1" outline="0" fieldPosition="0">
        <references count="2">
          <reference field="3" count="1" selected="0">
            <x v="74"/>
          </reference>
          <reference field="16" count="1">
            <x v="3"/>
          </reference>
        </references>
      </pivotArea>
    </format>
    <format dxfId="2497">
      <pivotArea dataOnly="0" labelOnly="1" outline="0" fieldPosition="0">
        <references count="3">
          <reference field="3" count="1" selected="0">
            <x v="74"/>
          </reference>
          <reference field="15" count="2">
            <x v="8"/>
            <x v="10"/>
          </reference>
          <reference field="16" count="1" selected="0">
            <x v="0"/>
          </reference>
        </references>
      </pivotArea>
    </format>
    <format dxfId="2496">
      <pivotArea dataOnly="0" labelOnly="1" outline="0" fieldPosition="0">
        <references count="3">
          <reference field="3" count="1" selected="0">
            <x v="74"/>
          </reference>
          <reference field="15" count="1">
            <x v="3"/>
          </reference>
          <reference field="16" count="1" selected="0">
            <x v="3"/>
          </reference>
        </references>
      </pivotArea>
    </format>
    <format dxfId="2495">
      <pivotArea dataOnly="0" labelOnly="1" outline="0" fieldPosition="0">
        <references count="5">
          <reference field="3" count="1" selected="0">
            <x v="74"/>
          </reference>
          <reference field="15" count="1" selected="0">
            <x v="3"/>
          </reference>
          <reference field="16" count="1" selected="0">
            <x v="3"/>
          </reference>
          <reference field="17" count="1" selected="0">
            <x v="1"/>
          </reference>
          <reference field="18" count="1">
            <x v="39"/>
          </reference>
        </references>
      </pivotArea>
    </format>
    <format dxfId="2494">
      <pivotArea dataOnly="0" labelOnly="1" outline="0" fieldPosition="0">
        <references count="7">
          <reference field="3" count="1" selected="0">
            <x v="74"/>
          </reference>
          <reference field="15" count="1" selected="0">
            <x v="3"/>
          </reference>
          <reference field="16" count="1" selected="0">
            <x v="3"/>
          </reference>
          <reference field="17" count="1" selected="0">
            <x v="1"/>
          </reference>
          <reference field="18" count="1" selected="0">
            <x v="39"/>
          </reference>
          <reference field="19" count="1">
            <x v="2"/>
          </reference>
          <reference field="20" count="1" selected="0">
            <x v="2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56AAFE-29B8-40A6-9D17-B9D36C7E167C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91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4">
        <item m="1" x="50"/>
        <item m="1" x="51"/>
        <item m="1" x="73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x="0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4"/>
    <field x="16"/>
    <field x="15"/>
    <field x="17"/>
    <field x="18"/>
    <field x="20"/>
    <field x="19"/>
  </rowFields>
  <rowItems count="85">
    <i>
      <x v="49"/>
      <x/>
      <x v="2"/>
      <x v="1"/>
      <x v="95"/>
      <x v="4"/>
      <x v="5"/>
    </i>
    <i r="2">
      <x v="10"/>
      <x v="1"/>
      <x v="95"/>
      <x v="4"/>
      <x v="5"/>
    </i>
    <i>
      <x v="50"/>
      <x/>
      <x v="8"/>
      <x v="1"/>
      <x v="44"/>
      <x v="2"/>
      <x v="5"/>
    </i>
    <i r="1">
      <x v="2"/>
      <x v="7"/>
      <x v="1"/>
      <x v="120"/>
      <x v="9"/>
      <x v="4"/>
    </i>
    <i>
      <x v="51"/>
      <x v="3"/>
      <x v="3"/>
      <x v="1"/>
      <x v="97"/>
      <x v="9"/>
      <x v="4"/>
    </i>
    <i>
      <x v="52"/>
      <x v="1"/>
      <x v="10"/>
      <x v="1"/>
      <x v="102"/>
      <x v="2"/>
      <x v="7"/>
    </i>
    <i>
      <x v="53"/>
      <x/>
      <x v="2"/>
      <x v="1"/>
      <x v="96"/>
      <x v="4"/>
      <x v="5"/>
    </i>
    <i r="2">
      <x v="10"/>
      <x v="1"/>
      <x v="96"/>
      <x v="4"/>
      <x v="5"/>
    </i>
    <i>
      <x v="54"/>
      <x/>
      <x v="7"/>
      <x v="1"/>
      <x v="121"/>
      <x v="9"/>
      <x v="4"/>
    </i>
    <i r="2">
      <x v="10"/>
      <x v="1"/>
      <x v="121"/>
      <x v="9"/>
      <x v="4"/>
    </i>
    <i>
      <x v="55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56"/>
      <x/>
      <x v="4"/>
      <x v="4"/>
      <x v="77"/>
      <x v="2"/>
      <x v="7"/>
    </i>
    <i r="2">
      <x v="10"/>
      <x v="3"/>
      <x v="30"/>
      <x v="2"/>
      <x v="7"/>
    </i>
    <i r="1">
      <x v="1"/>
      <x v="4"/>
      <x v="3"/>
      <x v="29"/>
      <x v="2"/>
      <x v="7"/>
    </i>
    <i>
      <x v="57"/>
      <x/>
      <x v="5"/>
      <x v="1"/>
      <x v="38"/>
      <x v="3"/>
      <x/>
    </i>
    <i r="2">
      <x v="8"/>
      <x v="1"/>
      <x v="45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>
      <x v="58"/>
      <x/>
      <x v="8"/>
      <x/>
      <x v="75"/>
      <x v="2"/>
      <x v="5"/>
    </i>
    <i r="1">
      <x v="1"/>
      <x/>
      <x/>
      <x v="75"/>
      <x v="2"/>
      <x v="3"/>
    </i>
    <i r="2">
      <x v="3"/>
      <x v="1"/>
      <x v="99"/>
      <x v="2"/>
      <x v="2"/>
    </i>
    <i>
      <x v="59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2">
      <x v="10"/>
      <x v="1"/>
      <x v="122"/>
      <x v="9"/>
      <x v="4"/>
    </i>
    <i r="1">
      <x v="1"/>
      <x/>
      <x v="2"/>
      <x v="92"/>
      <x v="2"/>
      <x v="3"/>
    </i>
    <i r="2">
      <x v="3"/>
      <x v="1"/>
      <x v="123"/>
      <x v="9"/>
      <x v="4"/>
    </i>
    <i r="2">
      <x v="10"/>
      <x v="1"/>
      <x v="52"/>
      <x v="2"/>
      <x v="5"/>
    </i>
    <i r="4">
      <x v="54"/>
      <x v="2"/>
      <x v="5"/>
    </i>
    <i r="1">
      <x v="3"/>
      <x v="3"/>
      <x v="1"/>
      <x v="12"/>
      <x v="2"/>
      <x v="2"/>
    </i>
    <i>
      <x v="60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61"/>
      <x/>
      <x v="10"/>
      <x v="1"/>
      <x v="23"/>
      <x v="3"/>
      <x/>
    </i>
    <i r="1">
      <x v="1"/>
      <x v="5"/>
      <x v="1"/>
      <x v="24"/>
      <x v="3"/>
      <x/>
    </i>
    <i>
      <x v="62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63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64"/>
      <x/>
      <x v="10"/>
      <x v="1"/>
      <x v="70"/>
      <x v="7"/>
      <x v="5"/>
    </i>
    <i r="4">
      <x v="71"/>
      <x v="2"/>
      <x v="5"/>
    </i>
    <i>
      <x v="65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2">
      <x v="11"/>
      <x v="1"/>
      <x v="115"/>
      <x v="2"/>
      <x v="6"/>
    </i>
    <i r="1">
      <x v="1"/>
      <x v="10"/>
      <x v="1"/>
      <x v="64"/>
      <x v="2"/>
      <x v="5"/>
    </i>
    <i r="4">
      <x v="66"/>
      <x v="2"/>
      <x v="5"/>
    </i>
    <i r="4">
      <x v="72"/>
      <x v="2"/>
      <x v="6"/>
    </i>
    <i r="4">
      <x v="115"/>
      <x v="2"/>
      <x v="6"/>
    </i>
    <i r="1">
      <x v="3"/>
      <x v="8"/>
      <x v="1"/>
      <x v="63"/>
      <x v="2"/>
      <x v="5"/>
    </i>
    <i r="4">
      <x v="65"/>
      <x v="2"/>
      <x v="5"/>
    </i>
    <i>
      <x v="66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67"/>
      <x v="1"/>
      <x/>
      <x/>
      <x v="94"/>
      <x v="2"/>
      <x v="3"/>
    </i>
    <i r="1">
      <x v="3"/>
      <x v="3"/>
      <x/>
      <x v="94"/>
      <x v="2"/>
      <x v="1"/>
    </i>
    <i>
      <x v="68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69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70"/>
      <x v="1"/>
      <x v="10"/>
      <x v="1"/>
      <x v="2"/>
      <x v="2"/>
      <x v="1"/>
    </i>
    <i r="1">
      <x v="3"/>
      <x v="8"/>
      <x v="1"/>
      <x v="1"/>
      <x v="2"/>
      <x v="1"/>
    </i>
    <i>
      <x v="71"/>
      <x/>
      <x v="8"/>
      <x v="1"/>
      <x v="43"/>
      <x v="2"/>
      <x v="5"/>
    </i>
    <i r="4">
      <x v="59"/>
      <x v="5"/>
      <x v="5"/>
    </i>
    <i r="4">
      <x v="61"/>
      <x v="2"/>
      <x v="1"/>
    </i>
    <i r="2">
      <x v="10"/>
      <x v="1"/>
      <x v="60"/>
      <x v="5"/>
      <x v="5"/>
    </i>
    <i r="4">
      <x v="62"/>
      <x v="2"/>
      <x v="1"/>
    </i>
    <i r="1">
      <x v="1"/>
      <x v="10"/>
      <x v="1"/>
      <x v="53"/>
      <x v="2"/>
      <x v="5"/>
    </i>
    <i>
      <x v="72"/>
      <x/>
      <x v="11"/>
      <x v="1"/>
      <x v="67"/>
      <x v="2"/>
      <x v="6"/>
    </i>
  </rowItems>
  <colItems count="1">
    <i/>
  </colItems>
  <formats count="16">
    <format dxfId="2493">
      <pivotArea field="2" type="button" dataOnly="0" labelOnly="1" outline="0"/>
    </format>
    <format dxfId="2492">
      <pivotArea dataOnly="0" labelOnly="1" grandRow="1" outline="0" fieldPosition="0"/>
    </format>
    <format dxfId="2491">
      <pivotArea field="3" type="button" dataOnly="0" labelOnly="1" outline="0"/>
    </format>
    <format dxfId="2490">
      <pivotArea field="3" type="button" dataOnly="0" labelOnly="1" outline="0"/>
    </format>
    <format dxfId="2489">
      <pivotArea type="all" dataOnly="0" outline="0" fieldPosition="0"/>
    </format>
    <format dxfId="2488">
      <pivotArea field="3" type="button" dataOnly="0" labelOnly="1" outline="0"/>
    </format>
    <format dxfId="2487">
      <pivotArea field="16" type="button" dataOnly="0" labelOnly="1" outline="0" axis="axisRow" fieldPosition="1"/>
    </format>
    <format dxfId="2486">
      <pivotArea field="15" type="button" dataOnly="0" labelOnly="1" outline="0" axis="axisRow" fieldPosition="2"/>
    </format>
    <format dxfId="2485">
      <pivotArea field="17" type="button" dataOnly="0" labelOnly="1" outline="0" axis="axisRow" fieldPosition="3"/>
    </format>
    <format dxfId="2484">
      <pivotArea field="18" type="button" dataOnly="0" labelOnly="1" outline="0" axis="axisRow" fieldPosition="4"/>
    </format>
    <format dxfId="2483">
      <pivotArea field="20" type="button" dataOnly="0" labelOnly="1" outline="0" axis="axisRow" fieldPosition="5"/>
    </format>
    <format dxfId="2482">
      <pivotArea field="19" type="button" dataOnly="0" labelOnly="1" outline="0" axis="axisRow" fieldPosition="6"/>
    </format>
    <format dxfId="2481">
      <pivotArea field="4" type="button" dataOnly="0" labelOnly="1" outline="0" axis="axisRow" fieldPosition="0"/>
    </format>
    <format dxfId="2480">
      <pivotArea dataOnly="0" labelOnly="1" outline="0" fieldPosition="0">
        <references count="1">
          <reference field="4" count="0"/>
        </references>
      </pivotArea>
    </format>
    <format dxfId="2479">
      <pivotArea field="4" type="button" dataOnly="0" labelOnly="1" outline="0" axis="axisRow" fieldPosition="0"/>
    </format>
    <format dxfId="2478">
      <pivotArea dataOnly="0" labelOnly="1" outline="0" fieldPosition="0">
        <references count="1">
          <reference field="4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597D54-D271-43C8-9E15-B97D2DD8D532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86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4">
        <item m="1" x="50"/>
        <item m="1" x="51"/>
        <item m="1" x="73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x="0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0">
        <item m="1" x="46"/>
        <item m="1" x="68"/>
        <item m="1" x="47"/>
        <item m="1" x="69"/>
        <item m="1" x="48"/>
        <item m="1" x="67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25"/>
        <item m="1" x="26"/>
        <item m="1" x="27"/>
        <item m="1" x="24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3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5"/>
    <field x="16"/>
    <field x="15"/>
    <field x="17"/>
    <field x="18"/>
    <field x="20"/>
    <field x="19"/>
  </rowFields>
  <rowItems count="80">
    <i>
      <x v="46"/>
      <x/>
      <x v="2"/>
      <x v="1"/>
      <x v="95"/>
      <x v="4"/>
      <x v="5"/>
    </i>
    <i r="2">
      <x v="10"/>
      <x v="1"/>
      <x v="95"/>
      <x v="4"/>
      <x v="5"/>
    </i>
    <i>
      <x v="47"/>
      <x/>
      <x v="8"/>
      <x v="1"/>
      <x v="44"/>
      <x v="2"/>
      <x v="5"/>
    </i>
    <i r="1">
      <x v="2"/>
      <x v="7"/>
      <x v="1"/>
      <x v="120"/>
      <x v="9"/>
      <x v="4"/>
    </i>
    <i>
      <x v="48"/>
      <x v="1"/>
      <x v="10"/>
      <x v="1"/>
      <x v="103"/>
      <x v="2"/>
      <x v="7"/>
    </i>
    <i r="1">
      <x v="3"/>
      <x v="3"/>
      <x v="1"/>
      <x v="97"/>
      <x v="9"/>
      <x v="4"/>
    </i>
    <i>
      <x v="49"/>
      <x/>
      <x v="2"/>
      <x v="1"/>
      <x v="96"/>
      <x v="4"/>
      <x v="5"/>
    </i>
    <i r="2">
      <x v="10"/>
      <x v="1"/>
      <x v="96"/>
      <x v="4"/>
      <x v="5"/>
    </i>
    <i>
      <x v="50"/>
      <x/>
      <x v="7"/>
      <x v="1"/>
      <x v="121"/>
      <x v="9"/>
      <x v="4"/>
    </i>
    <i r="2">
      <x v="10"/>
      <x v="1"/>
      <x v="121"/>
      <x v="9"/>
      <x v="4"/>
    </i>
    <i>
      <x v="51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52"/>
      <x/>
      <x v="4"/>
      <x v="4"/>
      <x v="77"/>
      <x v="2"/>
      <x v="7"/>
    </i>
    <i r="2">
      <x v="10"/>
      <x v="3"/>
      <x v="30"/>
      <x v="2"/>
      <x v="7"/>
    </i>
    <i r="1">
      <x v="1"/>
      <x v="4"/>
      <x v="3"/>
      <x v="29"/>
      <x v="2"/>
      <x v="7"/>
    </i>
    <i>
      <x v="53"/>
      <x/>
      <x v="5"/>
      <x v="1"/>
      <x v="38"/>
      <x v="3"/>
      <x/>
    </i>
    <i r="2">
      <x v="8"/>
      <x v="1"/>
      <x v="45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>
      <x v="54"/>
      <x/>
      <x v="8"/>
      <x/>
      <x v="75"/>
      <x v="2"/>
      <x v="5"/>
    </i>
    <i r="1">
      <x v="1"/>
      <x/>
      <x/>
      <x v="75"/>
      <x v="2"/>
      <x v="3"/>
    </i>
    <i r="2">
      <x v="3"/>
      <x v="1"/>
      <x v="99"/>
      <x v="2"/>
      <x v="2"/>
    </i>
    <i>
      <x v="55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2">
      <x v="10"/>
      <x v="1"/>
      <x v="122"/>
      <x v="9"/>
      <x v="4"/>
    </i>
    <i r="1">
      <x v="1"/>
      <x/>
      <x v="2"/>
      <x v="92"/>
      <x v="2"/>
      <x v="3"/>
    </i>
    <i r="2">
      <x v="3"/>
      <x v="1"/>
      <x v="123"/>
      <x v="9"/>
      <x v="4"/>
    </i>
    <i r="2">
      <x v="10"/>
      <x v="1"/>
      <x v="52"/>
      <x v="2"/>
      <x v="5"/>
    </i>
    <i r="4">
      <x v="54"/>
      <x v="2"/>
      <x v="5"/>
    </i>
    <i r="1">
      <x v="3"/>
      <x v="3"/>
      <x v="1"/>
      <x v="12"/>
      <x v="2"/>
      <x v="2"/>
    </i>
    <i>
      <x v="56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57"/>
      <x/>
      <x v="10"/>
      <x v="1"/>
      <x v="23"/>
      <x v="3"/>
      <x/>
    </i>
    <i r="1">
      <x v="1"/>
      <x v="5"/>
      <x v="1"/>
      <x v="24"/>
      <x v="3"/>
      <x/>
    </i>
    <i r="1">
      <x v="3"/>
      <x v="3"/>
      <x v="1"/>
      <x v="39"/>
      <x v="2"/>
      <x v="2"/>
    </i>
    <i>
      <x v="58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59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60"/>
      <x/>
      <x v="10"/>
      <x v="1"/>
      <x v="70"/>
      <x v="7"/>
      <x v="5"/>
    </i>
    <i r="4">
      <x v="71"/>
      <x v="2"/>
      <x v="5"/>
    </i>
    <i>
      <x v="61"/>
      <x/>
      <x v="1"/>
      <x v="1"/>
      <x v="20"/>
      <x v="2"/>
      <x v="6"/>
    </i>
    <i r="2">
      <x v="3"/>
      <x v="1"/>
      <x v="20"/>
      <x v="2"/>
      <x v="6"/>
    </i>
    <i r="2">
      <x v="4"/>
      <x v="1"/>
      <x v="46"/>
      <x v="2"/>
      <x v="7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4">
      <x v="47"/>
      <x v="2"/>
      <x v="7"/>
    </i>
    <i r="1">
      <x v="1"/>
      <x v="10"/>
      <x v="1"/>
      <x v="64"/>
      <x v="2"/>
      <x v="5"/>
    </i>
    <i r="4">
      <x v="66"/>
      <x v="2"/>
      <x v="5"/>
    </i>
    <i r="1">
      <x v="3"/>
      <x v="8"/>
      <x v="1"/>
      <x v="63"/>
      <x v="2"/>
      <x v="5"/>
    </i>
    <i r="4">
      <x v="65"/>
      <x v="2"/>
      <x v="5"/>
    </i>
    <i>
      <x v="62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63"/>
      <x v="1"/>
      <x/>
      <x/>
      <x v="94"/>
      <x v="2"/>
      <x v="3"/>
    </i>
    <i r="1">
      <x v="3"/>
      <x v="3"/>
      <x/>
      <x v="94"/>
      <x v="2"/>
      <x v="1"/>
    </i>
    <i>
      <x v="64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65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66"/>
      <x v="1"/>
      <x v="10"/>
      <x v="1"/>
      <x v="2"/>
      <x v="2"/>
      <x v="1"/>
    </i>
    <i r="1">
      <x v="3"/>
      <x v="8"/>
      <x v="1"/>
      <x v="1"/>
      <x v="2"/>
      <x v="1"/>
    </i>
    <i>
      <x v="67"/>
      <x/>
      <x v="8"/>
      <x v="1"/>
      <x v="43"/>
      <x v="2"/>
      <x v="5"/>
    </i>
    <i r="1">
      <x v="1"/>
      <x v="10"/>
      <x v="1"/>
      <x v="53"/>
      <x v="2"/>
      <x v="5"/>
    </i>
  </rowItems>
  <colItems count="1">
    <i/>
  </colItems>
  <formats count="18">
    <format dxfId="2477">
      <pivotArea field="2" type="button" dataOnly="0" labelOnly="1" outline="0"/>
    </format>
    <format dxfId="2476">
      <pivotArea dataOnly="0" labelOnly="1" grandRow="1" outline="0" fieldPosition="0"/>
    </format>
    <format dxfId="2475">
      <pivotArea field="3" type="button" dataOnly="0" labelOnly="1" outline="0"/>
    </format>
    <format dxfId="2474">
      <pivotArea field="3" type="button" dataOnly="0" labelOnly="1" outline="0"/>
    </format>
    <format dxfId="2473">
      <pivotArea type="all" dataOnly="0" outline="0" fieldPosition="0"/>
    </format>
    <format dxfId="2472">
      <pivotArea field="3" type="button" dataOnly="0" labelOnly="1" outline="0"/>
    </format>
    <format dxfId="2471">
      <pivotArea field="16" type="button" dataOnly="0" labelOnly="1" outline="0" axis="axisRow" fieldPosition="1"/>
    </format>
    <format dxfId="2470">
      <pivotArea field="15" type="button" dataOnly="0" labelOnly="1" outline="0" axis="axisRow" fieldPosition="2"/>
    </format>
    <format dxfId="2469">
      <pivotArea field="17" type="button" dataOnly="0" labelOnly="1" outline="0" axis="axisRow" fieldPosition="3"/>
    </format>
    <format dxfId="2468">
      <pivotArea field="18" type="button" dataOnly="0" labelOnly="1" outline="0" axis="axisRow" fieldPosition="4"/>
    </format>
    <format dxfId="2467">
      <pivotArea field="20" type="button" dataOnly="0" labelOnly="1" outline="0" axis="axisRow" fieldPosition="5"/>
    </format>
    <format dxfId="2466">
      <pivotArea field="19" type="button" dataOnly="0" labelOnly="1" outline="0" axis="axisRow" fieldPosition="6"/>
    </format>
    <format dxfId="2465">
      <pivotArea field="4" type="button" dataOnly="0" labelOnly="1" outline="0"/>
    </format>
    <format dxfId="2464">
      <pivotArea field="4" type="button" dataOnly="0" labelOnly="1" outline="0"/>
    </format>
    <format dxfId="2463">
      <pivotArea field="5" type="button" dataOnly="0" labelOnly="1" outline="0" axis="axisRow" fieldPosition="0"/>
    </format>
    <format dxfId="2462">
      <pivotArea dataOnly="0" labelOnly="1" outline="0" fieldPosition="0">
        <references count="1">
          <reference field="5" count="0"/>
        </references>
      </pivotArea>
    </format>
    <format dxfId="2461">
      <pivotArea field="5" type="button" dataOnly="0" labelOnly="1" outline="0" axis="axisRow" fieldPosition="0"/>
    </format>
    <format dxfId="2460">
      <pivotArea dataOnly="0" labelOnly="1" outline="0" fieldPosition="0">
        <references count="1">
          <reference field="5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599837-E25A-420B-BB1B-99B8B06EA68D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82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4">
        <item m="1" x="50"/>
        <item m="1" x="51"/>
        <item m="1" x="73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x="0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6"/>
        <item m="1" x="68"/>
        <item m="1" x="47"/>
        <item m="1" x="69"/>
        <item m="1" x="48"/>
        <item m="1" x="67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25"/>
        <item m="1" x="26"/>
        <item m="1" x="27"/>
        <item m="1" x="24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9">
        <item m="1" x="54"/>
        <item m="1" x="77"/>
        <item m="1" x="56"/>
        <item m="1" x="55"/>
        <item m="1" x="78"/>
        <item m="1" x="57"/>
        <item m="1" x="76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31"/>
        <item m="1" x="32"/>
        <item m="1" x="28"/>
        <item m="1" x="33"/>
        <item m="1" x="29"/>
        <item m="1" x="52"/>
        <item m="1" x="34"/>
        <item m="1" x="35"/>
        <item m="1" x="30"/>
        <item m="1" x="36"/>
        <item m="1" x="37"/>
        <item m="1" x="38"/>
        <item m="1" x="39"/>
        <item m="1" x="40"/>
        <item m="1" x="41"/>
        <item m="1" x="42"/>
        <item m="1" x="43"/>
        <item m="1" x="53"/>
        <item m="1" x="44"/>
        <item m="1" x="45"/>
        <item m="1" x="46"/>
        <item m="1" x="47"/>
        <item m="1" x="48"/>
        <item m="1" x="49"/>
        <item m="1" x="50"/>
        <item m="1" x="51"/>
        <item x="0"/>
        <item x="2"/>
        <item x="3"/>
        <item x="1"/>
        <item x="4"/>
        <item x="25"/>
        <item m="1" x="26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m="1" x="27"/>
        <item x="18"/>
        <item x="19"/>
        <item x="20"/>
        <item x="21"/>
        <item x="22"/>
        <item x="23"/>
        <item h="1" x="24"/>
        <item h="1"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6"/>
    <field x="16"/>
    <field x="15"/>
    <field x="17"/>
    <field x="18"/>
    <field x="20"/>
    <field x="19"/>
  </rowFields>
  <rowItems count="76">
    <i>
      <x v="51"/>
      <x/>
      <x v="2"/>
      <x v="1"/>
      <x v="95"/>
      <x v="4"/>
      <x v="5"/>
    </i>
    <i r="2">
      <x v="10"/>
      <x v="1"/>
      <x v="95"/>
      <x v="4"/>
      <x v="5"/>
    </i>
    <i>
      <x v="52"/>
      <x v="2"/>
      <x v="7"/>
      <x v="1"/>
      <x v="120"/>
      <x v="9"/>
      <x v="4"/>
    </i>
    <i>
      <x v="53"/>
      <x/>
      <x v="8"/>
      <x v="1"/>
      <x v="44"/>
      <x v="2"/>
      <x v="5"/>
    </i>
    <i>
      <x v="54"/>
      <x v="1"/>
      <x v="10"/>
      <x v="1"/>
      <x v="58"/>
      <x v="2"/>
      <x v="2"/>
    </i>
    <i>
      <x v="55"/>
      <x v="3"/>
      <x v="3"/>
      <x v="1"/>
      <x v="97"/>
      <x v="9"/>
      <x v="4"/>
    </i>
    <i>
      <x v="56"/>
      <x v="1"/>
      <x v="10"/>
      <x v="1"/>
      <x v="125"/>
      <x v="2"/>
      <x v="7"/>
    </i>
    <i>
      <x v="58"/>
      <x/>
      <x v="2"/>
      <x v="1"/>
      <x v="96"/>
      <x v="4"/>
      <x v="5"/>
    </i>
    <i r="2">
      <x v="10"/>
      <x v="1"/>
      <x v="96"/>
      <x v="4"/>
      <x v="5"/>
    </i>
    <i>
      <x v="59"/>
      <x/>
      <x v="7"/>
      <x v="1"/>
      <x v="121"/>
      <x v="9"/>
      <x v="4"/>
    </i>
    <i r="2">
      <x v="10"/>
      <x v="1"/>
      <x v="121"/>
      <x v="9"/>
      <x v="4"/>
    </i>
    <i>
      <x v="60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61"/>
      <x/>
      <x v="4"/>
      <x v="4"/>
      <x v="77"/>
      <x v="2"/>
      <x v="7"/>
    </i>
    <i r="2">
      <x v="10"/>
      <x v="3"/>
      <x v="30"/>
      <x v="2"/>
      <x v="7"/>
    </i>
    <i r="1">
      <x v="1"/>
      <x v="4"/>
      <x v="3"/>
      <x v="29"/>
      <x v="2"/>
      <x v="7"/>
    </i>
    <i>
      <x v="62"/>
      <x/>
      <x v="5"/>
      <x v="1"/>
      <x v="38"/>
      <x v="3"/>
      <x/>
    </i>
    <i r="2">
      <x v="8"/>
      <x v="1"/>
      <x v="45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>
      <x v="63"/>
      <x/>
      <x v="8"/>
      <x/>
      <x v="75"/>
      <x v="2"/>
      <x v="5"/>
    </i>
    <i r="1">
      <x v="1"/>
      <x/>
      <x/>
      <x v="75"/>
      <x v="2"/>
      <x v="3"/>
    </i>
    <i r="2">
      <x v="3"/>
      <x v="1"/>
      <x v="99"/>
      <x v="2"/>
      <x v="2"/>
    </i>
    <i>
      <x v="64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2">
      <x v="10"/>
      <x v="1"/>
      <x v="122"/>
      <x v="9"/>
      <x v="4"/>
    </i>
    <i r="1">
      <x v="1"/>
      <x/>
      <x v="2"/>
      <x v="92"/>
      <x v="2"/>
      <x v="3"/>
    </i>
    <i r="2">
      <x v="3"/>
      <x v="1"/>
      <x v="123"/>
      <x v="9"/>
      <x v="4"/>
    </i>
    <i r="2">
      <x v="10"/>
      <x v="1"/>
      <x v="52"/>
      <x v="2"/>
      <x v="5"/>
    </i>
    <i r="4">
      <x v="54"/>
      <x v="2"/>
      <x v="5"/>
    </i>
    <i r="1">
      <x v="3"/>
      <x v="3"/>
      <x v="1"/>
      <x v="12"/>
      <x v="2"/>
      <x v="2"/>
    </i>
    <i>
      <x v="65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66"/>
      <x/>
      <x v="10"/>
      <x v="1"/>
      <x v="23"/>
      <x v="3"/>
      <x/>
    </i>
    <i r="1">
      <x v="1"/>
      <x v="5"/>
      <x v="1"/>
      <x v="24"/>
      <x v="3"/>
      <x/>
    </i>
    <i>
      <x v="67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68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69"/>
      <x/>
      <x v="10"/>
      <x v="1"/>
      <x v="70"/>
      <x v="7"/>
      <x v="5"/>
    </i>
    <i r="4">
      <x v="71"/>
      <x v="2"/>
      <x v="5"/>
    </i>
    <i>
      <x v="71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1">
      <x v="1"/>
      <x v="10"/>
      <x v="1"/>
      <x v="64"/>
      <x v="2"/>
      <x v="5"/>
    </i>
    <i r="4">
      <x v="66"/>
      <x v="2"/>
      <x v="5"/>
    </i>
    <i r="1">
      <x v="3"/>
      <x v="8"/>
      <x v="1"/>
      <x v="63"/>
      <x v="2"/>
      <x v="5"/>
    </i>
    <i r="4">
      <x v="65"/>
      <x v="2"/>
      <x v="5"/>
    </i>
    <i>
      <x v="72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73"/>
      <x v="1"/>
      <x/>
      <x/>
      <x v="94"/>
      <x v="2"/>
      <x v="3"/>
    </i>
    <i r="1">
      <x v="3"/>
      <x v="3"/>
      <x/>
      <x v="94"/>
      <x v="2"/>
      <x v="1"/>
    </i>
    <i>
      <x v="74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75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76"/>
      <x v="1"/>
      <x v="10"/>
      <x v="1"/>
      <x v="2"/>
      <x v="2"/>
      <x v="1"/>
    </i>
    <i r="1">
      <x v="3"/>
      <x v="8"/>
      <x v="1"/>
      <x v="1"/>
      <x v="2"/>
      <x v="1"/>
    </i>
  </rowItems>
  <colItems count="1">
    <i/>
  </colItems>
  <formats count="20">
    <format dxfId="2459">
      <pivotArea field="2" type="button" dataOnly="0" labelOnly="1" outline="0"/>
    </format>
    <format dxfId="2458">
      <pivotArea dataOnly="0" labelOnly="1" grandRow="1" outline="0" fieldPosition="0"/>
    </format>
    <format dxfId="2457">
      <pivotArea field="3" type="button" dataOnly="0" labelOnly="1" outline="0"/>
    </format>
    <format dxfId="2456">
      <pivotArea field="3" type="button" dataOnly="0" labelOnly="1" outline="0"/>
    </format>
    <format dxfId="2455">
      <pivotArea type="all" dataOnly="0" outline="0" fieldPosition="0"/>
    </format>
    <format dxfId="2454">
      <pivotArea field="3" type="button" dataOnly="0" labelOnly="1" outline="0"/>
    </format>
    <format dxfId="2453">
      <pivotArea field="16" type="button" dataOnly="0" labelOnly="1" outline="0" axis="axisRow" fieldPosition="1"/>
    </format>
    <format dxfId="2452">
      <pivotArea field="15" type="button" dataOnly="0" labelOnly="1" outline="0" axis="axisRow" fieldPosition="2"/>
    </format>
    <format dxfId="2451">
      <pivotArea field="17" type="button" dataOnly="0" labelOnly="1" outline="0" axis="axisRow" fieldPosition="3"/>
    </format>
    <format dxfId="2450">
      <pivotArea field="18" type="button" dataOnly="0" labelOnly="1" outline="0" axis="axisRow" fieldPosition="4"/>
    </format>
    <format dxfId="2449">
      <pivotArea field="20" type="button" dataOnly="0" labelOnly="1" outline="0" axis="axisRow" fieldPosition="5"/>
    </format>
    <format dxfId="2448">
      <pivotArea field="19" type="button" dataOnly="0" labelOnly="1" outline="0" axis="axisRow" fieldPosition="6"/>
    </format>
    <format dxfId="2447">
      <pivotArea field="4" type="button" dataOnly="0" labelOnly="1" outline="0"/>
    </format>
    <format dxfId="2446">
      <pivotArea field="4" type="button" dataOnly="0" labelOnly="1" outline="0"/>
    </format>
    <format dxfId="2445">
      <pivotArea field="5" type="button" dataOnly="0" labelOnly="1" outline="0"/>
    </format>
    <format dxfId="2444">
      <pivotArea field="5" type="button" dataOnly="0" labelOnly="1" outline="0"/>
    </format>
    <format dxfId="2443">
      <pivotArea field="6" type="button" dataOnly="0" labelOnly="1" outline="0" axis="axisRow" fieldPosition="0"/>
    </format>
    <format dxfId="2442">
      <pivotArea dataOnly="0" labelOnly="1" outline="0" fieldPosition="0">
        <references count="1">
          <reference field="6" count="0"/>
        </references>
      </pivotArea>
    </format>
    <format dxfId="2441">
      <pivotArea field="6" type="button" dataOnly="0" labelOnly="1" outline="0" axis="axisRow" fieldPosition="0"/>
    </format>
    <format dxfId="2440">
      <pivotArea dataOnly="0" labelOnly="1" outline="0" fieldPosition="0">
        <references count="1">
          <reference field="6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FD3E0B-1254-4816-A79B-B62F8BCD48AA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93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4">
        <item m="1" x="50"/>
        <item m="1" x="51"/>
        <item m="1" x="73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x="0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6"/>
        <item m="1" x="68"/>
        <item m="1" x="47"/>
        <item m="1" x="69"/>
        <item m="1" x="48"/>
        <item m="1" x="67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25"/>
        <item m="1" x="26"/>
        <item m="1" x="27"/>
        <item m="1" x="24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9">
        <item m="1" x="54"/>
        <item m="1" x="77"/>
        <item m="1" x="56"/>
        <item m="1" x="55"/>
        <item m="1" x="78"/>
        <item m="1" x="57"/>
        <item m="1" x="76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31"/>
        <item m="1" x="32"/>
        <item m="1" x="28"/>
        <item m="1" x="33"/>
        <item m="1" x="29"/>
        <item m="1" x="52"/>
        <item m="1" x="34"/>
        <item m="1" x="35"/>
        <item m="1" x="30"/>
        <item m="1" x="36"/>
        <item m="1" x="37"/>
        <item m="1" x="38"/>
        <item m="1" x="39"/>
        <item m="1" x="40"/>
        <item m="1" x="41"/>
        <item m="1" x="42"/>
        <item m="1" x="43"/>
        <item m="1" x="53"/>
        <item m="1" x="44"/>
        <item m="1" x="45"/>
        <item m="1" x="46"/>
        <item m="1" x="47"/>
        <item m="1" x="48"/>
        <item m="1" x="49"/>
        <item m="1" x="50"/>
        <item m="1" x="51"/>
        <item x="0"/>
        <item x="2"/>
        <item x="3"/>
        <item x="1"/>
        <item x="4"/>
        <item x="25"/>
        <item m="1" x="26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m="1" x="27"/>
        <item x="18"/>
        <item x="19"/>
        <item x="20"/>
        <item x="21"/>
        <item x="22"/>
        <item x="23"/>
        <item x="24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2">
        <item m="1" x="80"/>
        <item m="1" x="54"/>
        <item m="1" x="55"/>
        <item m="1" x="56"/>
        <item m="1" x="81"/>
        <item m="1" x="57"/>
        <item m="1" x="79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30"/>
        <item m="1" x="31"/>
        <item m="1" x="32"/>
        <item m="1" x="33"/>
        <item m="1" x="29"/>
        <item m="1" x="5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27"/>
        <item m="1" x="28"/>
        <item x="0"/>
        <item m="1" x="26"/>
        <item x="2"/>
        <item x="3"/>
        <item x="25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m="1" x="78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7"/>
    <field x="16"/>
    <field x="15"/>
    <field x="17"/>
    <field x="18"/>
    <field x="20"/>
    <field x="19"/>
  </rowFields>
  <rowItems count="87">
    <i>
      <x v="54"/>
      <x/>
      <x v="2"/>
      <x v="1"/>
      <x v="95"/>
      <x v="4"/>
      <x v="5"/>
    </i>
    <i r="2">
      <x v="10"/>
      <x v="1"/>
      <x v="95"/>
      <x v="4"/>
      <x v="5"/>
    </i>
    <i>
      <x v="56"/>
      <x/>
      <x v="8"/>
      <x v="1"/>
      <x v="44"/>
      <x v="2"/>
      <x v="5"/>
    </i>
    <i r="1">
      <x v="2"/>
      <x v="7"/>
      <x v="1"/>
      <x v="120"/>
      <x v="9"/>
      <x v="4"/>
    </i>
    <i>
      <x v="57"/>
      <x v="3"/>
      <x v="3"/>
      <x v="1"/>
      <x v="97"/>
      <x v="9"/>
      <x v="4"/>
    </i>
    <i>
      <x v="58"/>
      <x v="1"/>
      <x v="10"/>
      <x v="1"/>
      <x v="111"/>
      <x v="2"/>
      <x v="7"/>
    </i>
    <i>
      <x v="59"/>
      <x/>
      <x v="2"/>
      <x v="1"/>
      <x v="96"/>
      <x v="4"/>
      <x v="5"/>
    </i>
    <i r="2">
      <x v="10"/>
      <x v="1"/>
      <x v="96"/>
      <x v="4"/>
      <x v="5"/>
    </i>
    <i>
      <x v="60"/>
      <x/>
      <x v="7"/>
      <x v="1"/>
      <x v="121"/>
      <x v="9"/>
      <x v="4"/>
    </i>
    <i r="2">
      <x v="10"/>
      <x v="1"/>
      <x v="121"/>
      <x v="9"/>
      <x v="4"/>
    </i>
    <i>
      <x v="61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62"/>
      <x/>
      <x v="4"/>
      <x v="4"/>
      <x v="77"/>
      <x v="2"/>
      <x v="7"/>
    </i>
    <i r="2">
      <x v="10"/>
      <x v="3"/>
      <x v="30"/>
      <x v="2"/>
      <x v="7"/>
    </i>
    <i r="1">
      <x v="1"/>
      <x v="4"/>
      <x v="3"/>
      <x v="29"/>
      <x v="2"/>
      <x v="7"/>
    </i>
    <i>
      <x v="63"/>
      <x/>
      <x v="5"/>
      <x v="1"/>
      <x v="38"/>
      <x v="3"/>
      <x/>
    </i>
    <i r="2">
      <x v="8"/>
      <x v="1"/>
      <x v="45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>
      <x v="64"/>
      <x/>
      <x v="8"/>
      <x/>
      <x v="75"/>
      <x v="2"/>
      <x v="5"/>
    </i>
    <i r="1">
      <x v="1"/>
      <x/>
      <x/>
      <x v="75"/>
      <x v="2"/>
      <x v="3"/>
    </i>
    <i r="2">
      <x v="3"/>
      <x v="1"/>
      <x v="99"/>
      <x v="2"/>
      <x v="2"/>
    </i>
    <i>
      <x v="65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2">
      <x v="10"/>
      <x v="1"/>
      <x v="122"/>
      <x v="9"/>
      <x v="4"/>
    </i>
    <i r="1">
      <x v="1"/>
      <x/>
      <x v="2"/>
      <x v="92"/>
      <x v="2"/>
      <x v="3"/>
    </i>
    <i r="2">
      <x v="3"/>
      <x v="1"/>
      <x v="123"/>
      <x v="9"/>
      <x v="4"/>
    </i>
    <i r="2">
      <x v="10"/>
      <x v="1"/>
      <x v="52"/>
      <x v="2"/>
      <x v="5"/>
    </i>
    <i r="4">
      <x v="54"/>
      <x v="2"/>
      <x v="5"/>
    </i>
    <i r="1">
      <x v="3"/>
      <x v="3"/>
      <x v="1"/>
      <x v="12"/>
      <x v="2"/>
      <x v="2"/>
    </i>
    <i>
      <x v="66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67"/>
      <x/>
      <x v="10"/>
      <x v="1"/>
      <x v="23"/>
      <x v="3"/>
      <x/>
    </i>
    <i r="1">
      <x v="1"/>
      <x v="5"/>
      <x v="1"/>
      <x v="24"/>
      <x v="3"/>
      <x/>
    </i>
    <i>
      <x v="68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69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70"/>
      <x/>
      <x v="10"/>
      <x v="1"/>
      <x v="70"/>
      <x v="7"/>
      <x v="5"/>
    </i>
    <i r="4">
      <x v="71"/>
      <x v="2"/>
      <x v="5"/>
    </i>
    <i>
      <x v="71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2">
      <x v="11"/>
      <x v="1"/>
      <x v="115"/>
      <x v="2"/>
      <x v="6"/>
    </i>
    <i r="1">
      <x v="1"/>
      <x v="10"/>
      <x v="1"/>
      <x v="64"/>
      <x v="2"/>
      <x v="5"/>
    </i>
    <i r="4">
      <x v="66"/>
      <x v="2"/>
      <x v="5"/>
    </i>
    <i r="4">
      <x v="72"/>
      <x v="2"/>
      <x v="6"/>
    </i>
    <i r="4">
      <x v="115"/>
      <x v="2"/>
      <x v="6"/>
    </i>
    <i r="1">
      <x v="3"/>
      <x v="8"/>
      <x v="1"/>
      <x v="63"/>
      <x v="2"/>
      <x v="5"/>
    </i>
    <i r="4">
      <x v="65"/>
      <x v="2"/>
      <x v="5"/>
    </i>
    <i>
      <x v="72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73"/>
      <x v="1"/>
      <x/>
      <x/>
      <x v="94"/>
      <x v="2"/>
      <x v="3"/>
    </i>
    <i r="1">
      <x v="3"/>
      <x v="3"/>
      <x/>
      <x v="94"/>
      <x v="2"/>
      <x v="1"/>
    </i>
    <i>
      <x v="74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75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76"/>
      <x v="1"/>
      <x v="10"/>
      <x v="1"/>
      <x v="2"/>
      <x v="2"/>
      <x v="1"/>
    </i>
    <i r="1">
      <x v="3"/>
      <x v="8"/>
      <x v="1"/>
      <x v="1"/>
      <x v="2"/>
      <x v="1"/>
    </i>
    <i>
      <x v="77"/>
      <x/>
      <x v="8"/>
      <x v="1"/>
      <x v="43"/>
      <x v="2"/>
      <x v="5"/>
    </i>
    <i r="4">
      <x v="59"/>
      <x v="5"/>
      <x v="5"/>
    </i>
    <i r="4">
      <x v="61"/>
      <x v="2"/>
      <x v="1"/>
    </i>
    <i r="2">
      <x v="10"/>
      <x v="1"/>
      <x v="60"/>
      <x v="5"/>
      <x v="5"/>
    </i>
    <i r="4">
      <x v="62"/>
      <x v="2"/>
      <x v="1"/>
    </i>
    <i r="1">
      <x v="1"/>
      <x v="10"/>
      <x v="1"/>
      <x v="53"/>
      <x v="2"/>
      <x v="5"/>
    </i>
    <i>
      <x v="78"/>
      <x/>
      <x v="11"/>
      <x v="1"/>
      <x v="67"/>
      <x v="2"/>
      <x v="6"/>
    </i>
    <i>
      <x v="79"/>
      <x v="1"/>
      <x v="10"/>
      <x v="1"/>
      <x v="69"/>
      <x v="2"/>
      <x v="1"/>
    </i>
    <i r="1">
      <x v="3"/>
      <x v="11"/>
      <x v="1"/>
      <x v="68"/>
      <x v="2"/>
      <x v="1"/>
    </i>
  </rowItems>
  <colItems count="1">
    <i/>
  </colItems>
  <formats count="22">
    <format dxfId="2439">
      <pivotArea field="2" type="button" dataOnly="0" labelOnly="1" outline="0"/>
    </format>
    <format dxfId="2438">
      <pivotArea dataOnly="0" labelOnly="1" grandRow="1" outline="0" fieldPosition="0"/>
    </format>
    <format dxfId="2437">
      <pivotArea field="3" type="button" dataOnly="0" labelOnly="1" outline="0"/>
    </format>
    <format dxfId="2436">
      <pivotArea field="3" type="button" dataOnly="0" labelOnly="1" outline="0"/>
    </format>
    <format dxfId="2435">
      <pivotArea type="all" dataOnly="0" outline="0" fieldPosition="0"/>
    </format>
    <format dxfId="2434">
      <pivotArea field="3" type="button" dataOnly="0" labelOnly="1" outline="0"/>
    </format>
    <format dxfId="2433">
      <pivotArea field="16" type="button" dataOnly="0" labelOnly="1" outline="0" axis="axisRow" fieldPosition="1"/>
    </format>
    <format dxfId="2432">
      <pivotArea field="15" type="button" dataOnly="0" labelOnly="1" outline="0" axis="axisRow" fieldPosition="2"/>
    </format>
    <format dxfId="2431">
      <pivotArea field="17" type="button" dataOnly="0" labelOnly="1" outline="0" axis="axisRow" fieldPosition="3"/>
    </format>
    <format dxfId="2430">
      <pivotArea field="18" type="button" dataOnly="0" labelOnly="1" outline="0" axis="axisRow" fieldPosition="4"/>
    </format>
    <format dxfId="2429">
      <pivotArea field="20" type="button" dataOnly="0" labelOnly="1" outline="0" axis="axisRow" fieldPosition="5"/>
    </format>
    <format dxfId="2428">
      <pivotArea field="19" type="button" dataOnly="0" labelOnly="1" outline="0" axis="axisRow" fieldPosition="6"/>
    </format>
    <format dxfId="2427">
      <pivotArea field="4" type="button" dataOnly="0" labelOnly="1" outline="0"/>
    </format>
    <format dxfId="2426">
      <pivotArea field="4" type="button" dataOnly="0" labelOnly="1" outline="0"/>
    </format>
    <format dxfId="2425">
      <pivotArea field="5" type="button" dataOnly="0" labelOnly="1" outline="0"/>
    </format>
    <format dxfId="2424">
      <pivotArea field="5" type="button" dataOnly="0" labelOnly="1" outline="0"/>
    </format>
    <format dxfId="2423">
      <pivotArea field="6" type="button" dataOnly="0" labelOnly="1" outline="0"/>
    </format>
    <format dxfId="2422">
      <pivotArea field="6" type="button" dataOnly="0" labelOnly="1" outline="0"/>
    </format>
    <format dxfId="2421">
      <pivotArea field="7" type="button" dataOnly="0" labelOnly="1" outline="0" axis="axisRow" fieldPosition="0"/>
    </format>
    <format dxfId="2420">
      <pivotArea dataOnly="0" labelOnly="1" outline="0" fieldPosition="0">
        <references count="1">
          <reference field="7" count="0"/>
        </references>
      </pivotArea>
    </format>
    <format dxfId="2419">
      <pivotArea field="7" type="button" dataOnly="0" labelOnly="1" outline="0" axis="axisRow" fieldPosition="0"/>
    </format>
    <format dxfId="2418">
      <pivotArea dataOnly="0" labelOnly="1" outline="0" fieldPosition="0">
        <references count="1">
          <reference field="7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034EC5-D869-4D00-8A6E-CD4F79D0BFB1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84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4">
        <item m="1" x="50"/>
        <item m="1" x="51"/>
        <item m="1" x="73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x="0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6"/>
        <item m="1" x="68"/>
        <item m="1" x="47"/>
        <item m="1" x="69"/>
        <item m="1" x="48"/>
        <item m="1" x="67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25"/>
        <item m="1" x="26"/>
        <item m="1" x="27"/>
        <item m="1" x="24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9">
        <item m="1" x="54"/>
        <item m="1" x="77"/>
        <item m="1" x="56"/>
        <item m="1" x="55"/>
        <item m="1" x="78"/>
        <item m="1" x="57"/>
        <item m="1" x="76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31"/>
        <item m="1" x="32"/>
        <item m="1" x="28"/>
        <item m="1" x="33"/>
        <item m="1" x="29"/>
        <item m="1" x="52"/>
        <item m="1" x="34"/>
        <item m="1" x="35"/>
        <item m="1" x="30"/>
        <item m="1" x="36"/>
        <item m="1" x="37"/>
        <item m="1" x="38"/>
        <item m="1" x="39"/>
        <item m="1" x="40"/>
        <item m="1" x="41"/>
        <item m="1" x="42"/>
        <item m="1" x="43"/>
        <item m="1" x="53"/>
        <item m="1" x="44"/>
        <item m="1" x="45"/>
        <item m="1" x="46"/>
        <item m="1" x="47"/>
        <item m="1" x="48"/>
        <item m="1" x="49"/>
        <item m="1" x="50"/>
        <item m="1" x="51"/>
        <item x="0"/>
        <item x="2"/>
        <item x="3"/>
        <item x="1"/>
        <item x="4"/>
        <item x="25"/>
        <item m="1" x="26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m="1" x="27"/>
        <item x="18"/>
        <item x="19"/>
        <item x="20"/>
        <item x="21"/>
        <item x="22"/>
        <item x="23"/>
        <item x="24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82">
        <item m="1" x="80"/>
        <item m="1" x="54"/>
        <item m="1" x="55"/>
        <item m="1" x="56"/>
        <item m="1" x="81"/>
        <item m="1" x="57"/>
        <item m="1" x="79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30"/>
        <item m="1" x="31"/>
        <item m="1" x="32"/>
        <item m="1" x="33"/>
        <item m="1" x="29"/>
        <item m="1" x="5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27"/>
        <item m="1" x="28"/>
        <item x="0"/>
        <item m="1" x="26"/>
        <item x="2"/>
        <item x="3"/>
        <item x="25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m="1" x="78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2">
        <item m="1" x="70"/>
        <item m="1" x="47"/>
        <item m="1" x="48"/>
        <item m="1" x="71"/>
        <item m="1" x="49"/>
        <item m="1" x="6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25"/>
        <item m="1" x="26"/>
        <item m="1" x="27"/>
        <item m="1" x="24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2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8"/>
    <field x="16"/>
    <field x="15"/>
    <field x="17"/>
    <field x="18"/>
    <field x="20"/>
    <field x="19"/>
  </rowFields>
  <rowItems count="78">
    <i>
      <x v="48"/>
      <x/>
      <x v="2"/>
      <x v="1"/>
      <x v="95"/>
      <x v="4"/>
      <x v="5"/>
    </i>
    <i r="2">
      <x v="10"/>
      <x v="1"/>
      <x v="95"/>
      <x v="4"/>
      <x v="5"/>
    </i>
    <i>
      <x v="49"/>
      <x/>
      <x v="8"/>
      <x v="1"/>
      <x v="44"/>
      <x v="2"/>
      <x v="5"/>
    </i>
    <i r="1">
      <x v="2"/>
      <x v="7"/>
      <x v="1"/>
      <x v="120"/>
      <x v="9"/>
      <x v="4"/>
    </i>
    <i>
      <x v="50"/>
      <x v="3"/>
      <x v="3"/>
      <x v="1"/>
      <x v="97"/>
      <x v="9"/>
      <x v="4"/>
    </i>
    <i>
      <x v="51"/>
      <x v="1"/>
      <x v="10"/>
      <x v="1"/>
      <x v="112"/>
      <x v="2"/>
      <x v="7"/>
    </i>
    <i>
      <x v="52"/>
      <x/>
      <x v="2"/>
      <x v="1"/>
      <x v="96"/>
      <x v="4"/>
      <x v="5"/>
    </i>
    <i r="2">
      <x v="10"/>
      <x v="1"/>
      <x v="96"/>
      <x v="4"/>
      <x v="5"/>
    </i>
    <i>
      <x v="53"/>
      <x/>
      <x v="7"/>
      <x v="1"/>
      <x v="121"/>
      <x v="9"/>
      <x v="4"/>
    </i>
    <i r="2">
      <x v="10"/>
      <x v="1"/>
      <x v="121"/>
      <x v="9"/>
      <x v="4"/>
    </i>
    <i>
      <x v="54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55"/>
      <x/>
      <x v="4"/>
      <x v="4"/>
      <x v="77"/>
      <x v="2"/>
      <x v="7"/>
    </i>
    <i r="2">
      <x v="10"/>
      <x v="3"/>
      <x v="30"/>
      <x v="2"/>
      <x v="7"/>
    </i>
    <i r="1">
      <x v="1"/>
      <x v="4"/>
      <x v="3"/>
      <x v="29"/>
      <x v="2"/>
      <x v="7"/>
    </i>
    <i>
      <x v="56"/>
      <x/>
      <x v="5"/>
      <x v="1"/>
      <x v="38"/>
      <x v="3"/>
      <x/>
    </i>
    <i r="2">
      <x v="8"/>
      <x v="1"/>
      <x v="45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>
      <x v="57"/>
      <x/>
      <x v="8"/>
      <x/>
      <x v="75"/>
      <x v="2"/>
      <x v="5"/>
    </i>
    <i r="1">
      <x v="1"/>
      <x/>
      <x/>
      <x v="75"/>
      <x v="2"/>
      <x v="3"/>
    </i>
    <i r="2">
      <x v="3"/>
      <x v="1"/>
      <x v="99"/>
      <x v="2"/>
      <x v="2"/>
    </i>
    <i>
      <x v="58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2">
      <x v="10"/>
      <x v="1"/>
      <x v="122"/>
      <x v="9"/>
      <x v="4"/>
    </i>
    <i r="1">
      <x v="1"/>
      <x/>
      <x v="2"/>
      <x v="92"/>
      <x v="2"/>
      <x v="3"/>
    </i>
    <i r="2">
      <x v="3"/>
      <x v="1"/>
      <x v="123"/>
      <x v="9"/>
      <x v="4"/>
    </i>
    <i r="2">
      <x v="10"/>
      <x v="1"/>
      <x v="52"/>
      <x v="2"/>
      <x v="5"/>
    </i>
    <i r="4">
      <x v="54"/>
      <x v="2"/>
      <x v="5"/>
    </i>
    <i r="1">
      <x v="3"/>
      <x v="3"/>
      <x v="1"/>
      <x v="12"/>
      <x v="2"/>
      <x v="2"/>
    </i>
    <i>
      <x v="59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60"/>
      <x/>
      <x v="10"/>
      <x v="1"/>
      <x v="23"/>
      <x v="3"/>
      <x/>
    </i>
    <i r="1">
      <x v="1"/>
      <x v="5"/>
      <x v="1"/>
      <x v="24"/>
      <x v="3"/>
      <x/>
    </i>
    <i r="1">
      <x v="3"/>
      <x v="3"/>
      <x v="1"/>
      <x v="39"/>
      <x v="2"/>
      <x v="2"/>
    </i>
    <i>
      <x v="61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62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63"/>
      <x/>
      <x v="10"/>
      <x v="1"/>
      <x v="70"/>
      <x v="7"/>
      <x v="5"/>
    </i>
    <i r="4">
      <x v="71"/>
      <x v="2"/>
      <x v="5"/>
    </i>
    <i>
      <x v="64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1">
      <x v="1"/>
      <x v="10"/>
      <x v="1"/>
      <x v="64"/>
      <x v="2"/>
      <x v="5"/>
    </i>
    <i r="4">
      <x v="66"/>
      <x v="2"/>
      <x v="5"/>
    </i>
    <i r="1">
      <x v="3"/>
      <x v="8"/>
      <x v="1"/>
      <x v="63"/>
      <x v="2"/>
      <x v="5"/>
    </i>
    <i r="4">
      <x v="65"/>
      <x v="2"/>
      <x v="5"/>
    </i>
    <i>
      <x v="65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66"/>
      <x v="1"/>
      <x/>
      <x/>
      <x v="94"/>
      <x v="2"/>
      <x v="3"/>
    </i>
    <i r="1">
      <x v="3"/>
      <x v="3"/>
      <x/>
      <x v="94"/>
      <x v="2"/>
      <x v="1"/>
    </i>
    <i>
      <x v="67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68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69"/>
      <x v="1"/>
      <x v="10"/>
      <x v="1"/>
      <x v="2"/>
      <x v="2"/>
      <x v="1"/>
    </i>
    <i r="1">
      <x v="3"/>
      <x v="8"/>
      <x v="1"/>
      <x v="1"/>
      <x v="2"/>
      <x v="1"/>
    </i>
    <i>
      <x v="70"/>
      <x/>
      <x v="8"/>
      <x v="1"/>
      <x v="43"/>
      <x v="2"/>
      <x v="5"/>
    </i>
    <i r="1">
      <x v="1"/>
      <x v="10"/>
      <x v="1"/>
      <x v="53"/>
      <x v="2"/>
      <x v="5"/>
    </i>
  </rowItems>
  <colItems count="1">
    <i/>
  </colItems>
  <formats count="24">
    <format dxfId="2417">
      <pivotArea field="2" type="button" dataOnly="0" labelOnly="1" outline="0"/>
    </format>
    <format dxfId="2416">
      <pivotArea dataOnly="0" labelOnly="1" grandRow="1" outline="0" fieldPosition="0"/>
    </format>
    <format dxfId="2415">
      <pivotArea field="3" type="button" dataOnly="0" labelOnly="1" outline="0"/>
    </format>
    <format dxfId="2414">
      <pivotArea field="3" type="button" dataOnly="0" labelOnly="1" outline="0"/>
    </format>
    <format dxfId="2413">
      <pivotArea type="all" dataOnly="0" outline="0" fieldPosition="0"/>
    </format>
    <format dxfId="2412">
      <pivotArea field="3" type="button" dataOnly="0" labelOnly="1" outline="0"/>
    </format>
    <format dxfId="2411">
      <pivotArea field="16" type="button" dataOnly="0" labelOnly="1" outline="0" axis="axisRow" fieldPosition="1"/>
    </format>
    <format dxfId="2410">
      <pivotArea field="15" type="button" dataOnly="0" labelOnly="1" outline="0" axis="axisRow" fieldPosition="2"/>
    </format>
    <format dxfId="2409">
      <pivotArea field="17" type="button" dataOnly="0" labelOnly="1" outline="0" axis="axisRow" fieldPosition="3"/>
    </format>
    <format dxfId="2408">
      <pivotArea field="18" type="button" dataOnly="0" labelOnly="1" outline="0" axis="axisRow" fieldPosition="4"/>
    </format>
    <format dxfId="2407">
      <pivotArea field="20" type="button" dataOnly="0" labelOnly="1" outline="0" axis="axisRow" fieldPosition="5"/>
    </format>
    <format dxfId="2406">
      <pivotArea field="19" type="button" dataOnly="0" labelOnly="1" outline="0" axis="axisRow" fieldPosition="6"/>
    </format>
    <format dxfId="2405">
      <pivotArea field="4" type="button" dataOnly="0" labelOnly="1" outline="0"/>
    </format>
    <format dxfId="2404">
      <pivotArea field="4" type="button" dataOnly="0" labelOnly="1" outline="0"/>
    </format>
    <format dxfId="2403">
      <pivotArea field="5" type="button" dataOnly="0" labelOnly="1" outline="0"/>
    </format>
    <format dxfId="2402">
      <pivotArea field="5" type="button" dataOnly="0" labelOnly="1" outline="0"/>
    </format>
    <format dxfId="2401">
      <pivotArea field="6" type="button" dataOnly="0" labelOnly="1" outline="0"/>
    </format>
    <format dxfId="2400">
      <pivotArea field="6" type="button" dataOnly="0" labelOnly="1" outline="0"/>
    </format>
    <format dxfId="2399">
      <pivotArea field="7" type="button" dataOnly="0" labelOnly="1" outline="0"/>
    </format>
    <format dxfId="2398">
      <pivotArea field="7" type="button" dataOnly="0" labelOnly="1" outline="0"/>
    </format>
    <format dxfId="2397">
      <pivotArea field="8" type="button" dataOnly="0" labelOnly="1" outline="0" axis="axisRow" fieldPosition="0"/>
    </format>
    <format dxfId="2396">
      <pivotArea dataOnly="0" labelOnly="1" outline="0" fieldPosition="0">
        <references count="1">
          <reference field="8" count="0"/>
        </references>
      </pivotArea>
    </format>
    <format dxfId="2395">
      <pivotArea field="8" type="button" dataOnly="0" labelOnly="1" outline="0" axis="axisRow" fieldPosition="0"/>
    </format>
    <format dxfId="2394">
      <pivotArea dataOnly="0" labelOnly="1" outline="0" fieldPosition="0">
        <references count="1">
          <reference field="8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8BBEE9-D23D-4AD2-A7F3-E9784D76210D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85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4">
        <item m="1" x="50"/>
        <item m="1" x="51"/>
        <item m="1" x="73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x="0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6"/>
        <item m="1" x="68"/>
        <item m="1" x="47"/>
        <item m="1" x="69"/>
        <item m="1" x="48"/>
        <item m="1" x="67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25"/>
        <item m="1" x="26"/>
        <item m="1" x="27"/>
        <item m="1" x="24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9">
        <item m="1" x="54"/>
        <item m="1" x="77"/>
        <item m="1" x="56"/>
        <item m="1" x="55"/>
        <item m="1" x="78"/>
        <item m="1" x="57"/>
        <item m="1" x="76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31"/>
        <item m="1" x="32"/>
        <item m="1" x="28"/>
        <item m="1" x="33"/>
        <item m="1" x="29"/>
        <item m="1" x="52"/>
        <item m="1" x="34"/>
        <item m="1" x="35"/>
        <item m="1" x="30"/>
        <item m="1" x="36"/>
        <item m="1" x="37"/>
        <item m="1" x="38"/>
        <item m="1" x="39"/>
        <item m="1" x="40"/>
        <item m="1" x="41"/>
        <item m="1" x="42"/>
        <item m="1" x="43"/>
        <item m="1" x="53"/>
        <item m="1" x="44"/>
        <item m="1" x="45"/>
        <item m="1" x="46"/>
        <item m="1" x="47"/>
        <item m="1" x="48"/>
        <item m="1" x="49"/>
        <item m="1" x="50"/>
        <item m="1" x="51"/>
        <item x="0"/>
        <item x="2"/>
        <item x="3"/>
        <item x="1"/>
        <item x="4"/>
        <item x="25"/>
        <item m="1" x="26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m="1" x="27"/>
        <item x="18"/>
        <item x="19"/>
        <item x="20"/>
        <item x="21"/>
        <item x="22"/>
        <item x="23"/>
        <item x="24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75">
        <item m="1" x="73"/>
        <item m="1" x="49"/>
        <item m="1" x="50"/>
        <item m="1" x="51"/>
        <item m="1" x="74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5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h="1"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9"/>
    <field x="16"/>
    <field x="15"/>
    <field x="17"/>
    <field x="18"/>
    <field x="20"/>
    <field x="19"/>
  </rowFields>
  <rowItems count="79">
    <i>
      <x v="50"/>
      <x/>
      <x v="2"/>
      <x v="1"/>
      <x v="95"/>
      <x v="4"/>
      <x v="5"/>
    </i>
    <i r="2">
      <x v="10"/>
      <x v="1"/>
      <x v="95"/>
      <x v="4"/>
      <x v="5"/>
    </i>
    <i>
      <x v="51"/>
      <x v="1"/>
      <x v="10"/>
      <x v="1"/>
      <x v="58"/>
      <x v="2"/>
      <x v="2"/>
    </i>
    <i>
      <x v="52"/>
      <x/>
      <x v="8"/>
      <x v="1"/>
      <x v="44"/>
      <x v="2"/>
      <x v="5"/>
    </i>
    <i r="1">
      <x v="2"/>
      <x v="7"/>
      <x v="1"/>
      <x v="120"/>
      <x v="9"/>
      <x v="4"/>
    </i>
    <i>
      <x v="53"/>
      <x v="3"/>
      <x v="3"/>
      <x v="1"/>
      <x v="97"/>
      <x v="9"/>
      <x v="4"/>
    </i>
    <i>
      <x v="54"/>
      <x v="1"/>
      <x v="10"/>
      <x v="1"/>
      <x v="117"/>
      <x v="2"/>
      <x v="7"/>
    </i>
    <i>
      <x v="55"/>
      <x/>
      <x v="2"/>
      <x v="1"/>
      <x v="96"/>
      <x v="4"/>
      <x v="5"/>
    </i>
    <i r="2">
      <x v="10"/>
      <x v="1"/>
      <x v="96"/>
      <x v="4"/>
      <x v="5"/>
    </i>
    <i>
      <x v="56"/>
      <x/>
      <x v="7"/>
      <x v="1"/>
      <x v="121"/>
      <x v="9"/>
      <x v="4"/>
    </i>
    <i r="2">
      <x v="10"/>
      <x v="1"/>
      <x v="121"/>
      <x v="9"/>
      <x v="4"/>
    </i>
    <i>
      <x v="57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58"/>
      <x/>
      <x v="4"/>
      <x v="4"/>
      <x v="77"/>
      <x v="2"/>
      <x v="7"/>
    </i>
    <i r="2">
      <x v="10"/>
      <x v="3"/>
      <x v="30"/>
      <x v="2"/>
      <x v="7"/>
    </i>
    <i r="1">
      <x v="1"/>
      <x v="4"/>
      <x v="3"/>
      <x v="29"/>
      <x v="2"/>
      <x v="7"/>
    </i>
    <i>
      <x v="59"/>
      <x/>
      <x v="5"/>
      <x v="1"/>
      <x v="38"/>
      <x v="3"/>
      <x/>
    </i>
    <i r="2">
      <x v="8"/>
      <x v="1"/>
      <x v="45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>
      <x v="60"/>
      <x/>
      <x v="8"/>
      <x/>
      <x v="75"/>
      <x v="2"/>
      <x v="5"/>
    </i>
    <i r="1">
      <x v="1"/>
      <x/>
      <x/>
      <x v="75"/>
      <x v="2"/>
      <x v="3"/>
    </i>
    <i r="2">
      <x v="3"/>
      <x v="1"/>
      <x v="99"/>
      <x v="2"/>
      <x v="2"/>
    </i>
    <i>
      <x v="61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2">
      <x v="10"/>
      <x v="1"/>
      <x v="122"/>
      <x v="9"/>
      <x v="4"/>
    </i>
    <i r="1">
      <x v="1"/>
      <x/>
      <x v="2"/>
      <x v="92"/>
      <x v="2"/>
      <x v="3"/>
    </i>
    <i r="2">
      <x v="3"/>
      <x v="1"/>
      <x v="123"/>
      <x v="9"/>
      <x v="4"/>
    </i>
    <i r="2">
      <x v="10"/>
      <x v="1"/>
      <x v="52"/>
      <x v="2"/>
      <x v="5"/>
    </i>
    <i r="4">
      <x v="54"/>
      <x v="2"/>
      <x v="5"/>
    </i>
    <i r="1">
      <x v="3"/>
      <x v="3"/>
      <x v="1"/>
      <x v="12"/>
      <x v="2"/>
      <x v="2"/>
    </i>
    <i>
      <x v="62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63"/>
      <x/>
      <x v="10"/>
      <x v="1"/>
      <x v="23"/>
      <x v="3"/>
      <x/>
    </i>
    <i r="1">
      <x v="1"/>
      <x v="5"/>
      <x v="1"/>
      <x v="24"/>
      <x v="3"/>
      <x/>
    </i>
    <i r="1">
      <x v="3"/>
      <x v="3"/>
      <x v="1"/>
      <x v="39"/>
      <x v="2"/>
      <x v="2"/>
    </i>
    <i>
      <x v="64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65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66"/>
      <x/>
      <x v="10"/>
      <x v="1"/>
      <x v="70"/>
      <x v="7"/>
      <x v="5"/>
    </i>
    <i r="4">
      <x v="71"/>
      <x v="2"/>
      <x v="5"/>
    </i>
    <i>
      <x v="67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1">
      <x v="1"/>
      <x v="10"/>
      <x v="1"/>
      <x v="64"/>
      <x v="2"/>
      <x v="5"/>
    </i>
    <i r="4">
      <x v="66"/>
      <x v="2"/>
      <x v="5"/>
    </i>
    <i r="1">
      <x v="3"/>
      <x v="8"/>
      <x v="1"/>
      <x v="63"/>
      <x v="2"/>
      <x v="5"/>
    </i>
    <i r="4">
      <x v="65"/>
      <x v="2"/>
      <x v="5"/>
    </i>
    <i>
      <x v="68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69"/>
      <x v="1"/>
      <x/>
      <x/>
      <x v="94"/>
      <x v="2"/>
      <x v="3"/>
    </i>
    <i r="1">
      <x v="3"/>
      <x v="3"/>
      <x/>
      <x v="94"/>
      <x v="2"/>
      <x v="1"/>
    </i>
    <i>
      <x v="70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71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72"/>
      <x v="1"/>
      <x v="10"/>
      <x v="1"/>
      <x v="2"/>
      <x v="2"/>
      <x v="1"/>
    </i>
    <i r="1">
      <x v="3"/>
      <x v="8"/>
      <x v="1"/>
      <x v="1"/>
      <x v="2"/>
      <x v="1"/>
    </i>
    <i>
      <x v="73"/>
      <x/>
      <x v="8"/>
      <x v="1"/>
      <x v="43"/>
      <x v="2"/>
      <x v="5"/>
    </i>
    <i r="1">
      <x v="1"/>
      <x v="10"/>
      <x v="1"/>
      <x v="53"/>
      <x v="2"/>
      <x v="5"/>
    </i>
  </rowItems>
  <colItems count="1">
    <i/>
  </colItems>
  <formats count="22">
    <format dxfId="2393">
      <pivotArea field="2" type="button" dataOnly="0" labelOnly="1" outline="0"/>
    </format>
    <format dxfId="2392">
      <pivotArea dataOnly="0" labelOnly="1" grandRow="1" outline="0" fieldPosition="0"/>
    </format>
    <format dxfId="2391">
      <pivotArea field="3" type="button" dataOnly="0" labelOnly="1" outline="0"/>
    </format>
    <format dxfId="2390">
      <pivotArea field="3" type="button" dataOnly="0" labelOnly="1" outline="0"/>
    </format>
    <format dxfId="2389">
      <pivotArea type="all" dataOnly="0" outline="0" fieldPosition="0"/>
    </format>
    <format dxfId="2388">
      <pivotArea field="3" type="button" dataOnly="0" labelOnly="1" outline="0"/>
    </format>
    <format dxfId="2387">
      <pivotArea field="16" type="button" dataOnly="0" labelOnly="1" outline="0" axis="axisRow" fieldPosition="1"/>
    </format>
    <format dxfId="2386">
      <pivotArea field="15" type="button" dataOnly="0" labelOnly="1" outline="0" axis="axisRow" fieldPosition="2"/>
    </format>
    <format dxfId="2385">
      <pivotArea field="17" type="button" dataOnly="0" labelOnly="1" outline="0" axis="axisRow" fieldPosition="3"/>
    </format>
    <format dxfId="2384">
      <pivotArea field="18" type="button" dataOnly="0" labelOnly="1" outline="0" axis="axisRow" fieldPosition="4"/>
    </format>
    <format dxfId="2383">
      <pivotArea field="20" type="button" dataOnly="0" labelOnly="1" outline="0" axis="axisRow" fieldPosition="5"/>
    </format>
    <format dxfId="2382">
      <pivotArea field="19" type="button" dataOnly="0" labelOnly="1" outline="0" axis="axisRow" fieldPosition="6"/>
    </format>
    <format dxfId="2381">
      <pivotArea field="4" type="button" dataOnly="0" labelOnly="1" outline="0"/>
    </format>
    <format dxfId="2380">
      <pivotArea field="4" type="button" dataOnly="0" labelOnly="1" outline="0"/>
    </format>
    <format dxfId="2379">
      <pivotArea field="5" type="button" dataOnly="0" labelOnly="1" outline="0"/>
    </format>
    <format dxfId="2378">
      <pivotArea field="5" type="button" dataOnly="0" labelOnly="1" outline="0"/>
    </format>
    <format dxfId="2377">
      <pivotArea field="6" type="button" dataOnly="0" labelOnly="1" outline="0"/>
    </format>
    <format dxfId="2376">
      <pivotArea field="6" type="button" dataOnly="0" labelOnly="1" outline="0"/>
    </format>
    <format dxfId="2375">
      <pivotArea field="9" type="button" dataOnly="0" labelOnly="1" outline="0" axis="axisRow" fieldPosition="0"/>
    </format>
    <format dxfId="2374">
      <pivotArea dataOnly="0" labelOnly="1" outline="0" fieldPosition="0">
        <references count="1">
          <reference field="9" count="0"/>
        </references>
      </pivotArea>
    </format>
    <format dxfId="2373">
      <pivotArea field="9" type="button" dataOnly="0" labelOnly="1" outline="0" axis="axisRow" fieldPosition="0"/>
    </format>
    <format dxfId="2372">
      <pivotArea dataOnly="0" labelOnly="1" outline="0" fieldPosition="0">
        <references count="1">
          <reference field="9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C45046-BB99-4D77-9A23-15C41D648B69}" name="PivotTable1" cacheId="232" applyNumberFormats="0" applyBorderFormats="0" applyFontFormats="0" applyPatternFormats="0" applyAlignmentFormats="0" applyWidthHeightFormats="1" dataCaption="Values" updatedVersion="8" minRefreshableVersion="3" showDrill="0" rowGrandTotals="0" colGrandTotals="0" itemPrintTitles="1" createdVersion="6" indent="0" compact="0" compactData="0" multipleFieldFilters="0">
  <location ref="A6:G94" firstHeaderRow="1" firstDataRow="1" firstDataCol="7"/>
  <pivotFields count="24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7"/>
        <item m="1" x="68"/>
        <item m="1" x="48"/>
        <item m="1" x="69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27"/>
        <item m="1" x="28"/>
        <item m="1" x="29"/>
        <item m="1" x="30"/>
        <item m="1" x="31"/>
        <item m="1" x="32"/>
        <item m="1" x="33"/>
        <item m="1" x="34"/>
        <item m="1" x="26"/>
        <item m="1" x="35"/>
        <item m="1" x="36"/>
        <item m="1" x="37"/>
        <item m="1" x="38"/>
        <item m="1" x="25"/>
        <item m="1" x="39"/>
        <item m="1" x="40"/>
        <item m="1" x="41"/>
        <item m="1" x="42"/>
        <item m="1" x="43"/>
        <item m="1" x="44"/>
        <item m="1" x="45"/>
        <item m="1" x="46"/>
        <item x="0"/>
        <item x="2"/>
        <item x="3"/>
        <item x="4"/>
        <item x="5"/>
        <item x="6"/>
        <item x="7"/>
        <item x="8"/>
        <item m="1" x="24"/>
        <item x="9"/>
        <item x="10"/>
        <item x="12"/>
        <item x="13"/>
        <item x="11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50"/>
        <item m="1" x="74"/>
        <item m="1" x="52"/>
        <item m="1" x="53"/>
        <item m="1" x="51"/>
        <item m="1" x="54"/>
        <item m="1" x="73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27"/>
        <item m="1" x="28"/>
        <item m="1" x="25"/>
        <item m="1" x="29"/>
        <item m="1" x="26"/>
        <item m="1" x="4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m="1" x="24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4">
        <item m="1" x="50"/>
        <item m="1" x="51"/>
        <item m="1" x="73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25"/>
        <item m="1" x="49"/>
        <item x="0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0">
        <item m="1" x="46"/>
        <item m="1" x="68"/>
        <item m="1" x="47"/>
        <item m="1" x="69"/>
        <item m="1" x="48"/>
        <item m="1" x="67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25"/>
        <item m="1" x="26"/>
        <item m="1" x="27"/>
        <item m="1" x="24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x="0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m="1" x="2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9">
        <item m="1" x="54"/>
        <item m="1" x="77"/>
        <item m="1" x="56"/>
        <item m="1" x="55"/>
        <item m="1" x="78"/>
        <item m="1" x="57"/>
        <item m="1" x="76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31"/>
        <item m="1" x="32"/>
        <item m="1" x="28"/>
        <item m="1" x="33"/>
        <item m="1" x="29"/>
        <item m="1" x="52"/>
        <item m="1" x="34"/>
        <item m="1" x="35"/>
        <item m="1" x="30"/>
        <item m="1" x="36"/>
        <item m="1" x="37"/>
        <item m="1" x="38"/>
        <item m="1" x="39"/>
        <item m="1" x="40"/>
        <item m="1" x="41"/>
        <item m="1" x="42"/>
        <item m="1" x="43"/>
        <item m="1" x="53"/>
        <item m="1" x="44"/>
        <item m="1" x="45"/>
        <item m="1" x="46"/>
        <item m="1" x="47"/>
        <item m="1" x="48"/>
        <item m="1" x="49"/>
        <item m="1" x="50"/>
        <item m="1" x="51"/>
        <item x="0"/>
        <item x="2"/>
        <item x="3"/>
        <item x="1"/>
        <item x="4"/>
        <item x="25"/>
        <item m="1" x="26"/>
        <item x="5"/>
        <item x="6"/>
        <item x="7"/>
        <item x="8"/>
        <item x="9"/>
        <item x="10"/>
        <item x="11"/>
        <item x="12"/>
        <item x="13"/>
        <item x="15"/>
        <item x="16"/>
        <item x="17"/>
        <item m="1" x="27"/>
        <item x="18"/>
        <item x="19"/>
        <item x="20"/>
        <item x="21"/>
        <item x="22"/>
        <item x="23"/>
        <item x="24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 defaultSubtotal="0">
      <items count="75">
        <item m="1" x="73"/>
        <item m="1" x="49"/>
        <item m="1" x="50"/>
        <item m="1" x="51"/>
        <item m="1" x="74"/>
        <item m="1" x="52"/>
        <item m="1" x="7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27"/>
        <item m="1" x="25"/>
        <item m="1" x="28"/>
        <item m="1" x="29"/>
        <item m="1" x="26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x="0"/>
        <item x="1"/>
        <item x="2"/>
        <item x="3"/>
        <item x="24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x="21"/>
        <item x="22"/>
        <item x="23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2">
        <item m="1" x="80"/>
        <item m="1" x="53"/>
        <item m="1" x="54"/>
        <item m="1" x="55"/>
        <item m="1" x="56"/>
        <item m="1" x="81"/>
        <item m="1" x="57"/>
        <item m="1" x="79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31"/>
        <item m="1" x="27"/>
        <item m="1" x="32"/>
        <item m="1" x="33"/>
        <item m="1" x="30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28"/>
        <item m="1" x="29"/>
        <item x="0"/>
        <item x="1"/>
        <item x="2"/>
        <item x="3"/>
        <item x="26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8"/>
        <item x="9"/>
        <item x="0"/>
        <item x="4"/>
        <item x="7"/>
        <item x="6"/>
        <item x="5"/>
        <item x="2"/>
        <item x="3"/>
        <item x="10"/>
        <item x="1"/>
        <item x="11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n=" " x="0"/>
        <item x="4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26">
        <item x="55"/>
        <item x="63"/>
        <item x="64"/>
        <item m="1" x="123"/>
        <item m="1" x="124"/>
        <item m="1" x="118"/>
        <item m="1" x="119"/>
        <item x="53"/>
        <item x="54"/>
        <item x="79"/>
        <item x="77"/>
        <item x="76"/>
        <item x="24"/>
        <item x="60"/>
        <item x="61"/>
        <item x="7"/>
        <item x="38"/>
        <item x="37"/>
        <item x="34"/>
        <item x="35"/>
        <item x="45"/>
        <item x="46"/>
        <item x="8"/>
        <item x="31"/>
        <item x="32"/>
        <item m="1" x="95"/>
        <item m="1" x="96"/>
        <item x="40"/>
        <item x="39"/>
        <item x="10"/>
        <item x="9"/>
        <item m="1" x="93"/>
        <item m="1" x="108"/>
        <item x="42"/>
        <item x="41"/>
        <item x="30"/>
        <item m="1" x="107"/>
        <item m="1" x="94"/>
        <item x="15"/>
        <item x="33"/>
        <item x="29"/>
        <item x="27"/>
        <item x="20"/>
        <item x="72"/>
        <item x="3"/>
        <item x="12"/>
        <item x="75"/>
        <item x="74"/>
        <item m="1" x="125"/>
        <item x="18"/>
        <item x="78"/>
        <item x="28"/>
        <item x="21"/>
        <item x="73"/>
        <item x="19"/>
        <item x="58"/>
        <item x="59"/>
        <item m="1" x="109"/>
        <item x="1"/>
        <item x="65"/>
        <item x="66"/>
        <item x="67"/>
        <item x="68"/>
        <item x="47"/>
        <item x="48"/>
        <item x="49"/>
        <item x="50"/>
        <item x="69"/>
        <item x="70"/>
        <item x="71"/>
        <item x="44"/>
        <item x="43"/>
        <item x="51"/>
        <item x="36"/>
        <item x="14"/>
        <item x="17"/>
        <item m="1" x="120"/>
        <item x="11"/>
        <item m="1" x="110"/>
        <item m="1" x="111"/>
        <item m="1" x="112"/>
        <item m="1" x="113"/>
        <item m="1" x="104"/>
        <item m="1" x="114"/>
        <item m="1" x="115"/>
        <item m="1" x="116"/>
        <item m="1" x="117"/>
        <item m="1" x="106"/>
        <item x="90"/>
        <item x="22"/>
        <item m="1" x="121"/>
        <item m="1" x="122"/>
        <item x="23"/>
        <item x="56"/>
        <item x="57"/>
        <item x="0"/>
        <item x="5"/>
        <item x="4"/>
        <item x="13"/>
        <item x="16"/>
        <item x="62"/>
        <item m="1" x="102"/>
        <item x="81"/>
        <item x="82"/>
        <item m="1" x="103"/>
        <item m="1" x="105"/>
        <item m="1" x="99"/>
        <item x="87"/>
        <item x="88"/>
        <item m="1" x="98"/>
        <item m="1" x="92"/>
        <item x="84"/>
        <item x="85"/>
        <item m="1" x="100"/>
        <item m="1" x="101"/>
        <item x="52"/>
        <item m="1" x="97"/>
        <item x="86"/>
        <item x="89"/>
        <item m="1" x="91"/>
        <item x="2"/>
        <item x="6"/>
        <item x="25"/>
        <item x="26"/>
        <item x="80"/>
        <item x="8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3"/>
        <item x="8"/>
        <item x="1"/>
        <item x="5"/>
        <item x="2"/>
        <item x="0"/>
        <item x="7"/>
        <item x="4"/>
        <item x="6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m="1" x="9"/>
        <item x="5"/>
        <item x="1"/>
        <item x="3"/>
        <item x="0"/>
        <item x="7"/>
        <item x="8"/>
        <item x="6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1"/>
        <item x="2"/>
        <item x="3"/>
        <item x="4"/>
        <item x="5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10"/>
    <field x="16"/>
    <field x="15"/>
    <field x="17"/>
    <field x="18"/>
    <field x="20"/>
    <field x="19"/>
  </rowFields>
  <rowItems count="88">
    <i>
      <x v="55"/>
      <x/>
      <x v="2"/>
      <x v="1"/>
      <x v="95"/>
      <x v="4"/>
      <x v="5"/>
    </i>
    <i r="2">
      <x v="10"/>
      <x v="1"/>
      <x v="95"/>
      <x v="4"/>
      <x v="5"/>
    </i>
    <i>
      <x v="56"/>
      <x v="1"/>
      <x v="10"/>
      <x v="1"/>
      <x v="58"/>
      <x v="2"/>
      <x v="2"/>
    </i>
    <i>
      <x v="57"/>
      <x/>
      <x v="8"/>
      <x v="1"/>
      <x v="44"/>
      <x v="2"/>
      <x v="5"/>
    </i>
    <i r="1">
      <x v="2"/>
      <x v="7"/>
      <x v="1"/>
      <x v="120"/>
      <x v="9"/>
      <x v="4"/>
    </i>
    <i>
      <x v="58"/>
      <x v="3"/>
      <x v="3"/>
      <x v="1"/>
      <x v="97"/>
      <x v="9"/>
      <x v="4"/>
    </i>
    <i>
      <x v="59"/>
      <x v="1"/>
      <x v="10"/>
      <x v="1"/>
      <x v="107"/>
      <x v="2"/>
      <x v="7"/>
    </i>
    <i>
      <x v="60"/>
      <x/>
      <x v="2"/>
      <x v="1"/>
      <x v="96"/>
      <x v="4"/>
      <x v="5"/>
    </i>
    <i r="2">
      <x v="10"/>
      <x v="1"/>
      <x v="96"/>
      <x v="4"/>
      <x v="5"/>
    </i>
    <i>
      <x v="61"/>
      <x/>
      <x v="7"/>
      <x v="1"/>
      <x v="121"/>
      <x v="9"/>
      <x v="4"/>
    </i>
    <i r="2">
      <x v="10"/>
      <x v="1"/>
      <x v="121"/>
      <x v="9"/>
      <x v="4"/>
    </i>
    <i>
      <x v="62"/>
      <x/>
      <x v="6"/>
      <x v="1"/>
      <x v="15"/>
      <x v="3"/>
      <x/>
    </i>
    <i r="1">
      <x v="1"/>
      <x v="5"/>
      <x v="1"/>
      <x v="22"/>
      <x v="3"/>
      <x/>
    </i>
    <i r="2">
      <x v="10"/>
      <x v="1"/>
      <x v="22"/>
      <x v="3"/>
      <x/>
    </i>
    <i>
      <x v="63"/>
      <x/>
      <x v="4"/>
      <x v="4"/>
      <x v="77"/>
      <x v="2"/>
      <x v="7"/>
    </i>
    <i r="2">
      <x v="10"/>
      <x v="3"/>
      <x v="30"/>
      <x v="2"/>
      <x v="7"/>
    </i>
    <i r="1">
      <x v="1"/>
      <x v="4"/>
      <x v="3"/>
      <x v="29"/>
      <x v="2"/>
      <x v="7"/>
    </i>
    <i>
      <x v="64"/>
      <x/>
      <x v="5"/>
      <x v="1"/>
      <x v="38"/>
      <x v="3"/>
      <x/>
    </i>
    <i r="2">
      <x v="8"/>
      <x v="1"/>
      <x v="45"/>
      <x v="2"/>
      <x v="5"/>
    </i>
    <i r="2">
      <x v="10"/>
      <x v="1"/>
      <x v="98"/>
      <x v="2"/>
      <x v="2"/>
    </i>
    <i r="1">
      <x v="1"/>
      <x v="5"/>
      <x v="1"/>
      <x v="74"/>
      <x v="8"/>
      <x/>
    </i>
    <i>
      <x v="65"/>
      <x/>
      <x v="8"/>
      <x/>
      <x v="75"/>
      <x v="2"/>
      <x v="5"/>
    </i>
    <i r="1">
      <x v="1"/>
      <x/>
      <x/>
      <x v="75"/>
      <x v="2"/>
      <x v="3"/>
    </i>
    <i r="2">
      <x v="3"/>
      <x v="1"/>
      <x v="99"/>
      <x v="2"/>
      <x v="2"/>
    </i>
    <i>
      <x v="66"/>
      <x/>
      <x v="8"/>
      <x v="1"/>
      <x v="42"/>
      <x v="2"/>
      <x v="5"/>
    </i>
    <i r="4">
      <x v="49"/>
      <x v="2"/>
      <x v="5"/>
    </i>
    <i r="3">
      <x v="2"/>
      <x v="89"/>
      <x v="2"/>
      <x v="5"/>
    </i>
    <i r="2">
      <x v="10"/>
      <x v="1"/>
      <x v="122"/>
      <x v="9"/>
      <x v="4"/>
    </i>
    <i r="1">
      <x v="1"/>
      <x/>
      <x v="2"/>
      <x v="92"/>
      <x v="2"/>
      <x v="3"/>
    </i>
    <i r="2">
      <x v="3"/>
      <x v="1"/>
      <x v="123"/>
      <x v="9"/>
      <x v="4"/>
    </i>
    <i r="2">
      <x v="10"/>
      <x v="1"/>
      <x v="52"/>
      <x v="2"/>
      <x v="5"/>
    </i>
    <i r="4">
      <x v="54"/>
      <x v="2"/>
      <x v="5"/>
    </i>
    <i r="1">
      <x v="3"/>
      <x v="3"/>
      <x v="1"/>
      <x v="12"/>
      <x v="2"/>
      <x v="2"/>
    </i>
    <i>
      <x v="67"/>
      <x/>
      <x v="2"/>
      <x v="1"/>
      <x v="35"/>
      <x v="2"/>
      <x v="8"/>
    </i>
    <i r="2">
      <x v="8"/>
      <x v="1"/>
      <x v="41"/>
      <x v="2"/>
      <x v="5"/>
    </i>
    <i r="2">
      <x v="10"/>
      <x v="1"/>
      <x v="35"/>
      <x v="2"/>
      <x v="8"/>
    </i>
    <i r="1">
      <x v="1"/>
      <x v="10"/>
      <x v="1"/>
      <x v="51"/>
      <x v="2"/>
      <x v="5"/>
    </i>
    <i r="1">
      <x v="3"/>
      <x v="3"/>
      <x v="1"/>
      <x v="40"/>
      <x v="2"/>
      <x v="2"/>
    </i>
    <i>
      <x v="68"/>
      <x/>
      <x v="10"/>
      <x v="1"/>
      <x v="23"/>
      <x v="3"/>
      <x/>
    </i>
    <i r="1">
      <x v="1"/>
      <x v="5"/>
      <x v="1"/>
      <x v="24"/>
      <x v="3"/>
      <x/>
    </i>
    <i>
      <x v="69"/>
      <x/>
      <x v="1"/>
      <x v="1"/>
      <x v="18"/>
      <x v="2"/>
      <x v="8"/>
    </i>
    <i r="2">
      <x v="5"/>
      <x v="1"/>
      <x v="17"/>
      <x v="2"/>
      <x/>
    </i>
    <i r="4">
      <x v="73"/>
      <x v="2"/>
      <x/>
    </i>
    <i r="1">
      <x v="1"/>
      <x v="10"/>
      <x v="1"/>
      <x v="19"/>
      <x v="2"/>
      <x v="8"/>
    </i>
    <i>
      <x v="70"/>
      <x/>
      <x v="3"/>
      <x v="1"/>
      <x v="16"/>
      <x v="2"/>
      <x v="4"/>
    </i>
    <i r="2">
      <x v="10"/>
      <x v="1"/>
      <x v="28"/>
      <x v="1"/>
      <x v="6"/>
    </i>
    <i r="4">
      <x v="34"/>
      <x v="1"/>
      <x v="6"/>
    </i>
    <i r="1">
      <x v="1"/>
      <x v="9"/>
      <x v="1"/>
      <x v="27"/>
      <x v="1"/>
      <x v="6"/>
    </i>
    <i r="4">
      <x v="33"/>
      <x v="1"/>
      <x v="6"/>
    </i>
    <i>
      <x v="71"/>
      <x/>
      <x v="10"/>
      <x v="1"/>
      <x v="70"/>
      <x v="7"/>
      <x v="5"/>
    </i>
    <i r="4">
      <x v="71"/>
      <x v="2"/>
      <x v="5"/>
    </i>
    <i>
      <x v="72"/>
      <x/>
      <x v="1"/>
      <x v="1"/>
      <x v="20"/>
      <x v="2"/>
      <x v="6"/>
    </i>
    <i r="2">
      <x v="3"/>
      <x v="1"/>
      <x v="20"/>
      <x v="2"/>
      <x v="6"/>
    </i>
    <i r="2">
      <x v="5"/>
      <x v="1"/>
      <x v="20"/>
      <x v="2"/>
      <x v="6"/>
    </i>
    <i r="2">
      <x v="9"/>
      <x v="1"/>
      <x v="20"/>
      <x v="2"/>
      <x v="6"/>
    </i>
    <i r="2">
      <x v="10"/>
      <x v="1"/>
      <x v="20"/>
      <x v="2"/>
      <x v="6"/>
    </i>
    <i r="4">
      <x v="21"/>
      <x v="2"/>
      <x v="5"/>
    </i>
    <i r="2">
      <x v="11"/>
      <x v="1"/>
      <x v="115"/>
      <x v="2"/>
      <x v="6"/>
    </i>
    <i r="1">
      <x v="1"/>
      <x v="10"/>
      <x v="1"/>
      <x v="64"/>
      <x v="2"/>
      <x v="5"/>
    </i>
    <i r="4">
      <x v="66"/>
      <x v="2"/>
      <x v="5"/>
    </i>
    <i r="4">
      <x v="72"/>
      <x v="2"/>
      <x v="6"/>
    </i>
    <i r="4">
      <x v="115"/>
      <x v="2"/>
      <x v="6"/>
    </i>
    <i r="1">
      <x v="3"/>
      <x v="8"/>
      <x v="1"/>
      <x v="63"/>
      <x v="2"/>
      <x v="5"/>
    </i>
    <i r="4">
      <x v="65"/>
      <x v="2"/>
      <x v="5"/>
    </i>
    <i>
      <x v="73"/>
      <x/>
      <x v="8"/>
      <x v="1"/>
      <x v="7"/>
      <x v="2"/>
      <x v="5"/>
    </i>
    <i r="1">
      <x v="1"/>
      <x/>
      <x/>
      <x v="93"/>
      <x v="2"/>
      <x v="3"/>
    </i>
    <i r="2">
      <x v="10"/>
      <x v="1"/>
      <x v="8"/>
      <x v="2"/>
      <x v="5"/>
    </i>
    <i r="1">
      <x v="3"/>
      <x v="1"/>
      <x v="1"/>
      <x/>
      <x v="2"/>
      <x v="1"/>
    </i>
    <i r="2">
      <x v="3"/>
      <x/>
      <x v="93"/>
      <x v="2"/>
      <x v="1"/>
    </i>
    <i>
      <x v="74"/>
      <x v="1"/>
      <x/>
      <x/>
      <x v="94"/>
      <x v="2"/>
      <x v="3"/>
    </i>
    <i r="1">
      <x v="3"/>
      <x v="3"/>
      <x/>
      <x v="94"/>
      <x v="2"/>
      <x v="1"/>
    </i>
    <i>
      <x v="75"/>
      <x/>
      <x v="8"/>
      <x v="1"/>
      <x v="55"/>
      <x v="2"/>
      <x v="5"/>
    </i>
    <i r="1">
      <x v="1"/>
      <x v="10"/>
      <x v="1"/>
      <x v="56"/>
      <x v="2"/>
      <x v="5"/>
    </i>
    <i r="1">
      <x v="3"/>
      <x v="3"/>
      <x v="1"/>
      <x v="13"/>
      <x v="2"/>
      <x v="1"/>
    </i>
    <i>
      <x v="76"/>
      <x v="1"/>
      <x v="10"/>
      <x v="1"/>
      <x v="100"/>
      <x v="2"/>
      <x v="5"/>
    </i>
    <i r="1">
      <x v="3"/>
      <x v="3"/>
      <x v="1"/>
      <x v="14"/>
      <x v="2"/>
      <x v="1"/>
    </i>
    <i r="2">
      <x v="11"/>
      <x v="1"/>
      <x v="100"/>
      <x v="2"/>
      <x v="5"/>
    </i>
    <i>
      <x v="77"/>
      <x v="1"/>
      <x v="10"/>
      <x v="1"/>
      <x v="2"/>
      <x v="2"/>
      <x v="1"/>
    </i>
    <i r="1">
      <x v="3"/>
      <x v="8"/>
      <x v="1"/>
      <x v="1"/>
      <x v="2"/>
      <x v="1"/>
    </i>
    <i>
      <x v="78"/>
      <x/>
      <x v="8"/>
      <x v="1"/>
      <x v="43"/>
      <x v="2"/>
      <x v="5"/>
    </i>
    <i r="4">
      <x v="59"/>
      <x v="5"/>
      <x v="5"/>
    </i>
    <i r="4">
      <x v="61"/>
      <x v="2"/>
      <x v="1"/>
    </i>
    <i r="2">
      <x v="10"/>
      <x v="1"/>
      <x v="60"/>
      <x v="5"/>
      <x v="5"/>
    </i>
    <i r="4">
      <x v="62"/>
      <x v="2"/>
      <x v="1"/>
    </i>
    <i r="1">
      <x v="1"/>
      <x v="10"/>
      <x v="1"/>
      <x v="53"/>
      <x v="2"/>
      <x v="5"/>
    </i>
    <i>
      <x v="79"/>
      <x/>
      <x v="11"/>
      <x v="1"/>
      <x v="67"/>
      <x v="2"/>
      <x v="6"/>
    </i>
    <i>
      <x v="80"/>
      <x v="1"/>
      <x v="10"/>
      <x v="1"/>
      <x v="69"/>
      <x v="2"/>
      <x v="1"/>
    </i>
    <i r="1">
      <x v="3"/>
      <x v="11"/>
      <x v="1"/>
      <x v="68"/>
      <x v="2"/>
      <x v="1"/>
    </i>
  </rowItems>
  <colItems count="1">
    <i/>
  </colItems>
  <formats count="26">
    <format dxfId="2371">
      <pivotArea field="2" type="button" dataOnly="0" labelOnly="1" outline="0"/>
    </format>
    <format dxfId="2370">
      <pivotArea dataOnly="0" labelOnly="1" grandRow="1" outline="0" fieldPosition="0"/>
    </format>
    <format dxfId="2369">
      <pivotArea field="3" type="button" dataOnly="0" labelOnly="1" outline="0"/>
    </format>
    <format dxfId="2368">
      <pivotArea field="3" type="button" dataOnly="0" labelOnly="1" outline="0"/>
    </format>
    <format dxfId="2367">
      <pivotArea type="all" dataOnly="0" outline="0" fieldPosition="0"/>
    </format>
    <format dxfId="2366">
      <pivotArea field="3" type="button" dataOnly="0" labelOnly="1" outline="0"/>
    </format>
    <format dxfId="2365">
      <pivotArea field="16" type="button" dataOnly="0" labelOnly="1" outline="0" axis="axisRow" fieldPosition="1"/>
    </format>
    <format dxfId="2364">
      <pivotArea field="15" type="button" dataOnly="0" labelOnly="1" outline="0" axis="axisRow" fieldPosition="2"/>
    </format>
    <format dxfId="2363">
      <pivotArea field="17" type="button" dataOnly="0" labelOnly="1" outline="0" axis="axisRow" fieldPosition="3"/>
    </format>
    <format dxfId="2362">
      <pivotArea field="18" type="button" dataOnly="0" labelOnly="1" outline="0" axis="axisRow" fieldPosition="4"/>
    </format>
    <format dxfId="2361">
      <pivotArea field="20" type="button" dataOnly="0" labelOnly="1" outline="0" axis="axisRow" fieldPosition="5"/>
    </format>
    <format dxfId="2360">
      <pivotArea field="19" type="button" dataOnly="0" labelOnly="1" outline="0" axis="axisRow" fieldPosition="6"/>
    </format>
    <format dxfId="2359">
      <pivotArea field="4" type="button" dataOnly="0" labelOnly="1" outline="0"/>
    </format>
    <format dxfId="2358">
      <pivotArea field="4" type="button" dataOnly="0" labelOnly="1" outline="0"/>
    </format>
    <format dxfId="2357">
      <pivotArea field="5" type="button" dataOnly="0" labelOnly="1" outline="0"/>
    </format>
    <format dxfId="2356">
      <pivotArea field="5" type="button" dataOnly="0" labelOnly="1" outline="0"/>
    </format>
    <format dxfId="2355">
      <pivotArea field="6" type="button" dataOnly="0" labelOnly="1" outline="0"/>
    </format>
    <format dxfId="2354">
      <pivotArea field="6" type="button" dataOnly="0" labelOnly="1" outline="0"/>
    </format>
    <format dxfId="2353">
      <pivotArea field="9" type="button" dataOnly="0" labelOnly="1" outline="0"/>
    </format>
    <format dxfId="2352">
      <pivotArea field="9" type="button" dataOnly="0" labelOnly="1" outline="0"/>
    </format>
    <format dxfId="2351">
      <pivotArea field="10" type="button" dataOnly="0" labelOnly="1" outline="0" axis="axisRow" fieldPosition="0"/>
    </format>
    <format dxfId="2350">
      <pivotArea dataOnly="0" labelOnly="1" outline="0" fieldPosition="0">
        <references count="1">
          <reference field="10" count="0"/>
        </references>
      </pivotArea>
    </format>
    <format dxfId="2349">
      <pivotArea field="10" type="button" dataOnly="0" labelOnly="1" outline="0" axis="axisRow" fieldPosition="0"/>
    </format>
    <format dxfId="2348">
      <pivotArea dataOnly="0" labelOnly="1" outline="0" fieldPosition="0">
        <references count="1">
          <reference field="10" count="0"/>
        </references>
      </pivotArea>
    </format>
    <format dxfId="2347">
      <pivotArea field="10" type="button" dataOnly="0" labelOnly="1" outline="0" axis="axisRow" fieldPosition="0"/>
    </format>
    <format dxfId="2346">
      <pivotArea dataOnly="0" labelOnly="1" outline="0" fieldPosition="0">
        <references count="1">
          <reference field="10" count="0"/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111"/>
  <sheetViews>
    <sheetView showGridLines="0" tabSelected="1" zoomScaleNormal="100" workbookViewId="0">
      <selection activeCell="E13" sqref="E13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15.140625" customWidth="1"/>
    <col min="4" max="4" width="10.7109375" customWidth="1"/>
    <col min="5" max="5" width="109" bestFit="1" customWidth="1"/>
    <col min="6" max="6" width="9.28515625" bestFit="1" customWidth="1"/>
    <col min="7" max="7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MORARK!M1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61" t="s">
        <v>44</v>
      </c>
      <c r="B6" s="35" t="s">
        <v>30</v>
      </c>
      <c r="C6" s="35" t="s">
        <v>72</v>
      </c>
      <c r="D6" s="35" t="s">
        <v>80</v>
      </c>
      <c r="E6" s="35" t="s">
        <v>9</v>
      </c>
      <c r="F6" s="35" t="s">
        <v>28</v>
      </c>
      <c r="G6" s="35" t="s">
        <v>75</v>
      </c>
    </row>
    <row r="7" spans="1:7" x14ac:dyDescent="0.25">
      <c r="A7" s="62">
        <v>46029</v>
      </c>
      <c r="B7" t="s">
        <v>31</v>
      </c>
      <c r="C7" t="s">
        <v>73</v>
      </c>
      <c r="D7" t="s">
        <v>135</v>
      </c>
      <c r="E7" t="s">
        <v>170</v>
      </c>
      <c r="F7" t="s">
        <v>36</v>
      </c>
      <c r="G7" t="s">
        <v>17</v>
      </c>
    </row>
    <row r="8" spans="1:7" x14ac:dyDescent="0.25">
      <c r="A8" s="62">
        <v>46029</v>
      </c>
      <c r="B8" t="s">
        <v>31</v>
      </c>
      <c r="C8" t="s">
        <v>74</v>
      </c>
      <c r="D8" t="s">
        <v>135</v>
      </c>
      <c r="E8" t="s">
        <v>170</v>
      </c>
      <c r="F8" t="s">
        <v>36</v>
      </c>
      <c r="G8" t="s">
        <v>17</v>
      </c>
    </row>
    <row r="9" spans="1:7" x14ac:dyDescent="0.25">
      <c r="A9" s="62">
        <v>46034</v>
      </c>
      <c r="B9" t="s">
        <v>32</v>
      </c>
      <c r="C9" t="s">
        <v>76</v>
      </c>
      <c r="D9" t="s">
        <v>135</v>
      </c>
      <c r="E9" t="s">
        <v>199</v>
      </c>
      <c r="F9" t="s">
        <v>200</v>
      </c>
      <c r="G9" t="s">
        <v>22</v>
      </c>
    </row>
    <row r="10" spans="1:7" x14ac:dyDescent="0.25">
      <c r="A10" s="62">
        <v>46035</v>
      </c>
      <c r="B10" t="s">
        <v>31</v>
      </c>
      <c r="C10" t="s">
        <v>79</v>
      </c>
      <c r="D10" t="s">
        <v>135</v>
      </c>
      <c r="E10" t="s">
        <v>78</v>
      </c>
      <c r="F10" t="s">
        <v>37</v>
      </c>
      <c r="G10" t="s">
        <v>17</v>
      </c>
    </row>
    <row r="11" spans="1:7" x14ac:dyDescent="0.25">
      <c r="A11" s="62">
        <v>46037</v>
      </c>
      <c r="B11" t="s">
        <v>33</v>
      </c>
      <c r="C11" t="s">
        <v>82</v>
      </c>
      <c r="D11" t="s">
        <v>135</v>
      </c>
      <c r="E11" t="s">
        <v>175</v>
      </c>
      <c r="F11" t="s">
        <v>200</v>
      </c>
      <c r="G11" t="s">
        <v>22</v>
      </c>
    </row>
    <row r="12" spans="1:7" x14ac:dyDescent="0.25">
      <c r="A12" s="62">
        <v>46042</v>
      </c>
      <c r="B12" t="s">
        <v>31</v>
      </c>
      <c r="C12" t="s">
        <v>73</v>
      </c>
      <c r="D12" t="s">
        <v>135</v>
      </c>
      <c r="E12" t="s">
        <v>171</v>
      </c>
      <c r="F12" t="s">
        <v>36</v>
      </c>
      <c r="G12" t="s">
        <v>17</v>
      </c>
    </row>
    <row r="13" spans="1:7" x14ac:dyDescent="0.25">
      <c r="A13" s="62">
        <v>46042</v>
      </c>
      <c r="B13" t="s">
        <v>31</v>
      </c>
      <c r="C13" t="s">
        <v>74</v>
      </c>
      <c r="D13" t="s">
        <v>135</v>
      </c>
      <c r="E13" t="s">
        <v>171</v>
      </c>
      <c r="F13" t="s">
        <v>36</v>
      </c>
      <c r="G13" t="s">
        <v>17</v>
      </c>
    </row>
    <row r="14" spans="1:7" x14ac:dyDescent="0.25">
      <c r="A14" s="62">
        <v>46043</v>
      </c>
      <c r="B14" t="s">
        <v>31</v>
      </c>
      <c r="C14" t="s">
        <v>76</v>
      </c>
      <c r="D14" t="s">
        <v>135</v>
      </c>
      <c r="E14" t="s">
        <v>201</v>
      </c>
      <c r="F14" t="s">
        <v>200</v>
      </c>
      <c r="G14" t="s">
        <v>22</v>
      </c>
    </row>
    <row r="15" spans="1:7" x14ac:dyDescent="0.25">
      <c r="A15" s="62">
        <v>46043</v>
      </c>
      <c r="B15" t="s">
        <v>31</v>
      </c>
      <c r="C15" t="s">
        <v>74</v>
      </c>
      <c r="D15" t="s">
        <v>135</v>
      </c>
      <c r="E15" t="s">
        <v>201</v>
      </c>
      <c r="F15" t="s">
        <v>200</v>
      </c>
      <c r="G15" t="s">
        <v>22</v>
      </c>
    </row>
    <row r="16" spans="1:7" x14ac:dyDescent="0.25">
      <c r="A16" s="62">
        <v>46044</v>
      </c>
      <c r="B16" t="s">
        <v>31</v>
      </c>
      <c r="C16" t="s">
        <v>105</v>
      </c>
      <c r="D16" t="s">
        <v>135</v>
      </c>
      <c r="E16" t="s">
        <v>110</v>
      </c>
      <c r="F16" t="s">
        <v>71</v>
      </c>
      <c r="G16" t="s">
        <v>18</v>
      </c>
    </row>
    <row r="17" spans="1:7" x14ac:dyDescent="0.25">
      <c r="A17" s="62">
        <v>46044</v>
      </c>
      <c r="B17" t="s">
        <v>77</v>
      </c>
      <c r="C17" t="s">
        <v>94</v>
      </c>
      <c r="D17" t="s">
        <v>135</v>
      </c>
      <c r="E17" t="s">
        <v>111</v>
      </c>
      <c r="F17" t="s">
        <v>71</v>
      </c>
      <c r="G17" t="s">
        <v>18</v>
      </c>
    </row>
    <row r="18" spans="1:7" x14ac:dyDescent="0.25">
      <c r="A18" s="62">
        <v>46044</v>
      </c>
      <c r="B18" t="s">
        <v>77</v>
      </c>
      <c r="C18" t="s">
        <v>74</v>
      </c>
      <c r="D18" t="s">
        <v>135</v>
      </c>
      <c r="E18" t="s">
        <v>111</v>
      </c>
      <c r="F18" t="s">
        <v>71</v>
      </c>
      <c r="G18" t="s">
        <v>18</v>
      </c>
    </row>
    <row r="19" spans="1:7" x14ac:dyDescent="0.25">
      <c r="A19" s="62">
        <v>46045</v>
      </c>
      <c r="B19" t="s">
        <v>31</v>
      </c>
      <c r="C19" t="s">
        <v>79</v>
      </c>
      <c r="D19" t="s">
        <v>84</v>
      </c>
      <c r="E19" t="s">
        <v>163</v>
      </c>
      <c r="F19" t="s">
        <v>37</v>
      </c>
      <c r="G19" t="s">
        <v>17</v>
      </c>
    </row>
    <row r="20" spans="1:7" x14ac:dyDescent="0.25">
      <c r="A20" s="62">
        <v>46045</v>
      </c>
      <c r="B20" t="s">
        <v>31</v>
      </c>
      <c r="C20" t="s">
        <v>79</v>
      </c>
      <c r="D20" t="s">
        <v>135</v>
      </c>
      <c r="E20" t="s">
        <v>83</v>
      </c>
      <c r="F20" t="s">
        <v>37</v>
      </c>
      <c r="G20" t="s">
        <v>17</v>
      </c>
    </row>
    <row r="21" spans="1:7" x14ac:dyDescent="0.25">
      <c r="A21" s="62">
        <v>46045</v>
      </c>
      <c r="B21" t="s">
        <v>77</v>
      </c>
      <c r="C21" t="s">
        <v>85</v>
      </c>
      <c r="D21" t="s">
        <v>84</v>
      </c>
      <c r="E21" t="s">
        <v>163</v>
      </c>
      <c r="F21" t="s">
        <v>37</v>
      </c>
      <c r="G21" t="s">
        <v>86</v>
      </c>
    </row>
    <row r="22" spans="1:7" x14ac:dyDescent="0.25">
      <c r="A22" s="62">
        <v>46048</v>
      </c>
      <c r="B22" t="s">
        <v>31</v>
      </c>
      <c r="C22" t="s">
        <v>94</v>
      </c>
      <c r="D22" t="s">
        <v>135</v>
      </c>
      <c r="E22" t="s">
        <v>104</v>
      </c>
      <c r="F22" t="s">
        <v>71</v>
      </c>
      <c r="G22" t="s">
        <v>18</v>
      </c>
    </row>
    <row r="23" spans="1:7" x14ac:dyDescent="0.25">
      <c r="A23" s="62">
        <v>46048</v>
      </c>
      <c r="B23" t="s">
        <v>31</v>
      </c>
      <c r="C23" t="s">
        <v>79</v>
      </c>
      <c r="D23" t="s">
        <v>135</v>
      </c>
      <c r="E23" t="s">
        <v>89</v>
      </c>
      <c r="F23" t="s">
        <v>37</v>
      </c>
      <c r="G23" t="s">
        <v>17</v>
      </c>
    </row>
    <row r="24" spans="1:7" x14ac:dyDescent="0.25">
      <c r="A24" s="62">
        <v>46048</v>
      </c>
      <c r="B24" t="s">
        <v>31</v>
      </c>
      <c r="C24" t="s">
        <v>79</v>
      </c>
      <c r="D24" t="s">
        <v>135</v>
      </c>
      <c r="E24" t="s">
        <v>87</v>
      </c>
      <c r="F24" t="s">
        <v>37</v>
      </c>
      <c r="G24" t="s">
        <v>17</v>
      </c>
    </row>
    <row r="25" spans="1:7" x14ac:dyDescent="0.25">
      <c r="A25" s="62">
        <v>46048</v>
      </c>
      <c r="B25" t="s">
        <v>31</v>
      </c>
      <c r="C25" t="s">
        <v>74</v>
      </c>
      <c r="D25" t="s">
        <v>135</v>
      </c>
      <c r="E25" t="s">
        <v>173</v>
      </c>
      <c r="F25" t="s">
        <v>37</v>
      </c>
      <c r="G25" t="s">
        <v>19</v>
      </c>
    </row>
    <row r="26" spans="1:7" x14ac:dyDescent="0.25">
      <c r="A26" s="62">
        <v>46048</v>
      </c>
      <c r="B26" t="s">
        <v>77</v>
      </c>
      <c r="C26" t="s">
        <v>94</v>
      </c>
      <c r="D26" t="s">
        <v>135</v>
      </c>
      <c r="E26" t="s">
        <v>161</v>
      </c>
      <c r="F26" t="s">
        <v>162</v>
      </c>
      <c r="G26" t="s">
        <v>18</v>
      </c>
    </row>
    <row r="27" spans="1:7" x14ac:dyDescent="0.25">
      <c r="A27" s="62">
        <v>46048</v>
      </c>
      <c r="B27" t="s">
        <v>77</v>
      </c>
      <c r="C27" t="s">
        <v>74</v>
      </c>
      <c r="D27" t="s">
        <v>135</v>
      </c>
      <c r="E27" t="s">
        <v>90</v>
      </c>
      <c r="F27" t="s">
        <v>37</v>
      </c>
      <c r="G27" t="s">
        <v>17</v>
      </c>
    </row>
    <row r="28" spans="1:7" x14ac:dyDescent="0.25">
      <c r="A28" s="62">
        <v>46048</v>
      </c>
      <c r="B28" t="s">
        <v>77</v>
      </c>
      <c r="C28" t="s">
        <v>74</v>
      </c>
      <c r="D28" t="s">
        <v>135</v>
      </c>
      <c r="E28" t="s">
        <v>88</v>
      </c>
      <c r="F28" t="s">
        <v>37</v>
      </c>
      <c r="G28" t="s">
        <v>17</v>
      </c>
    </row>
    <row r="29" spans="1:7" x14ac:dyDescent="0.25">
      <c r="A29" s="62">
        <v>46049</v>
      </c>
      <c r="B29" t="s">
        <v>77</v>
      </c>
      <c r="C29" t="s">
        <v>82</v>
      </c>
      <c r="D29" t="s">
        <v>135</v>
      </c>
      <c r="E29" t="s">
        <v>174</v>
      </c>
      <c r="F29" t="s">
        <v>37</v>
      </c>
      <c r="G29" t="s">
        <v>19</v>
      </c>
    </row>
    <row r="30" spans="1:7" x14ac:dyDescent="0.25">
      <c r="A30" s="62">
        <v>46050</v>
      </c>
      <c r="B30" t="s">
        <v>31</v>
      </c>
      <c r="C30" t="s">
        <v>74</v>
      </c>
      <c r="D30" t="s">
        <v>135</v>
      </c>
      <c r="E30" t="s">
        <v>202</v>
      </c>
      <c r="F30" t="s">
        <v>200</v>
      </c>
      <c r="G30" t="s">
        <v>22</v>
      </c>
    </row>
    <row r="31" spans="1:7" x14ac:dyDescent="0.25">
      <c r="A31" s="62">
        <v>46050</v>
      </c>
      <c r="B31" t="s">
        <v>77</v>
      </c>
      <c r="C31" t="s">
        <v>82</v>
      </c>
      <c r="D31" t="s">
        <v>135</v>
      </c>
      <c r="E31" t="s">
        <v>203</v>
      </c>
      <c r="F31" t="s">
        <v>200</v>
      </c>
      <c r="G31" t="s">
        <v>22</v>
      </c>
    </row>
    <row r="32" spans="1:7" x14ac:dyDescent="0.25">
      <c r="A32" s="62">
        <v>46050</v>
      </c>
      <c r="B32" t="s">
        <v>33</v>
      </c>
      <c r="C32" t="s">
        <v>82</v>
      </c>
      <c r="D32" t="s">
        <v>135</v>
      </c>
      <c r="E32" t="s">
        <v>103</v>
      </c>
      <c r="F32" t="s">
        <v>37</v>
      </c>
      <c r="G32" t="s">
        <v>19</v>
      </c>
    </row>
    <row r="33" spans="1:7" x14ac:dyDescent="0.25">
      <c r="A33" s="62">
        <v>46051</v>
      </c>
      <c r="B33" t="s">
        <v>31</v>
      </c>
      <c r="C33" t="s">
        <v>73</v>
      </c>
      <c r="D33" t="s">
        <v>135</v>
      </c>
      <c r="E33" t="s">
        <v>129</v>
      </c>
      <c r="F33" t="s">
        <v>37</v>
      </c>
      <c r="G33" t="s">
        <v>21</v>
      </c>
    </row>
    <row r="34" spans="1:7" x14ac:dyDescent="0.25">
      <c r="A34" s="62">
        <v>46051</v>
      </c>
      <c r="B34" t="s">
        <v>31</v>
      </c>
      <c r="C34" t="s">
        <v>79</v>
      </c>
      <c r="D34" t="s">
        <v>135</v>
      </c>
      <c r="E34" t="s">
        <v>92</v>
      </c>
      <c r="F34" t="s">
        <v>37</v>
      </c>
      <c r="G34" t="s">
        <v>17</v>
      </c>
    </row>
    <row r="35" spans="1:7" x14ac:dyDescent="0.25">
      <c r="A35" s="62">
        <v>46051</v>
      </c>
      <c r="B35" t="s">
        <v>31</v>
      </c>
      <c r="C35" t="s">
        <v>74</v>
      </c>
      <c r="D35" t="s">
        <v>135</v>
      </c>
      <c r="E35" t="s">
        <v>129</v>
      </c>
      <c r="F35" t="s">
        <v>37</v>
      </c>
      <c r="G35" t="s">
        <v>21</v>
      </c>
    </row>
    <row r="36" spans="1:7" x14ac:dyDescent="0.25">
      <c r="A36" s="62">
        <v>46051</v>
      </c>
      <c r="B36" t="s">
        <v>77</v>
      </c>
      <c r="C36" t="s">
        <v>74</v>
      </c>
      <c r="D36" t="s">
        <v>135</v>
      </c>
      <c r="E36" t="s">
        <v>93</v>
      </c>
      <c r="F36" t="s">
        <v>37</v>
      </c>
      <c r="G36" t="s">
        <v>17</v>
      </c>
    </row>
    <row r="37" spans="1:7" x14ac:dyDescent="0.25">
      <c r="A37" s="62">
        <v>46051</v>
      </c>
      <c r="B37" t="s">
        <v>33</v>
      </c>
      <c r="C37" t="s">
        <v>82</v>
      </c>
      <c r="D37" t="s">
        <v>135</v>
      </c>
      <c r="E37" t="s">
        <v>108</v>
      </c>
      <c r="F37" t="s">
        <v>37</v>
      </c>
      <c r="G37" t="s">
        <v>19</v>
      </c>
    </row>
    <row r="38" spans="1:7" x14ac:dyDescent="0.25">
      <c r="A38" s="62">
        <v>46052</v>
      </c>
      <c r="B38" t="s">
        <v>31</v>
      </c>
      <c r="C38" t="s">
        <v>79</v>
      </c>
      <c r="D38" t="s">
        <v>165</v>
      </c>
      <c r="E38" t="s">
        <v>166</v>
      </c>
      <c r="F38" t="s">
        <v>37</v>
      </c>
      <c r="G38" t="s">
        <v>17</v>
      </c>
    </row>
    <row r="39" spans="1:7" x14ac:dyDescent="0.25">
      <c r="A39" s="62">
        <v>46052</v>
      </c>
      <c r="B39" t="s">
        <v>31</v>
      </c>
      <c r="C39" t="s">
        <v>74</v>
      </c>
      <c r="D39" t="s">
        <v>135</v>
      </c>
      <c r="E39" t="s">
        <v>106</v>
      </c>
      <c r="F39" t="s">
        <v>71</v>
      </c>
      <c r="G39" t="s">
        <v>18</v>
      </c>
    </row>
    <row r="40" spans="1:7" x14ac:dyDescent="0.25">
      <c r="A40" s="62">
        <v>46052</v>
      </c>
      <c r="B40" t="s">
        <v>77</v>
      </c>
      <c r="C40" t="s">
        <v>85</v>
      </c>
      <c r="D40" t="s">
        <v>165</v>
      </c>
      <c r="E40" t="s">
        <v>167</v>
      </c>
      <c r="F40" t="s">
        <v>37</v>
      </c>
      <c r="G40" t="s">
        <v>86</v>
      </c>
    </row>
    <row r="41" spans="1:7" x14ac:dyDescent="0.25">
      <c r="A41" s="62">
        <v>46052</v>
      </c>
      <c r="B41" t="s">
        <v>77</v>
      </c>
      <c r="C41" t="s">
        <v>94</v>
      </c>
      <c r="D41" t="s">
        <v>135</v>
      </c>
      <c r="E41" t="s">
        <v>107</v>
      </c>
      <c r="F41" t="s">
        <v>71</v>
      </c>
      <c r="G41" t="s">
        <v>18</v>
      </c>
    </row>
    <row r="42" spans="1:7" x14ac:dyDescent="0.25">
      <c r="A42" s="62">
        <v>46052</v>
      </c>
      <c r="B42" t="s">
        <v>33</v>
      </c>
      <c r="C42" t="s">
        <v>82</v>
      </c>
      <c r="D42" t="s">
        <v>135</v>
      </c>
      <c r="E42" t="s">
        <v>70</v>
      </c>
      <c r="F42" t="s">
        <v>37</v>
      </c>
      <c r="G42" t="s">
        <v>19</v>
      </c>
    </row>
    <row r="43" spans="1:7" x14ac:dyDescent="0.25">
      <c r="A43" s="62">
        <v>46055</v>
      </c>
      <c r="B43" t="s">
        <v>31</v>
      </c>
      <c r="C43" t="s">
        <v>98</v>
      </c>
      <c r="D43" t="s">
        <v>135</v>
      </c>
      <c r="E43" t="s">
        <v>130</v>
      </c>
      <c r="F43" t="s">
        <v>37</v>
      </c>
      <c r="G43" t="s">
        <v>21</v>
      </c>
    </row>
    <row r="44" spans="1:7" x14ac:dyDescent="0.25">
      <c r="A44" s="62">
        <v>46055</v>
      </c>
      <c r="B44" t="s">
        <v>31</v>
      </c>
      <c r="C44" t="s">
        <v>94</v>
      </c>
      <c r="D44" t="s">
        <v>135</v>
      </c>
      <c r="E44" t="s">
        <v>112</v>
      </c>
      <c r="F44" t="s">
        <v>37</v>
      </c>
      <c r="G44" t="s">
        <v>18</v>
      </c>
    </row>
    <row r="45" spans="1:7" x14ac:dyDescent="0.25">
      <c r="A45" s="62">
        <v>46055</v>
      </c>
      <c r="B45" t="s">
        <v>31</v>
      </c>
      <c r="C45" t="s">
        <v>94</v>
      </c>
      <c r="D45" t="s">
        <v>135</v>
      </c>
      <c r="E45" t="s">
        <v>160</v>
      </c>
      <c r="F45" t="s">
        <v>37</v>
      </c>
      <c r="G45" t="s">
        <v>18</v>
      </c>
    </row>
    <row r="46" spans="1:7" x14ac:dyDescent="0.25">
      <c r="A46" s="62">
        <v>46055</v>
      </c>
      <c r="B46" t="s">
        <v>77</v>
      </c>
      <c r="C46" t="s">
        <v>74</v>
      </c>
      <c r="D46" t="s">
        <v>135</v>
      </c>
      <c r="E46" t="s">
        <v>109</v>
      </c>
      <c r="F46" t="s">
        <v>37</v>
      </c>
      <c r="G46" t="s">
        <v>21</v>
      </c>
    </row>
    <row r="47" spans="1:7" x14ac:dyDescent="0.25">
      <c r="A47" s="62">
        <v>46057</v>
      </c>
      <c r="B47" t="s">
        <v>31</v>
      </c>
      <c r="C47" t="s">
        <v>82</v>
      </c>
      <c r="D47" t="s">
        <v>135</v>
      </c>
      <c r="E47" t="s">
        <v>113</v>
      </c>
      <c r="F47" t="s">
        <v>37</v>
      </c>
      <c r="G47" t="s">
        <v>22</v>
      </c>
    </row>
    <row r="48" spans="1:7" x14ac:dyDescent="0.25">
      <c r="A48" s="62">
        <v>46057</v>
      </c>
      <c r="B48" t="s">
        <v>31</v>
      </c>
      <c r="C48" t="s">
        <v>74</v>
      </c>
      <c r="D48" t="s">
        <v>135</v>
      </c>
      <c r="E48" t="s">
        <v>116</v>
      </c>
      <c r="F48" t="s">
        <v>96</v>
      </c>
      <c r="G48" t="s">
        <v>23</v>
      </c>
    </row>
    <row r="49" spans="1:7" x14ac:dyDescent="0.25">
      <c r="A49" s="62">
        <v>46057</v>
      </c>
      <c r="B49" t="s">
        <v>31</v>
      </c>
      <c r="C49" t="s">
        <v>74</v>
      </c>
      <c r="D49" t="s">
        <v>135</v>
      </c>
      <c r="E49" t="s">
        <v>114</v>
      </c>
      <c r="F49" t="s">
        <v>96</v>
      </c>
      <c r="G49" t="s">
        <v>23</v>
      </c>
    </row>
    <row r="50" spans="1:7" x14ac:dyDescent="0.25">
      <c r="A50" s="62">
        <v>46057</v>
      </c>
      <c r="B50" t="s">
        <v>77</v>
      </c>
      <c r="C50" t="s">
        <v>95</v>
      </c>
      <c r="D50" t="s">
        <v>135</v>
      </c>
      <c r="E50" t="s">
        <v>117</v>
      </c>
      <c r="F50" t="s">
        <v>96</v>
      </c>
      <c r="G50" t="s">
        <v>23</v>
      </c>
    </row>
    <row r="51" spans="1:7" x14ac:dyDescent="0.25">
      <c r="A51" s="62">
        <v>46057</v>
      </c>
      <c r="B51" t="s">
        <v>77</v>
      </c>
      <c r="C51" t="s">
        <v>95</v>
      </c>
      <c r="D51" t="s">
        <v>135</v>
      </c>
      <c r="E51" t="s">
        <v>115</v>
      </c>
      <c r="F51" t="s">
        <v>96</v>
      </c>
      <c r="G51" t="s">
        <v>23</v>
      </c>
    </row>
    <row r="52" spans="1:7" x14ac:dyDescent="0.25">
      <c r="A52" s="62">
        <v>46058</v>
      </c>
      <c r="B52" t="s">
        <v>31</v>
      </c>
      <c r="C52" t="s">
        <v>74</v>
      </c>
      <c r="D52" t="s">
        <v>135</v>
      </c>
      <c r="E52" t="s">
        <v>156</v>
      </c>
      <c r="F52" t="s">
        <v>157</v>
      </c>
      <c r="G52" t="s">
        <v>17</v>
      </c>
    </row>
    <row r="53" spans="1:7" x14ac:dyDescent="0.25">
      <c r="A53" s="62">
        <v>46058</v>
      </c>
      <c r="B53" t="s">
        <v>31</v>
      </c>
      <c r="C53" t="s">
        <v>74</v>
      </c>
      <c r="D53" t="s">
        <v>135</v>
      </c>
      <c r="E53" t="s">
        <v>158</v>
      </c>
      <c r="F53" t="s">
        <v>37</v>
      </c>
      <c r="G53" t="s">
        <v>17</v>
      </c>
    </row>
    <row r="54" spans="1:7" x14ac:dyDescent="0.25">
      <c r="A54" s="62">
        <v>46059</v>
      </c>
      <c r="B54" t="s">
        <v>31</v>
      </c>
      <c r="C54" t="s">
        <v>98</v>
      </c>
      <c r="D54" t="s">
        <v>135</v>
      </c>
      <c r="E54" t="s">
        <v>118</v>
      </c>
      <c r="F54" t="s">
        <v>37</v>
      </c>
      <c r="G54" t="s">
        <v>23</v>
      </c>
    </row>
    <row r="55" spans="1:7" x14ac:dyDescent="0.25">
      <c r="A55" s="62">
        <v>46059</v>
      </c>
      <c r="B55" t="s">
        <v>31</v>
      </c>
      <c r="C55" t="s">
        <v>82</v>
      </c>
      <c r="D55" t="s">
        <v>135</v>
      </c>
      <c r="E55" t="s">
        <v>118</v>
      </c>
      <c r="F55" t="s">
        <v>37</v>
      </c>
      <c r="G55" t="s">
        <v>23</v>
      </c>
    </row>
    <row r="56" spans="1:7" x14ac:dyDescent="0.25">
      <c r="A56" s="62">
        <v>46059</v>
      </c>
      <c r="B56" t="s">
        <v>31</v>
      </c>
      <c r="C56" t="s">
        <v>94</v>
      </c>
      <c r="D56" t="s">
        <v>135</v>
      </c>
      <c r="E56" t="s">
        <v>118</v>
      </c>
      <c r="F56" t="s">
        <v>37</v>
      </c>
      <c r="G56" t="s">
        <v>23</v>
      </c>
    </row>
    <row r="57" spans="1:7" x14ac:dyDescent="0.25">
      <c r="A57" s="62">
        <v>46059</v>
      </c>
      <c r="B57" t="s">
        <v>31</v>
      </c>
      <c r="C57" t="s">
        <v>95</v>
      </c>
      <c r="D57" t="s">
        <v>135</v>
      </c>
      <c r="E57" t="s">
        <v>118</v>
      </c>
      <c r="F57" t="s">
        <v>37</v>
      </c>
      <c r="G57" t="s">
        <v>23</v>
      </c>
    </row>
    <row r="58" spans="1:7" x14ac:dyDescent="0.25">
      <c r="A58" s="62">
        <v>46059</v>
      </c>
      <c r="B58" t="s">
        <v>31</v>
      </c>
      <c r="C58" t="s">
        <v>74</v>
      </c>
      <c r="D58" t="s">
        <v>135</v>
      </c>
      <c r="E58" t="s">
        <v>118</v>
      </c>
      <c r="F58" t="s">
        <v>37</v>
      </c>
      <c r="G58" t="s">
        <v>23</v>
      </c>
    </row>
    <row r="59" spans="1:7" x14ac:dyDescent="0.25">
      <c r="A59" s="62">
        <v>46059</v>
      </c>
      <c r="B59" t="s">
        <v>31</v>
      </c>
      <c r="C59" t="s">
        <v>74</v>
      </c>
      <c r="D59" t="s">
        <v>135</v>
      </c>
      <c r="E59" t="s">
        <v>97</v>
      </c>
      <c r="F59" t="s">
        <v>37</v>
      </c>
      <c r="G59" t="s">
        <v>17</v>
      </c>
    </row>
    <row r="60" spans="1:7" x14ac:dyDescent="0.25">
      <c r="A60" s="62">
        <v>46059</v>
      </c>
      <c r="B60" t="s">
        <v>77</v>
      </c>
      <c r="C60" t="s">
        <v>74</v>
      </c>
      <c r="D60" t="s">
        <v>135</v>
      </c>
      <c r="E60" t="s">
        <v>149</v>
      </c>
      <c r="F60" t="s">
        <v>37</v>
      </c>
      <c r="G60" t="s">
        <v>17</v>
      </c>
    </row>
    <row r="61" spans="1:7" x14ac:dyDescent="0.25">
      <c r="A61" s="62">
        <v>46059</v>
      </c>
      <c r="B61" t="s">
        <v>77</v>
      </c>
      <c r="C61" t="s">
        <v>74</v>
      </c>
      <c r="D61" t="s">
        <v>135</v>
      </c>
      <c r="E61" t="s">
        <v>151</v>
      </c>
      <c r="F61" t="s">
        <v>37</v>
      </c>
      <c r="G61" t="s">
        <v>17</v>
      </c>
    </row>
    <row r="62" spans="1:7" x14ac:dyDescent="0.25">
      <c r="A62" s="62">
        <v>46059</v>
      </c>
      <c r="B62" t="s">
        <v>33</v>
      </c>
      <c r="C62" t="s">
        <v>79</v>
      </c>
      <c r="D62" t="s">
        <v>135</v>
      </c>
      <c r="E62" t="s">
        <v>148</v>
      </c>
      <c r="F62" t="s">
        <v>37</v>
      </c>
      <c r="G62" t="s">
        <v>17</v>
      </c>
    </row>
    <row r="63" spans="1:7" x14ac:dyDescent="0.25">
      <c r="A63" s="62">
        <v>46059</v>
      </c>
      <c r="B63" t="s">
        <v>33</v>
      </c>
      <c r="C63" t="s">
        <v>79</v>
      </c>
      <c r="D63" t="s">
        <v>135</v>
      </c>
      <c r="E63" t="s">
        <v>150</v>
      </c>
      <c r="F63" t="s">
        <v>37</v>
      </c>
      <c r="G63" t="s">
        <v>17</v>
      </c>
    </row>
    <row r="64" spans="1:7" x14ac:dyDescent="0.25">
      <c r="A64" s="62">
        <v>46062</v>
      </c>
      <c r="B64" t="s">
        <v>31</v>
      </c>
      <c r="C64" t="s">
        <v>79</v>
      </c>
      <c r="D64" t="s">
        <v>135</v>
      </c>
      <c r="E64" t="s">
        <v>99</v>
      </c>
      <c r="F64" t="s">
        <v>37</v>
      </c>
      <c r="G64" t="s">
        <v>17</v>
      </c>
    </row>
    <row r="65" spans="1:7" x14ac:dyDescent="0.25">
      <c r="A65" s="62">
        <v>46062</v>
      </c>
      <c r="B65" t="s">
        <v>77</v>
      </c>
      <c r="C65" t="s">
        <v>85</v>
      </c>
      <c r="D65" t="s">
        <v>84</v>
      </c>
      <c r="E65" t="s">
        <v>168</v>
      </c>
      <c r="F65" t="s">
        <v>37</v>
      </c>
      <c r="G65" t="s">
        <v>86</v>
      </c>
    </row>
    <row r="66" spans="1:7" x14ac:dyDescent="0.25">
      <c r="A66" s="62">
        <v>46062</v>
      </c>
      <c r="B66" t="s">
        <v>77</v>
      </c>
      <c r="C66" t="s">
        <v>74</v>
      </c>
      <c r="D66" t="s">
        <v>135</v>
      </c>
      <c r="E66" t="s">
        <v>119</v>
      </c>
      <c r="F66" t="s">
        <v>37</v>
      </c>
      <c r="G66" t="s">
        <v>17</v>
      </c>
    </row>
    <row r="67" spans="1:7" x14ac:dyDescent="0.25">
      <c r="A67" s="62">
        <v>46062</v>
      </c>
      <c r="B67" t="s">
        <v>33</v>
      </c>
      <c r="C67" t="s">
        <v>98</v>
      </c>
      <c r="D67" t="s">
        <v>135</v>
      </c>
      <c r="E67" t="s">
        <v>102</v>
      </c>
      <c r="F67" t="s">
        <v>37</v>
      </c>
      <c r="G67" t="s">
        <v>24</v>
      </c>
    </row>
    <row r="68" spans="1:7" x14ac:dyDescent="0.25">
      <c r="A68" s="62">
        <v>46062</v>
      </c>
      <c r="B68" t="s">
        <v>33</v>
      </c>
      <c r="C68" t="s">
        <v>82</v>
      </c>
      <c r="D68" t="s">
        <v>84</v>
      </c>
      <c r="E68" t="s">
        <v>168</v>
      </c>
      <c r="F68" t="s">
        <v>37</v>
      </c>
      <c r="G68" t="s">
        <v>24</v>
      </c>
    </row>
    <row r="69" spans="1:7" x14ac:dyDescent="0.25">
      <c r="A69" s="62">
        <v>46063</v>
      </c>
      <c r="B69" t="s">
        <v>77</v>
      </c>
      <c r="C69" t="s">
        <v>85</v>
      </c>
      <c r="D69" t="s">
        <v>84</v>
      </c>
      <c r="E69" t="s">
        <v>169</v>
      </c>
      <c r="F69" t="s">
        <v>37</v>
      </c>
      <c r="G69" t="s">
        <v>86</v>
      </c>
    </row>
    <row r="70" spans="1:7" x14ac:dyDescent="0.25">
      <c r="A70" s="62">
        <v>46063</v>
      </c>
      <c r="B70" t="s">
        <v>33</v>
      </c>
      <c r="C70" t="s">
        <v>82</v>
      </c>
      <c r="D70" t="s">
        <v>84</v>
      </c>
      <c r="E70" t="s">
        <v>169</v>
      </c>
      <c r="F70" t="s">
        <v>37</v>
      </c>
      <c r="G70" t="s">
        <v>24</v>
      </c>
    </row>
    <row r="71" spans="1:7" x14ac:dyDescent="0.25">
      <c r="A71" s="62">
        <v>46064</v>
      </c>
      <c r="B71" t="s">
        <v>31</v>
      </c>
      <c r="C71" t="s">
        <v>79</v>
      </c>
      <c r="D71" t="s">
        <v>135</v>
      </c>
      <c r="E71" t="s">
        <v>120</v>
      </c>
      <c r="F71" t="s">
        <v>37</v>
      </c>
      <c r="G71" t="s">
        <v>17</v>
      </c>
    </row>
    <row r="72" spans="1:7" x14ac:dyDescent="0.25">
      <c r="A72" s="62">
        <v>46064</v>
      </c>
      <c r="B72" t="s">
        <v>77</v>
      </c>
      <c r="C72" t="s">
        <v>74</v>
      </c>
      <c r="D72" t="s">
        <v>135</v>
      </c>
      <c r="E72" t="s">
        <v>121</v>
      </c>
      <c r="F72" t="s">
        <v>37</v>
      </c>
      <c r="G72" t="s">
        <v>17</v>
      </c>
    </row>
    <row r="73" spans="1:7" x14ac:dyDescent="0.25">
      <c r="A73" s="62">
        <v>46064</v>
      </c>
      <c r="B73" t="s">
        <v>33</v>
      </c>
      <c r="C73" t="s">
        <v>82</v>
      </c>
      <c r="D73" t="s">
        <v>135</v>
      </c>
      <c r="E73" t="s">
        <v>131</v>
      </c>
      <c r="F73" t="s">
        <v>37</v>
      </c>
      <c r="G73" t="s">
        <v>24</v>
      </c>
    </row>
    <row r="74" spans="1:7" x14ac:dyDescent="0.25">
      <c r="A74" s="62">
        <v>46065</v>
      </c>
      <c r="B74" t="s">
        <v>77</v>
      </c>
      <c r="C74" t="s">
        <v>74</v>
      </c>
      <c r="D74" t="s">
        <v>135</v>
      </c>
      <c r="E74" t="s">
        <v>176</v>
      </c>
      <c r="F74" t="s">
        <v>37</v>
      </c>
      <c r="G74" t="s">
        <v>17</v>
      </c>
    </row>
    <row r="75" spans="1:7" x14ac:dyDescent="0.25">
      <c r="A75" s="62">
        <v>46065</v>
      </c>
      <c r="B75" t="s">
        <v>33</v>
      </c>
      <c r="C75" t="s">
        <v>82</v>
      </c>
      <c r="D75" t="s">
        <v>135</v>
      </c>
      <c r="E75" t="s">
        <v>132</v>
      </c>
      <c r="F75" t="s">
        <v>37</v>
      </c>
      <c r="G75" t="s">
        <v>24</v>
      </c>
    </row>
    <row r="76" spans="1:7" x14ac:dyDescent="0.25">
      <c r="A76" s="62">
        <v>46065</v>
      </c>
      <c r="B76" t="s">
        <v>33</v>
      </c>
      <c r="C76" t="s">
        <v>152</v>
      </c>
      <c r="D76" t="s">
        <v>135</v>
      </c>
      <c r="E76" t="s">
        <v>176</v>
      </c>
      <c r="F76" t="s">
        <v>37</v>
      </c>
      <c r="G76" t="s">
        <v>17</v>
      </c>
    </row>
    <row r="77" spans="1:7" x14ac:dyDescent="0.25">
      <c r="A77" s="62">
        <v>46066</v>
      </c>
      <c r="B77" t="s">
        <v>77</v>
      </c>
      <c r="C77" t="s">
        <v>74</v>
      </c>
      <c r="D77" t="s">
        <v>135</v>
      </c>
      <c r="E77" t="s">
        <v>123</v>
      </c>
      <c r="F77" t="s">
        <v>37</v>
      </c>
      <c r="G77" t="s">
        <v>24</v>
      </c>
    </row>
    <row r="78" spans="1:7" x14ac:dyDescent="0.25">
      <c r="A78" s="62">
        <v>46066</v>
      </c>
      <c r="B78" t="s">
        <v>33</v>
      </c>
      <c r="C78" t="s">
        <v>79</v>
      </c>
      <c r="D78" t="s">
        <v>135</v>
      </c>
      <c r="E78" t="s">
        <v>122</v>
      </c>
      <c r="F78" t="s">
        <v>37</v>
      </c>
      <c r="G78" t="s">
        <v>24</v>
      </c>
    </row>
    <row r="79" spans="1:7" x14ac:dyDescent="0.25">
      <c r="A79" s="62">
        <v>46069</v>
      </c>
      <c r="B79" t="s">
        <v>31</v>
      </c>
      <c r="C79" t="s">
        <v>79</v>
      </c>
      <c r="D79" t="s">
        <v>135</v>
      </c>
      <c r="E79" t="s">
        <v>100</v>
      </c>
      <c r="F79" t="s">
        <v>37</v>
      </c>
      <c r="G79" t="s">
        <v>17</v>
      </c>
    </row>
    <row r="80" spans="1:7" x14ac:dyDescent="0.25">
      <c r="A80" s="62">
        <v>46069</v>
      </c>
      <c r="B80" t="s">
        <v>77</v>
      </c>
      <c r="C80" t="s">
        <v>74</v>
      </c>
      <c r="D80" t="s">
        <v>135</v>
      </c>
      <c r="E80" t="s">
        <v>101</v>
      </c>
      <c r="F80" t="s">
        <v>37</v>
      </c>
      <c r="G80" t="s">
        <v>17</v>
      </c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6" fitToHeight="0" orientation="portrait" verticalDpi="1200" r:id="rId2"/>
  <headerFooter>
    <oddHeader>&amp;L&amp;"AU Peto,Normal"&amp;K002060AU &amp;"-,Normal"AARHUS UNIVERSITET</oddHeader>
    <oddFooter xml:space="preserve">&amp;C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G111"/>
  <sheetViews>
    <sheetView showGridLines="0" zoomScaleNormal="100" workbookViewId="0">
      <selection activeCell="C12" sqref="C12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39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46302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46302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46307</v>
      </c>
      <c r="B9" s="46" t="s">
        <v>32</v>
      </c>
      <c r="C9" s="46" t="s">
        <v>76</v>
      </c>
      <c r="D9" s="46" t="s">
        <v>135</v>
      </c>
      <c r="E9" s="46" t="s">
        <v>199</v>
      </c>
      <c r="F9" s="46" t="s">
        <v>200</v>
      </c>
      <c r="G9" s="46" t="s">
        <v>22</v>
      </c>
    </row>
    <row r="10" spans="1:7" x14ac:dyDescent="0.25">
      <c r="A10" s="45">
        <v>46308</v>
      </c>
      <c r="B10" s="46" t="s">
        <v>31</v>
      </c>
      <c r="C10" s="46" t="s">
        <v>79</v>
      </c>
      <c r="D10" s="46" t="s">
        <v>135</v>
      </c>
      <c r="E10" s="46" t="s">
        <v>78</v>
      </c>
      <c r="F10" s="46" t="s">
        <v>37</v>
      </c>
      <c r="G10" s="46" t="s">
        <v>17</v>
      </c>
    </row>
    <row r="11" spans="1:7" x14ac:dyDescent="0.25">
      <c r="A11" s="45">
        <v>46310</v>
      </c>
      <c r="B11" s="46" t="s">
        <v>33</v>
      </c>
      <c r="C11" s="46" t="s">
        <v>82</v>
      </c>
      <c r="D11" s="46" t="s">
        <v>135</v>
      </c>
      <c r="E11" s="46" t="s">
        <v>175</v>
      </c>
      <c r="F11" s="46" t="s">
        <v>200</v>
      </c>
      <c r="G11" s="46" t="s">
        <v>22</v>
      </c>
    </row>
    <row r="12" spans="1:7" x14ac:dyDescent="0.25">
      <c r="A12" s="45">
        <v>46311</v>
      </c>
      <c r="B12" s="46" t="s">
        <v>77</v>
      </c>
      <c r="C12" s="46" t="s">
        <v>74</v>
      </c>
      <c r="D12" s="46" t="s">
        <v>135</v>
      </c>
      <c r="E12" s="46" t="s">
        <v>189</v>
      </c>
      <c r="F12" s="46" t="s">
        <v>37</v>
      </c>
      <c r="G12" s="46" t="s">
        <v>20</v>
      </c>
    </row>
    <row r="13" spans="1:7" x14ac:dyDescent="0.25">
      <c r="A13" s="45">
        <v>46315</v>
      </c>
      <c r="B13" s="46" t="s">
        <v>31</v>
      </c>
      <c r="C13" s="46" t="s">
        <v>73</v>
      </c>
      <c r="D13" s="46" t="s">
        <v>135</v>
      </c>
      <c r="E13" s="46" t="s">
        <v>171</v>
      </c>
      <c r="F13" s="46" t="s">
        <v>36</v>
      </c>
      <c r="G13" s="46" t="s">
        <v>17</v>
      </c>
    </row>
    <row r="14" spans="1:7" x14ac:dyDescent="0.25">
      <c r="A14" s="45">
        <v>46315</v>
      </c>
      <c r="B14" s="46" t="s">
        <v>31</v>
      </c>
      <c r="C14" s="46" t="s">
        <v>74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46316</v>
      </c>
      <c r="B15" s="46" t="s">
        <v>31</v>
      </c>
      <c r="C15" s="46" t="s">
        <v>76</v>
      </c>
      <c r="D15" s="46" t="s">
        <v>135</v>
      </c>
      <c r="E15" s="46" t="s">
        <v>201</v>
      </c>
      <c r="F15" s="46" t="s">
        <v>200</v>
      </c>
      <c r="G15" s="46" t="s">
        <v>22</v>
      </c>
    </row>
    <row r="16" spans="1:7" x14ac:dyDescent="0.25">
      <c r="A16" s="45">
        <v>46316</v>
      </c>
      <c r="B16" s="46" t="s">
        <v>31</v>
      </c>
      <c r="C16" s="46" t="s">
        <v>74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46317</v>
      </c>
      <c r="B17" s="46" t="s">
        <v>31</v>
      </c>
      <c r="C17" s="46" t="s">
        <v>105</v>
      </c>
      <c r="D17" s="46" t="s">
        <v>135</v>
      </c>
      <c r="E17" s="46" t="s">
        <v>110</v>
      </c>
      <c r="F17" s="46" t="s">
        <v>71</v>
      </c>
      <c r="G17" s="46" t="s">
        <v>18</v>
      </c>
    </row>
    <row r="18" spans="1:7" x14ac:dyDescent="0.25">
      <c r="A18" s="45">
        <v>46317</v>
      </c>
      <c r="B18" s="46" t="s">
        <v>77</v>
      </c>
      <c r="C18" s="46" t="s">
        <v>94</v>
      </c>
      <c r="D18" s="46" t="s">
        <v>135</v>
      </c>
      <c r="E18" s="46" t="s">
        <v>111</v>
      </c>
      <c r="F18" s="46" t="s">
        <v>71</v>
      </c>
      <c r="G18" s="46" t="s">
        <v>18</v>
      </c>
    </row>
    <row r="19" spans="1:7" x14ac:dyDescent="0.25">
      <c r="A19" s="45">
        <v>46317</v>
      </c>
      <c r="B19" s="46" t="s">
        <v>77</v>
      </c>
      <c r="C19" s="46" t="s">
        <v>74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46318</v>
      </c>
      <c r="B20" s="46" t="s">
        <v>31</v>
      </c>
      <c r="C20" s="46" t="s">
        <v>91</v>
      </c>
      <c r="D20" s="46" t="s">
        <v>183</v>
      </c>
      <c r="E20" s="46" t="s">
        <v>164</v>
      </c>
      <c r="F20" s="46" t="s">
        <v>37</v>
      </c>
      <c r="G20" s="46" t="s">
        <v>20</v>
      </c>
    </row>
    <row r="21" spans="1:7" x14ac:dyDescent="0.25">
      <c r="A21" s="45">
        <v>46318</v>
      </c>
      <c r="B21" s="46" t="s">
        <v>31</v>
      </c>
      <c r="C21" s="46" t="s">
        <v>74</v>
      </c>
      <c r="D21" s="46" t="s">
        <v>182</v>
      </c>
      <c r="E21" s="46" t="s">
        <v>127</v>
      </c>
      <c r="F21" s="46" t="s">
        <v>37</v>
      </c>
      <c r="G21" s="46" t="s">
        <v>20</v>
      </c>
    </row>
    <row r="22" spans="1:7" x14ac:dyDescent="0.25">
      <c r="A22" s="45">
        <v>46318</v>
      </c>
      <c r="B22" s="46" t="s">
        <v>77</v>
      </c>
      <c r="C22" s="46" t="s">
        <v>91</v>
      </c>
      <c r="D22" s="46" t="s">
        <v>182</v>
      </c>
      <c r="E22" s="46" t="s">
        <v>128</v>
      </c>
      <c r="F22" s="46" t="s">
        <v>37</v>
      </c>
      <c r="G22" s="46" t="s">
        <v>20</v>
      </c>
    </row>
    <row r="23" spans="1:7" x14ac:dyDescent="0.25">
      <c r="A23" s="45">
        <v>46321</v>
      </c>
      <c r="B23" s="46" t="s">
        <v>31</v>
      </c>
      <c r="C23" s="46" t="s">
        <v>94</v>
      </c>
      <c r="D23" s="46" t="s">
        <v>135</v>
      </c>
      <c r="E23" s="46" t="s">
        <v>104</v>
      </c>
      <c r="F23" s="46" t="s">
        <v>71</v>
      </c>
      <c r="G23" s="46" t="s">
        <v>18</v>
      </c>
    </row>
    <row r="24" spans="1:7" x14ac:dyDescent="0.25">
      <c r="A24" s="45">
        <v>46321</v>
      </c>
      <c r="B24" s="46" t="s">
        <v>31</v>
      </c>
      <c r="C24" s="46" t="s">
        <v>79</v>
      </c>
      <c r="D24" s="46" t="s">
        <v>135</v>
      </c>
      <c r="E24" s="46" t="s">
        <v>83</v>
      </c>
      <c r="F24" s="46" t="s">
        <v>37</v>
      </c>
      <c r="G24" s="46" t="s">
        <v>17</v>
      </c>
    </row>
    <row r="25" spans="1:7" x14ac:dyDescent="0.25">
      <c r="A25" s="45">
        <v>46321</v>
      </c>
      <c r="B25" s="46" t="s">
        <v>31</v>
      </c>
      <c r="C25" s="46" t="s">
        <v>74</v>
      </c>
      <c r="D25" s="46" t="s">
        <v>135</v>
      </c>
      <c r="E25" s="46" t="s">
        <v>173</v>
      </c>
      <c r="F25" s="46" t="s">
        <v>37</v>
      </c>
      <c r="G25" s="46" t="s">
        <v>19</v>
      </c>
    </row>
    <row r="26" spans="1:7" x14ac:dyDescent="0.25">
      <c r="A26" s="45">
        <v>46321</v>
      </c>
      <c r="B26" s="46" t="s">
        <v>77</v>
      </c>
      <c r="C26" s="46" t="s">
        <v>94</v>
      </c>
      <c r="D26" s="46" t="s">
        <v>135</v>
      </c>
      <c r="E26" s="46" t="s">
        <v>161</v>
      </c>
      <c r="F26" s="46" t="s">
        <v>162</v>
      </c>
      <c r="G26" s="46" t="s">
        <v>18</v>
      </c>
    </row>
    <row r="27" spans="1:7" x14ac:dyDescent="0.25">
      <c r="A27" s="45">
        <v>46322</v>
      </c>
      <c r="B27" s="46" t="s">
        <v>31</v>
      </c>
      <c r="C27" s="46" t="s">
        <v>79</v>
      </c>
      <c r="D27" s="46" t="s">
        <v>84</v>
      </c>
      <c r="E27" s="46" t="s">
        <v>163</v>
      </c>
      <c r="F27" s="46" t="s">
        <v>37</v>
      </c>
      <c r="G27" s="46" t="s">
        <v>17</v>
      </c>
    </row>
    <row r="28" spans="1:7" x14ac:dyDescent="0.25">
      <c r="A28" s="45">
        <v>46322</v>
      </c>
      <c r="B28" s="46" t="s">
        <v>77</v>
      </c>
      <c r="C28" s="46" t="s">
        <v>85</v>
      </c>
      <c r="D28" s="46" t="s">
        <v>84</v>
      </c>
      <c r="E28" s="46" t="s">
        <v>163</v>
      </c>
      <c r="F28" s="46" t="s">
        <v>37</v>
      </c>
      <c r="G28" s="46" t="s">
        <v>86</v>
      </c>
    </row>
    <row r="29" spans="1:7" x14ac:dyDescent="0.25">
      <c r="A29" s="45">
        <v>46322</v>
      </c>
      <c r="B29" s="46" t="s">
        <v>77</v>
      </c>
      <c r="C29" s="46" t="s">
        <v>82</v>
      </c>
      <c r="D29" s="46" t="s">
        <v>135</v>
      </c>
      <c r="E29" s="46" t="s">
        <v>174</v>
      </c>
      <c r="F29" s="46" t="s">
        <v>37</v>
      </c>
      <c r="G29" s="46" t="s">
        <v>19</v>
      </c>
    </row>
    <row r="30" spans="1:7" x14ac:dyDescent="0.25">
      <c r="A30" s="45">
        <v>46323</v>
      </c>
      <c r="B30" s="46" t="s">
        <v>31</v>
      </c>
      <c r="C30" s="46" t="s">
        <v>79</v>
      </c>
      <c r="D30" s="46" t="s">
        <v>135</v>
      </c>
      <c r="E30" s="46" t="s">
        <v>89</v>
      </c>
      <c r="F30" s="46" t="s">
        <v>37</v>
      </c>
      <c r="G30" s="46" t="s">
        <v>17</v>
      </c>
    </row>
    <row r="31" spans="1:7" x14ac:dyDescent="0.25">
      <c r="A31" s="45">
        <v>46323</v>
      </c>
      <c r="B31" s="46" t="s">
        <v>31</v>
      </c>
      <c r="C31" s="46" t="s">
        <v>79</v>
      </c>
      <c r="D31" s="46" t="s">
        <v>135</v>
      </c>
      <c r="E31" s="46" t="s">
        <v>87</v>
      </c>
      <c r="F31" s="46" t="s">
        <v>37</v>
      </c>
      <c r="G31" s="46" t="s">
        <v>17</v>
      </c>
    </row>
    <row r="32" spans="1:7" x14ac:dyDescent="0.25">
      <c r="A32" s="45">
        <v>46323</v>
      </c>
      <c r="B32" s="46" t="s">
        <v>31</v>
      </c>
      <c r="C32" s="46" t="s">
        <v>79</v>
      </c>
      <c r="D32" s="46" t="s">
        <v>165</v>
      </c>
      <c r="E32" s="46" t="s">
        <v>166</v>
      </c>
      <c r="F32" s="46" t="s">
        <v>37</v>
      </c>
      <c r="G32" s="46" t="s">
        <v>17</v>
      </c>
    </row>
    <row r="33" spans="1:7" x14ac:dyDescent="0.25">
      <c r="A33" s="45">
        <v>46323</v>
      </c>
      <c r="B33" s="46" t="s">
        <v>31</v>
      </c>
      <c r="C33" s="46" t="s">
        <v>74</v>
      </c>
      <c r="D33" s="46" t="s">
        <v>135</v>
      </c>
      <c r="E33" s="46" t="s">
        <v>202</v>
      </c>
      <c r="F33" s="46" t="s">
        <v>200</v>
      </c>
      <c r="G33" s="46" t="s">
        <v>22</v>
      </c>
    </row>
    <row r="34" spans="1:7" x14ac:dyDescent="0.25">
      <c r="A34" s="45">
        <v>46323</v>
      </c>
      <c r="B34" s="46" t="s">
        <v>77</v>
      </c>
      <c r="C34" s="46" t="s">
        <v>85</v>
      </c>
      <c r="D34" s="46" t="s">
        <v>165</v>
      </c>
      <c r="E34" s="46" t="s">
        <v>167</v>
      </c>
      <c r="F34" s="46" t="s">
        <v>37</v>
      </c>
      <c r="G34" s="46" t="s">
        <v>86</v>
      </c>
    </row>
    <row r="35" spans="1:7" x14ac:dyDescent="0.25">
      <c r="A35" s="45">
        <v>46323</v>
      </c>
      <c r="B35" s="46" t="s">
        <v>77</v>
      </c>
      <c r="C35" s="46" t="s">
        <v>82</v>
      </c>
      <c r="D35" s="46" t="s">
        <v>135</v>
      </c>
      <c r="E35" s="46" t="s">
        <v>203</v>
      </c>
      <c r="F35" s="46" t="s">
        <v>200</v>
      </c>
      <c r="G35" s="46" t="s">
        <v>22</v>
      </c>
    </row>
    <row r="36" spans="1:7" x14ac:dyDescent="0.25">
      <c r="A36" s="45">
        <v>46323</v>
      </c>
      <c r="B36" s="46" t="s">
        <v>77</v>
      </c>
      <c r="C36" s="46" t="s">
        <v>74</v>
      </c>
      <c r="D36" s="46" t="s">
        <v>135</v>
      </c>
      <c r="E36" s="46" t="s">
        <v>90</v>
      </c>
      <c r="F36" s="46" t="s">
        <v>37</v>
      </c>
      <c r="G36" s="46" t="s">
        <v>17</v>
      </c>
    </row>
    <row r="37" spans="1:7" x14ac:dyDescent="0.25">
      <c r="A37" s="45">
        <v>46323</v>
      </c>
      <c r="B37" s="46" t="s">
        <v>77</v>
      </c>
      <c r="C37" s="46" t="s">
        <v>74</v>
      </c>
      <c r="D37" s="46" t="s">
        <v>135</v>
      </c>
      <c r="E37" s="46" t="s">
        <v>88</v>
      </c>
      <c r="F37" s="46" t="s">
        <v>37</v>
      </c>
      <c r="G37" s="46" t="s">
        <v>17</v>
      </c>
    </row>
    <row r="38" spans="1:7" x14ac:dyDescent="0.25">
      <c r="A38" s="45">
        <v>46323</v>
      </c>
      <c r="B38" s="46" t="s">
        <v>33</v>
      </c>
      <c r="C38" s="46" t="s">
        <v>82</v>
      </c>
      <c r="D38" s="46" t="s">
        <v>135</v>
      </c>
      <c r="E38" s="46" t="s">
        <v>103</v>
      </c>
      <c r="F38" s="46" t="s">
        <v>37</v>
      </c>
      <c r="G38" s="46" t="s">
        <v>19</v>
      </c>
    </row>
    <row r="39" spans="1:7" x14ac:dyDescent="0.25">
      <c r="A39" s="45">
        <v>46324</v>
      </c>
      <c r="B39" s="46" t="s">
        <v>31</v>
      </c>
      <c r="C39" s="46" t="s">
        <v>73</v>
      </c>
      <c r="D39" s="46" t="s">
        <v>135</v>
      </c>
      <c r="E39" s="46" t="s">
        <v>129</v>
      </c>
      <c r="F39" s="46" t="s">
        <v>37</v>
      </c>
      <c r="G39" s="46" t="s">
        <v>21</v>
      </c>
    </row>
    <row r="40" spans="1:7" x14ac:dyDescent="0.25">
      <c r="A40" s="45">
        <v>46324</v>
      </c>
      <c r="B40" s="46" t="s">
        <v>31</v>
      </c>
      <c r="C40" s="46" t="s">
        <v>79</v>
      </c>
      <c r="D40" s="46" t="s">
        <v>135</v>
      </c>
      <c r="E40" s="46" t="s">
        <v>92</v>
      </c>
      <c r="F40" s="46" t="s">
        <v>37</v>
      </c>
      <c r="G40" s="46" t="s">
        <v>17</v>
      </c>
    </row>
    <row r="41" spans="1:7" x14ac:dyDescent="0.25">
      <c r="A41" s="45">
        <v>46324</v>
      </c>
      <c r="B41" s="46" t="s">
        <v>31</v>
      </c>
      <c r="C41" s="46" t="s">
        <v>74</v>
      </c>
      <c r="D41" s="46" t="s">
        <v>135</v>
      </c>
      <c r="E41" s="46" t="s">
        <v>129</v>
      </c>
      <c r="F41" s="46" t="s">
        <v>37</v>
      </c>
      <c r="G41" s="46" t="s">
        <v>21</v>
      </c>
    </row>
    <row r="42" spans="1:7" x14ac:dyDescent="0.25">
      <c r="A42" s="45">
        <v>46324</v>
      </c>
      <c r="B42" s="46" t="s">
        <v>77</v>
      </c>
      <c r="C42" s="46" t="s">
        <v>74</v>
      </c>
      <c r="D42" s="46" t="s">
        <v>135</v>
      </c>
      <c r="E42" s="46" t="s">
        <v>93</v>
      </c>
      <c r="F42" s="46" t="s">
        <v>37</v>
      </c>
      <c r="G42" s="46" t="s">
        <v>17</v>
      </c>
    </row>
    <row r="43" spans="1:7" x14ac:dyDescent="0.25">
      <c r="A43" s="45">
        <v>46324</v>
      </c>
      <c r="B43" s="46" t="s">
        <v>33</v>
      </c>
      <c r="C43" s="46" t="s">
        <v>82</v>
      </c>
      <c r="D43" s="46" t="s">
        <v>135</v>
      </c>
      <c r="E43" s="46" t="s">
        <v>108</v>
      </c>
      <c r="F43" s="46" t="s">
        <v>37</v>
      </c>
      <c r="G43" s="46" t="s">
        <v>19</v>
      </c>
    </row>
    <row r="44" spans="1:7" x14ac:dyDescent="0.25">
      <c r="A44" s="45">
        <v>46325</v>
      </c>
      <c r="B44" s="46" t="s">
        <v>31</v>
      </c>
      <c r="C44" s="46" t="s">
        <v>74</v>
      </c>
      <c r="D44" s="46" t="s">
        <v>135</v>
      </c>
      <c r="E44" s="46" t="s">
        <v>106</v>
      </c>
      <c r="F44" s="46" t="s">
        <v>71</v>
      </c>
      <c r="G44" s="46" t="s">
        <v>18</v>
      </c>
    </row>
    <row r="45" spans="1:7" x14ac:dyDescent="0.25">
      <c r="A45" s="45">
        <v>46325</v>
      </c>
      <c r="B45" s="46" t="s">
        <v>77</v>
      </c>
      <c r="C45" s="46" t="s">
        <v>94</v>
      </c>
      <c r="D45" s="46" t="s">
        <v>135</v>
      </c>
      <c r="E45" s="46" t="s">
        <v>107</v>
      </c>
      <c r="F45" s="46" t="s">
        <v>71</v>
      </c>
      <c r="G45" s="46" t="s">
        <v>18</v>
      </c>
    </row>
    <row r="46" spans="1:7" x14ac:dyDescent="0.25">
      <c r="A46" s="45">
        <v>46325</v>
      </c>
      <c r="B46" s="46" t="s">
        <v>33</v>
      </c>
      <c r="C46" s="46" t="s">
        <v>82</v>
      </c>
      <c r="D46" s="46" t="s">
        <v>135</v>
      </c>
      <c r="E46" s="46" t="s">
        <v>70</v>
      </c>
      <c r="F46" s="46" t="s">
        <v>37</v>
      </c>
      <c r="G46" s="46" t="s">
        <v>19</v>
      </c>
    </row>
    <row r="47" spans="1:7" x14ac:dyDescent="0.25">
      <c r="A47" s="45">
        <v>46328</v>
      </c>
      <c r="B47" s="46" t="s">
        <v>31</v>
      </c>
      <c r="C47" s="46" t="s">
        <v>98</v>
      </c>
      <c r="D47" s="46" t="s">
        <v>135</v>
      </c>
      <c r="E47" s="46" t="s">
        <v>130</v>
      </c>
      <c r="F47" s="46" t="s">
        <v>37</v>
      </c>
      <c r="G47" s="46" t="s">
        <v>21</v>
      </c>
    </row>
    <row r="48" spans="1:7" x14ac:dyDescent="0.25">
      <c r="A48" s="45">
        <v>46328</v>
      </c>
      <c r="B48" s="46" t="s">
        <v>31</v>
      </c>
      <c r="C48" s="46" t="s">
        <v>94</v>
      </c>
      <c r="D48" s="46" t="s">
        <v>135</v>
      </c>
      <c r="E48" s="46" t="s">
        <v>160</v>
      </c>
      <c r="F48" s="46" t="s">
        <v>37</v>
      </c>
      <c r="G48" s="46" t="s">
        <v>18</v>
      </c>
    </row>
    <row r="49" spans="1:7" x14ac:dyDescent="0.25">
      <c r="A49" s="45">
        <v>46328</v>
      </c>
      <c r="B49" s="46" t="s">
        <v>31</v>
      </c>
      <c r="C49" s="46" t="s">
        <v>94</v>
      </c>
      <c r="D49" s="46" t="s">
        <v>135</v>
      </c>
      <c r="E49" s="46" t="s">
        <v>112</v>
      </c>
      <c r="F49" s="46" t="s">
        <v>37</v>
      </c>
      <c r="G49" s="46" t="s">
        <v>18</v>
      </c>
    </row>
    <row r="50" spans="1:7" x14ac:dyDescent="0.25">
      <c r="A50" s="45">
        <v>46328</v>
      </c>
      <c r="B50" s="46" t="s">
        <v>77</v>
      </c>
      <c r="C50" s="46" t="s">
        <v>74</v>
      </c>
      <c r="D50" s="46" t="s">
        <v>135</v>
      </c>
      <c r="E50" s="46" t="s">
        <v>109</v>
      </c>
      <c r="F50" s="46" t="s">
        <v>37</v>
      </c>
      <c r="G50" s="46" t="s">
        <v>21</v>
      </c>
    </row>
    <row r="51" spans="1:7" x14ac:dyDescent="0.25">
      <c r="A51" s="45">
        <v>46330</v>
      </c>
      <c r="B51" s="46" t="s">
        <v>31</v>
      </c>
      <c r="C51" s="46" t="s">
        <v>82</v>
      </c>
      <c r="D51" s="46" t="s">
        <v>135</v>
      </c>
      <c r="E51" s="46" t="s">
        <v>113</v>
      </c>
      <c r="F51" s="46" t="s">
        <v>37</v>
      </c>
      <c r="G51" s="46" t="s">
        <v>22</v>
      </c>
    </row>
    <row r="52" spans="1:7" x14ac:dyDescent="0.25">
      <c r="A52" s="45">
        <v>46330</v>
      </c>
      <c r="B52" s="46" t="s">
        <v>31</v>
      </c>
      <c r="C52" s="46" t="s">
        <v>74</v>
      </c>
      <c r="D52" s="46" t="s">
        <v>135</v>
      </c>
      <c r="E52" s="46" t="s">
        <v>116</v>
      </c>
      <c r="F52" s="46" t="s">
        <v>96</v>
      </c>
      <c r="G52" s="46" t="s">
        <v>23</v>
      </c>
    </row>
    <row r="53" spans="1:7" x14ac:dyDescent="0.25">
      <c r="A53" s="45">
        <v>46330</v>
      </c>
      <c r="B53" s="46" t="s">
        <v>31</v>
      </c>
      <c r="C53" s="46" t="s">
        <v>74</v>
      </c>
      <c r="D53" s="46" t="s">
        <v>135</v>
      </c>
      <c r="E53" s="46" t="s">
        <v>114</v>
      </c>
      <c r="F53" s="46" t="s">
        <v>96</v>
      </c>
      <c r="G53" s="46" t="s">
        <v>23</v>
      </c>
    </row>
    <row r="54" spans="1:7" x14ac:dyDescent="0.25">
      <c r="A54" s="45">
        <v>46330</v>
      </c>
      <c r="B54" s="46" t="s">
        <v>77</v>
      </c>
      <c r="C54" s="46" t="s">
        <v>95</v>
      </c>
      <c r="D54" s="46" t="s">
        <v>135</v>
      </c>
      <c r="E54" s="46" t="s">
        <v>117</v>
      </c>
      <c r="F54" s="46" t="s">
        <v>96</v>
      </c>
      <c r="G54" s="46" t="s">
        <v>23</v>
      </c>
    </row>
    <row r="55" spans="1:7" x14ac:dyDescent="0.25">
      <c r="A55" s="45">
        <v>46330</v>
      </c>
      <c r="B55" s="46" t="s">
        <v>77</v>
      </c>
      <c r="C55" s="46" t="s">
        <v>95</v>
      </c>
      <c r="D55" s="46" t="s">
        <v>135</v>
      </c>
      <c r="E55" s="46" t="s">
        <v>115</v>
      </c>
      <c r="F55" s="46" t="s">
        <v>96</v>
      </c>
      <c r="G55" s="46" t="s">
        <v>23</v>
      </c>
    </row>
    <row r="56" spans="1:7" x14ac:dyDescent="0.25">
      <c r="A56" s="45">
        <v>46331</v>
      </c>
      <c r="B56" s="46" t="s">
        <v>31</v>
      </c>
      <c r="C56" s="46" t="s">
        <v>74</v>
      </c>
      <c r="D56" s="46" t="s">
        <v>135</v>
      </c>
      <c r="E56" s="46" t="s">
        <v>156</v>
      </c>
      <c r="F56" s="46" t="s">
        <v>157</v>
      </c>
      <c r="G56" s="46" t="s">
        <v>17</v>
      </c>
    </row>
    <row r="57" spans="1:7" x14ac:dyDescent="0.25">
      <c r="A57" s="45">
        <v>46331</v>
      </c>
      <c r="B57" s="46" t="s">
        <v>31</v>
      </c>
      <c r="C57" s="46" t="s">
        <v>74</v>
      </c>
      <c r="D57" s="46" t="s">
        <v>135</v>
      </c>
      <c r="E57" s="46" t="s">
        <v>158</v>
      </c>
      <c r="F57" s="46" t="s">
        <v>37</v>
      </c>
      <c r="G57" s="46" t="s">
        <v>17</v>
      </c>
    </row>
    <row r="58" spans="1:7" x14ac:dyDescent="0.25">
      <c r="A58" s="45">
        <v>46332</v>
      </c>
      <c r="B58" s="46" t="s">
        <v>31</v>
      </c>
      <c r="C58" s="46" t="s">
        <v>98</v>
      </c>
      <c r="D58" s="46" t="s">
        <v>135</v>
      </c>
      <c r="E58" s="46" t="s">
        <v>118</v>
      </c>
      <c r="F58" s="46" t="s">
        <v>37</v>
      </c>
      <c r="G58" s="46" t="s">
        <v>23</v>
      </c>
    </row>
    <row r="59" spans="1:7" x14ac:dyDescent="0.25">
      <c r="A59" s="45">
        <v>46332</v>
      </c>
      <c r="B59" s="46" t="s">
        <v>31</v>
      </c>
      <c r="C59" s="46" t="s">
        <v>82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46332</v>
      </c>
      <c r="B60" s="46" t="s">
        <v>31</v>
      </c>
      <c r="C60" s="46" t="s">
        <v>91</v>
      </c>
      <c r="D60" s="46" t="s">
        <v>135</v>
      </c>
      <c r="E60" s="46" t="s">
        <v>124</v>
      </c>
      <c r="F60" s="46" t="s">
        <v>37</v>
      </c>
      <c r="G60" s="46" t="s">
        <v>20</v>
      </c>
    </row>
    <row r="61" spans="1:7" x14ac:dyDescent="0.25">
      <c r="A61" s="45">
        <v>46332</v>
      </c>
      <c r="B61" s="46" t="s">
        <v>31</v>
      </c>
      <c r="C61" s="46" t="s">
        <v>94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46332</v>
      </c>
      <c r="B62" s="46" t="s">
        <v>31</v>
      </c>
      <c r="C62" s="46" t="s">
        <v>95</v>
      </c>
      <c r="D62" s="46" t="s">
        <v>135</v>
      </c>
      <c r="E62" s="46" t="s">
        <v>118</v>
      </c>
      <c r="F62" s="46" t="s">
        <v>37</v>
      </c>
      <c r="G62" s="46" t="s">
        <v>23</v>
      </c>
    </row>
    <row r="63" spans="1:7" x14ac:dyDescent="0.25">
      <c r="A63" s="45">
        <v>46332</v>
      </c>
      <c r="B63" s="46" t="s">
        <v>31</v>
      </c>
      <c r="C63" s="46" t="s">
        <v>74</v>
      </c>
      <c r="D63" s="46" t="s">
        <v>135</v>
      </c>
      <c r="E63" s="46" t="s">
        <v>118</v>
      </c>
      <c r="F63" s="46" t="s">
        <v>37</v>
      </c>
      <c r="G63" s="46" t="s">
        <v>23</v>
      </c>
    </row>
    <row r="64" spans="1:7" x14ac:dyDescent="0.25">
      <c r="A64" s="45">
        <v>46332</v>
      </c>
      <c r="B64" s="46" t="s">
        <v>31</v>
      </c>
      <c r="C64" s="46" t="s">
        <v>74</v>
      </c>
      <c r="D64" s="46" t="s">
        <v>135</v>
      </c>
      <c r="E64" s="46" t="s">
        <v>97</v>
      </c>
      <c r="F64" s="46" t="s">
        <v>37</v>
      </c>
      <c r="G64" s="46" t="s">
        <v>17</v>
      </c>
    </row>
    <row r="65" spans="1:7" x14ac:dyDescent="0.25">
      <c r="A65" s="45">
        <v>46332</v>
      </c>
      <c r="B65" s="46" t="s">
        <v>31</v>
      </c>
      <c r="C65" s="46" t="s">
        <v>74</v>
      </c>
      <c r="D65" s="46" t="s">
        <v>135</v>
      </c>
      <c r="E65" s="46" t="s">
        <v>65</v>
      </c>
      <c r="F65" s="46" t="s">
        <v>37</v>
      </c>
      <c r="G65" s="46" t="s">
        <v>20</v>
      </c>
    </row>
    <row r="66" spans="1:7" x14ac:dyDescent="0.25">
      <c r="A66" s="45">
        <v>46332</v>
      </c>
      <c r="B66" s="46" t="s">
        <v>77</v>
      </c>
      <c r="C66" s="46" t="s">
        <v>74</v>
      </c>
      <c r="D66" s="46" t="s">
        <v>135</v>
      </c>
      <c r="E66" s="46" t="s">
        <v>149</v>
      </c>
      <c r="F66" s="46" t="s">
        <v>37</v>
      </c>
      <c r="G66" s="46" t="s">
        <v>17</v>
      </c>
    </row>
    <row r="67" spans="1:7" x14ac:dyDescent="0.25">
      <c r="A67" s="45">
        <v>46332</v>
      </c>
      <c r="B67" s="46" t="s">
        <v>77</v>
      </c>
      <c r="C67" s="46" t="s">
        <v>74</v>
      </c>
      <c r="D67" s="46" t="s">
        <v>135</v>
      </c>
      <c r="E67" s="46" t="s">
        <v>151</v>
      </c>
      <c r="F67" s="46" t="s">
        <v>37</v>
      </c>
      <c r="G67" s="46" t="s">
        <v>17</v>
      </c>
    </row>
    <row r="68" spans="1:7" x14ac:dyDescent="0.25">
      <c r="A68" s="45">
        <v>46332</v>
      </c>
      <c r="B68" s="46" t="s">
        <v>33</v>
      </c>
      <c r="C68" s="46" t="s">
        <v>79</v>
      </c>
      <c r="D68" s="46" t="s">
        <v>135</v>
      </c>
      <c r="E68" s="46" t="s">
        <v>148</v>
      </c>
      <c r="F68" s="46" t="s">
        <v>37</v>
      </c>
      <c r="G68" s="46" t="s">
        <v>17</v>
      </c>
    </row>
    <row r="69" spans="1:7" x14ac:dyDescent="0.25">
      <c r="A69" s="45">
        <v>46332</v>
      </c>
      <c r="B69" s="46" t="s">
        <v>33</v>
      </c>
      <c r="C69" s="46" t="s">
        <v>79</v>
      </c>
      <c r="D69" s="46" t="s">
        <v>135</v>
      </c>
      <c r="E69" s="46" t="s">
        <v>150</v>
      </c>
      <c r="F69" s="46" t="s">
        <v>37</v>
      </c>
      <c r="G69" s="46" t="s">
        <v>17</v>
      </c>
    </row>
    <row r="70" spans="1:7" x14ac:dyDescent="0.25">
      <c r="A70" s="45">
        <v>46335</v>
      </c>
      <c r="B70" s="46" t="s">
        <v>31</v>
      </c>
      <c r="C70" s="46" t="s">
        <v>79</v>
      </c>
      <c r="D70" s="46" t="s">
        <v>135</v>
      </c>
      <c r="E70" s="46" t="s">
        <v>99</v>
      </c>
      <c r="F70" s="46" t="s">
        <v>37</v>
      </c>
      <c r="G70" s="46" t="s">
        <v>17</v>
      </c>
    </row>
    <row r="71" spans="1:7" x14ac:dyDescent="0.25">
      <c r="A71" s="45">
        <v>46335</v>
      </c>
      <c r="B71" s="46" t="s">
        <v>77</v>
      </c>
      <c r="C71" s="46" t="s">
        <v>85</v>
      </c>
      <c r="D71" s="46" t="s">
        <v>84</v>
      </c>
      <c r="E71" s="46" t="s">
        <v>168</v>
      </c>
      <c r="F71" s="46" t="s">
        <v>37</v>
      </c>
      <c r="G71" s="46" t="s">
        <v>86</v>
      </c>
    </row>
    <row r="72" spans="1:7" x14ac:dyDescent="0.25">
      <c r="A72" s="45">
        <v>46335</v>
      </c>
      <c r="B72" s="46" t="s">
        <v>77</v>
      </c>
      <c r="C72" s="46" t="s">
        <v>74</v>
      </c>
      <c r="D72" s="46" t="s">
        <v>135</v>
      </c>
      <c r="E72" s="46" t="s">
        <v>119</v>
      </c>
      <c r="F72" s="46" t="s">
        <v>37</v>
      </c>
      <c r="G72" s="46" t="s">
        <v>17</v>
      </c>
    </row>
    <row r="73" spans="1:7" x14ac:dyDescent="0.25">
      <c r="A73" s="45">
        <v>46335</v>
      </c>
      <c r="B73" s="46" t="s">
        <v>33</v>
      </c>
      <c r="C73" s="46" t="s">
        <v>98</v>
      </c>
      <c r="D73" s="46" t="s">
        <v>135</v>
      </c>
      <c r="E73" s="46" t="s">
        <v>102</v>
      </c>
      <c r="F73" s="46" t="s">
        <v>37</v>
      </c>
      <c r="G73" s="46" t="s">
        <v>24</v>
      </c>
    </row>
    <row r="74" spans="1:7" x14ac:dyDescent="0.25">
      <c r="A74" s="45">
        <v>46335</v>
      </c>
      <c r="B74" s="46" t="s">
        <v>33</v>
      </c>
      <c r="C74" s="46" t="s">
        <v>82</v>
      </c>
      <c r="D74" s="46" t="s">
        <v>84</v>
      </c>
      <c r="E74" s="46" t="s">
        <v>168</v>
      </c>
      <c r="F74" s="46" t="s">
        <v>37</v>
      </c>
      <c r="G74" s="46" t="s">
        <v>24</v>
      </c>
    </row>
    <row r="75" spans="1:7" x14ac:dyDescent="0.25">
      <c r="A75" s="45">
        <v>46336</v>
      </c>
      <c r="B75" s="46" t="s">
        <v>77</v>
      </c>
      <c r="C75" s="46" t="s">
        <v>85</v>
      </c>
      <c r="D75" s="46" t="s">
        <v>84</v>
      </c>
      <c r="E75" s="46" t="s">
        <v>169</v>
      </c>
      <c r="F75" s="46" t="s">
        <v>37</v>
      </c>
      <c r="G75" s="46" t="s">
        <v>86</v>
      </c>
    </row>
    <row r="76" spans="1:7" x14ac:dyDescent="0.25">
      <c r="A76" s="45">
        <v>46336</v>
      </c>
      <c r="B76" s="46" t="s">
        <v>33</v>
      </c>
      <c r="C76" s="46" t="s">
        <v>82</v>
      </c>
      <c r="D76" s="46" t="s">
        <v>84</v>
      </c>
      <c r="E76" s="46" t="s">
        <v>169</v>
      </c>
      <c r="F76" s="46" t="s">
        <v>37</v>
      </c>
      <c r="G76" s="46" t="s">
        <v>24</v>
      </c>
    </row>
    <row r="77" spans="1:7" x14ac:dyDescent="0.25">
      <c r="A77" s="45">
        <v>46337</v>
      </c>
      <c r="B77" s="46" t="s">
        <v>31</v>
      </c>
      <c r="C77" s="46" t="s">
        <v>79</v>
      </c>
      <c r="D77" s="46" t="s">
        <v>135</v>
      </c>
      <c r="E77" s="46" t="s">
        <v>120</v>
      </c>
      <c r="F77" s="46" t="s">
        <v>37</v>
      </c>
      <c r="G77" s="46" t="s">
        <v>17</v>
      </c>
    </row>
    <row r="78" spans="1:7" x14ac:dyDescent="0.25">
      <c r="A78" s="45">
        <v>46337</v>
      </c>
      <c r="B78" s="46" t="s">
        <v>77</v>
      </c>
      <c r="C78" s="46" t="s">
        <v>74</v>
      </c>
      <c r="D78" s="46" t="s">
        <v>135</v>
      </c>
      <c r="E78" s="46" t="s">
        <v>121</v>
      </c>
      <c r="F78" s="46" t="s">
        <v>37</v>
      </c>
      <c r="G78" s="46" t="s">
        <v>17</v>
      </c>
    </row>
    <row r="79" spans="1:7" x14ac:dyDescent="0.25">
      <c r="A79" s="45">
        <v>46337</v>
      </c>
      <c r="B79" s="46" t="s">
        <v>33</v>
      </c>
      <c r="C79" s="46" t="s">
        <v>82</v>
      </c>
      <c r="D79" s="46" t="s">
        <v>135</v>
      </c>
      <c r="E79" s="46" t="s">
        <v>131</v>
      </c>
      <c r="F79" s="46" t="s">
        <v>37</v>
      </c>
      <c r="G79" s="46" t="s">
        <v>24</v>
      </c>
    </row>
    <row r="80" spans="1:7" x14ac:dyDescent="0.25">
      <c r="A80" s="45">
        <v>46338</v>
      </c>
      <c r="B80" s="46" t="s">
        <v>77</v>
      </c>
      <c r="C80" s="46" t="s">
        <v>74</v>
      </c>
      <c r="D80" s="46" t="s">
        <v>135</v>
      </c>
      <c r="E80" s="46" t="s">
        <v>176</v>
      </c>
      <c r="F80" s="46" t="s">
        <v>37</v>
      </c>
      <c r="G80" s="46" t="s">
        <v>17</v>
      </c>
    </row>
    <row r="81" spans="1:7" x14ac:dyDescent="0.25">
      <c r="A81" s="45">
        <v>46338</v>
      </c>
      <c r="B81" s="46" t="s">
        <v>33</v>
      </c>
      <c r="C81" s="46" t="s">
        <v>82</v>
      </c>
      <c r="D81" s="46" t="s">
        <v>135</v>
      </c>
      <c r="E81" s="46" t="s">
        <v>132</v>
      </c>
      <c r="F81" s="46" t="s">
        <v>37</v>
      </c>
      <c r="G81" s="46" t="s">
        <v>24</v>
      </c>
    </row>
    <row r="82" spans="1:7" x14ac:dyDescent="0.25">
      <c r="A82" s="45">
        <v>46338</v>
      </c>
      <c r="B82" s="46" t="s">
        <v>33</v>
      </c>
      <c r="C82" s="46" t="s">
        <v>152</v>
      </c>
      <c r="D82" s="46" t="s">
        <v>135</v>
      </c>
      <c r="E82" s="46" t="s">
        <v>176</v>
      </c>
      <c r="F82" s="46" t="s">
        <v>37</v>
      </c>
      <c r="G82" s="46" t="s">
        <v>17</v>
      </c>
    </row>
    <row r="83" spans="1:7" x14ac:dyDescent="0.25">
      <c r="A83" s="45">
        <v>46339</v>
      </c>
      <c r="B83" s="46" t="s">
        <v>77</v>
      </c>
      <c r="C83" s="46" t="s">
        <v>74</v>
      </c>
      <c r="D83" s="46" t="s">
        <v>135</v>
      </c>
      <c r="E83" s="46" t="s">
        <v>123</v>
      </c>
      <c r="F83" s="46" t="s">
        <v>37</v>
      </c>
      <c r="G83" s="46" t="s">
        <v>24</v>
      </c>
    </row>
    <row r="84" spans="1:7" x14ac:dyDescent="0.25">
      <c r="A84" s="45">
        <v>46339</v>
      </c>
      <c r="B84" s="46" t="s">
        <v>33</v>
      </c>
      <c r="C84" s="46" t="s">
        <v>79</v>
      </c>
      <c r="D84" s="46" t="s">
        <v>135</v>
      </c>
      <c r="E84" s="46" t="s">
        <v>122</v>
      </c>
      <c r="F84" s="46" t="s">
        <v>37</v>
      </c>
      <c r="G84" s="46" t="s">
        <v>24</v>
      </c>
    </row>
    <row r="85" spans="1:7" x14ac:dyDescent="0.25">
      <c r="A85" s="45">
        <v>46342</v>
      </c>
      <c r="B85" s="46" t="s">
        <v>31</v>
      </c>
      <c r="C85" s="46" t="s">
        <v>79</v>
      </c>
      <c r="D85" s="46" t="s">
        <v>135</v>
      </c>
      <c r="E85" s="46" t="s">
        <v>100</v>
      </c>
      <c r="F85" s="46" t="s">
        <v>37</v>
      </c>
      <c r="G85" s="46" t="s">
        <v>17</v>
      </c>
    </row>
    <row r="86" spans="1:7" x14ac:dyDescent="0.25">
      <c r="A86" s="45">
        <v>46342</v>
      </c>
      <c r="B86" s="46" t="s">
        <v>77</v>
      </c>
      <c r="C86" s="46" t="s">
        <v>74</v>
      </c>
      <c r="D86" s="46" t="s">
        <v>135</v>
      </c>
      <c r="E86" s="46" t="s">
        <v>101</v>
      </c>
      <c r="F86" s="46" t="s">
        <v>37</v>
      </c>
      <c r="G86" s="46" t="s">
        <v>17</v>
      </c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3" fitToHeight="0" orientation="portrait" verticalDpi="1200" r:id="rId2"/>
  <headerFooter>
    <oddHeader>&amp;L&amp;"AU Peto,Regular"&amp;K002060AU &amp;"-,Regular"AARHUS UNIVERSITET</oddHeader>
    <oddFooter>&amp;C&amp;Z&amp;F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pageSetUpPr fitToPage="1"/>
  </sheetPr>
  <dimension ref="A1:G111"/>
  <sheetViews>
    <sheetView showGridLines="0" zoomScaleNormal="100" workbookViewId="0">
      <selection activeCell="E17" sqref="E17"/>
    </sheetView>
  </sheetViews>
  <sheetFormatPr defaultRowHeight="15" x14ac:dyDescent="0.25"/>
  <cols>
    <col min="1" max="1" width="23.5703125" style="36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38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46331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46331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46336</v>
      </c>
      <c r="B9" s="46" t="s">
        <v>77</v>
      </c>
      <c r="C9" s="46" t="s">
        <v>74</v>
      </c>
      <c r="D9" s="46" t="s">
        <v>135</v>
      </c>
      <c r="E9" s="46" t="s">
        <v>138</v>
      </c>
      <c r="F9" s="46" t="s">
        <v>37</v>
      </c>
      <c r="G9" s="46" t="s">
        <v>19</v>
      </c>
    </row>
    <row r="10" spans="1:7" x14ac:dyDescent="0.25">
      <c r="A10" s="45">
        <v>46336</v>
      </c>
      <c r="B10" s="46" t="s">
        <v>32</v>
      </c>
      <c r="C10" s="46" t="s">
        <v>76</v>
      </c>
      <c r="D10" s="46" t="s">
        <v>135</v>
      </c>
      <c r="E10" s="46" t="s">
        <v>199</v>
      </c>
      <c r="F10" s="46" t="s">
        <v>200</v>
      </c>
      <c r="G10" s="46" t="s">
        <v>22</v>
      </c>
    </row>
    <row r="11" spans="1:7" x14ac:dyDescent="0.25">
      <c r="A11" s="45">
        <v>46337</v>
      </c>
      <c r="B11" s="46" t="s">
        <v>31</v>
      </c>
      <c r="C11" s="46" t="s">
        <v>79</v>
      </c>
      <c r="D11" s="46" t="s">
        <v>135</v>
      </c>
      <c r="E11" s="46" t="s">
        <v>78</v>
      </c>
      <c r="F11" s="46" t="s">
        <v>37</v>
      </c>
      <c r="G11" s="46" t="s">
        <v>17</v>
      </c>
    </row>
    <row r="12" spans="1:7" x14ac:dyDescent="0.25">
      <c r="A12" s="45">
        <v>46339</v>
      </c>
      <c r="B12" s="46" t="s">
        <v>33</v>
      </c>
      <c r="C12" s="46" t="s">
        <v>82</v>
      </c>
      <c r="D12" s="46" t="s">
        <v>135</v>
      </c>
      <c r="E12" s="46" t="s">
        <v>175</v>
      </c>
      <c r="F12" s="46" t="s">
        <v>200</v>
      </c>
      <c r="G12" s="46" t="s">
        <v>22</v>
      </c>
    </row>
    <row r="13" spans="1:7" x14ac:dyDescent="0.25">
      <c r="A13" s="45">
        <v>46342</v>
      </c>
      <c r="B13" s="46" t="s">
        <v>77</v>
      </c>
      <c r="C13" s="46" t="s">
        <v>74</v>
      </c>
      <c r="D13" s="46" t="s">
        <v>135</v>
      </c>
      <c r="E13" s="46" t="s">
        <v>190</v>
      </c>
      <c r="F13" s="46" t="s">
        <v>37</v>
      </c>
      <c r="G13" s="46" t="s">
        <v>20</v>
      </c>
    </row>
    <row r="14" spans="1:7" x14ac:dyDescent="0.25">
      <c r="A14" s="45">
        <v>46344</v>
      </c>
      <c r="B14" s="46" t="s">
        <v>31</v>
      </c>
      <c r="C14" s="46" t="s">
        <v>73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46344</v>
      </c>
      <c r="B15" s="46" t="s">
        <v>31</v>
      </c>
      <c r="C15" s="46" t="s">
        <v>74</v>
      </c>
      <c r="D15" s="46" t="s">
        <v>135</v>
      </c>
      <c r="E15" s="46" t="s">
        <v>171</v>
      </c>
      <c r="F15" s="46" t="s">
        <v>36</v>
      </c>
      <c r="G15" s="46" t="s">
        <v>17</v>
      </c>
    </row>
    <row r="16" spans="1:7" x14ac:dyDescent="0.25">
      <c r="A16" s="45">
        <v>46345</v>
      </c>
      <c r="B16" s="46" t="s">
        <v>31</v>
      </c>
      <c r="C16" s="46" t="s">
        <v>76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46345</v>
      </c>
      <c r="B17" s="46" t="s">
        <v>31</v>
      </c>
      <c r="C17" s="46" t="s">
        <v>74</v>
      </c>
      <c r="D17" s="46" t="s">
        <v>135</v>
      </c>
      <c r="E17" s="46" t="s">
        <v>201</v>
      </c>
      <c r="F17" s="46" t="s">
        <v>200</v>
      </c>
      <c r="G17" s="46" t="s">
        <v>22</v>
      </c>
    </row>
    <row r="18" spans="1:7" x14ac:dyDescent="0.25">
      <c r="A18" s="45">
        <v>46346</v>
      </c>
      <c r="B18" s="46" t="s">
        <v>31</v>
      </c>
      <c r="C18" s="46" t="s">
        <v>105</v>
      </c>
      <c r="D18" s="46" t="s">
        <v>135</v>
      </c>
      <c r="E18" s="46" t="s">
        <v>110</v>
      </c>
      <c r="F18" s="46" t="s">
        <v>71</v>
      </c>
      <c r="G18" s="46" t="s">
        <v>18</v>
      </c>
    </row>
    <row r="19" spans="1:7" x14ac:dyDescent="0.25">
      <c r="A19" s="45">
        <v>46346</v>
      </c>
      <c r="B19" s="46" t="s">
        <v>77</v>
      </c>
      <c r="C19" s="46" t="s">
        <v>94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46346</v>
      </c>
      <c r="B20" s="46" t="s">
        <v>77</v>
      </c>
      <c r="C20" s="46" t="s">
        <v>74</v>
      </c>
      <c r="D20" s="46" t="s">
        <v>135</v>
      </c>
      <c r="E20" s="46" t="s">
        <v>111</v>
      </c>
      <c r="F20" s="46" t="s">
        <v>71</v>
      </c>
      <c r="G20" s="46" t="s">
        <v>18</v>
      </c>
    </row>
    <row r="21" spans="1:7" x14ac:dyDescent="0.25">
      <c r="A21" s="45">
        <v>46349</v>
      </c>
      <c r="B21" s="46" t="s">
        <v>31</v>
      </c>
      <c r="C21" s="46" t="s">
        <v>91</v>
      </c>
      <c r="D21" s="46" t="s">
        <v>183</v>
      </c>
      <c r="E21" s="46" t="s">
        <v>164</v>
      </c>
      <c r="F21" s="46" t="s">
        <v>37</v>
      </c>
      <c r="G21" s="46" t="s">
        <v>20</v>
      </c>
    </row>
    <row r="22" spans="1:7" x14ac:dyDescent="0.25">
      <c r="A22" s="45">
        <v>46349</v>
      </c>
      <c r="B22" s="46" t="s">
        <v>31</v>
      </c>
      <c r="C22" s="46" t="s">
        <v>74</v>
      </c>
      <c r="D22" s="46" t="s">
        <v>182</v>
      </c>
      <c r="E22" s="46" t="s">
        <v>127</v>
      </c>
      <c r="F22" s="46" t="s">
        <v>37</v>
      </c>
      <c r="G22" s="46" t="s">
        <v>20</v>
      </c>
    </row>
    <row r="23" spans="1:7" x14ac:dyDescent="0.25">
      <c r="A23" s="45">
        <v>46349</v>
      </c>
      <c r="B23" s="46" t="s">
        <v>77</v>
      </c>
      <c r="C23" s="46" t="s">
        <v>91</v>
      </c>
      <c r="D23" s="46" t="s">
        <v>182</v>
      </c>
      <c r="E23" s="46" t="s">
        <v>128</v>
      </c>
      <c r="F23" s="46" t="s">
        <v>37</v>
      </c>
      <c r="G23" s="46" t="s">
        <v>20</v>
      </c>
    </row>
    <row r="24" spans="1:7" x14ac:dyDescent="0.25">
      <c r="A24" s="45">
        <v>46350</v>
      </c>
      <c r="B24" s="46" t="s">
        <v>31</v>
      </c>
      <c r="C24" s="46" t="s">
        <v>94</v>
      </c>
      <c r="D24" s="46" t="s">
        <v>135</v>
      </c>
      <c r="E24" s="46" t="s">
        <v>104</v>
      </c>
      <c r="F24" s="46" t="s">
        <v>71</v>
      </c>
      <c r="G24" s="46" t="s">
        <v>18</v>
      </c>
    </row>
    <row r="25" spans="1:7" x14ac:dyDescent="0.25">
      <c r="A25" s="45">
        <v>46350</v>
      </c>
      <c r="B25" s="46" t="s">
        <v>31</v>
      </c>
      <c r="C25" s="46" t="s">
        <v>79</v>
      </c>
      <c r="D25" s="46" t="s">
        <v>135</v>
      </c>
      <c r="E25" s="46" t="s">
        <v>83</v>
      </c>
      <c r="F25" s="46" t="s">
        <v>37</v>
      </c>
      <c r="G25" s="46" t="s">
        <v>17</v>
      </c>
    </row>
    <row r="26" spans="1:7" x14ac:dyDescent="0.25">
      <c r="A26" s="45">
        <v>46350</v>
      </c>
      <c r="B26" s="46" t="s">
        <v>31</v>
      </c>
      <c r="C26" s="46" t="s">
        <v>74</v>
      </c>
      <c r="D26" s="46" t="s">
        <v>135</v>
      </c>
      <c r="E26" s="46" t="s">
        <v>173</v>
      </c>
      <c r="F26" s="46" t="s">
        <v>37</v>
      </c>
      <c r="G26" s="46" t="s">
        <v>19</v>
      </c>
    </row>
    <row r="27" spans="1:7" x14ac:dyDescent="0.25">
      <c r="A27" s="45">
        <v>46350</v>
      </c>
      <c r="B27" s="46" t="s">
        <v>77</v>
      </c>
      <c r="C27" s="46" t="s">
        <v>94</v>
      </c>
      <c r="D27" s="46" t="s">
        <v>135</v>
      </c>
      <c r="E27" s="46" t="s">
        <v>161</v>
      </c>
      <c r="F27" s="46" t="s">
        <v>162</v>
      </c>
      <c r="G27" s="46" t="s">
        <v>18</v>
      </c>
    </row>
    <row r="28" spans="1:7" x14ac:dyDescent="0.25">
      <c r="A28" s="45">
        <v>46351</v>
      </c>
      <c r="B28" s="46" t="s">
        <v>31</v>
      </c>
      <c r="C28" s="46" t="s">
        <v>79</v>
      </c>
      <c r="D28" s="46" t="s">
        <v>84</v>
      </c>
      <c r="E28" s="46" t="s">
        <v>163</v>
      </c>
      <c r="F28" s="46" t="s">
        <v>37</v>
      </c>
      <c r="G28" s="46" t="s">
        <v>17</v>
      </c>
    </row>
    <row r="29" spans="1:7" x14ac:dyDescent="0.25">
      <c r="A29" s="45">
        <v>46351</v>
      </c>
      <c r="B29" s="46" t="s">
        <v>77</v>
      </c>
      <c r="C29" s="46" t="s">
        <v>85</v>
      </c>
      <c r="D29" s="46" t="s">
        <v>84</v>
      </c>
      <c r="E29" s="46" t="s">
        <v>163</v>
      </c>
      <c r="F29" s="46" t="s">
        <v>37</v>
      </c>
      <c r="G29" s="46" t="s">
        <v>86</v>
      </c>
    </row>
    <row r="30" spans="1:7" x14ac:dyDescent="0.25">
      <c r="A30" s="45">
        <v>46351</v>
      </c>
      <c r="B30" s="46" t="s">
        <v>77</v>
      </c>
      <c r="C30" s="46" t="s">
        <v>82</v>
      </c>
      <c r="D30" s="46" t="s">
        <v>135</v>
      </c>
      <c r="E30" s="46" t="s">
        <v>174</v>
      </c>
      <c r="F30" s="46" t="s">
        <v>37</v>
      </c>
      <c r="G30" s="46" t="s">
        <v>19</v>
      </c>
    </row>
    <row r="31" spans="1:7" x14ac:dyDescent="0.25">
      <c r="A31" s="45">
        <v>46352</v>
      </c>
      <c r="B31" s="46" t="s">
        <v>31</v>
      </c>
      <c r="C31" s="46" t="s">
        <v>79</v>
      </c>
      <c r="D31" s="46" t="s">
        <v>135</v>
      </c>
      <c r="E31" s="46" t="s">
        <v>89</v>
      </c>
      <c r="F31" s="46" t="s">
        <v>37</v>
      </c>
      <c r="G31" s="46" t="s">
        <v>17</v>
      </c>
    </row>
    <row r="32" spans="1:7" x14ac:dyDescent="0.25">
      <c r="A32" s="45">
        <v>46352</v>
      </c>
      <c r="B32" s="46" t="s">
        <v>31</v>
      </c>
      <c r="C32" s="46" t="s">
        <v>79</v>
      </c>
      <c r="D32" s="46" t="s">
        <v>135</v>
      </c>
      <c r="E32" s="46" t="s">
        <v>87</v>
      </c>
      <c r="F32" s="46" t="s">
        <v>37</v>
      </c>
      <c r="G32" s="46" t="s">
        <v>17</v>
      </c>
    </row>
    <row r="33" spans="1:7" x14ac:dyDescent="0.25">
      <c r="A33" s="45">
        <v>46352</v>
      </c>
      <c r="B33" s="46" t="s">
        <v>31</v>
      </c>
      <c r="C33" s="46" t="s">
        <v>79</v>
      </c>
      <c r="D33" s="46" t="s">
        <v>165</v>
      </c>
      <c r="E33" s="46" t="s">
        <v>166</v>
      </c>
      <c r="F33" s="46" t="s">
        <v>37</v>
      </c>
      <c r="G33" s="46" t="s">
        <v>17</v>
      </c>
    </row>
    <row r="34" spans="1:7" x14ac:dyDescent="0.25">
      <c r="A34" s="45">
        <v>46352</v>
      </c>
      <c r="B34" s="46" t="s">
        <v>31</v>
      </c>
      <c r="C34" s="46" t="s">
        <v>74</v>
      </c>
      <c r="D34" s="46" t="s">
        <v>135</v>
      </c>
      <c r="E34" s="46" t="s">
        <v>202</v>
      </c>
      <c r="F34" s="46" t="s">
        <v>200</v>
      </c>
      <c r="G34" s="46" t="s">
        <v>22</v>
      </c>
    </row>
    <row r="35" spans="1:7" x14ac:dyDescent="0.25">
      <c r="A35" s="45">
        <v>46352</v>
      </c>
      <c r="B35" s="46" t="s">
        <v>77</v>
      </c>
      <c r="C35" s="46" t="s">
        <v>85</v>
      </c>
      <c r="D35" s="46" t="s">
        <v>165</v>
      </c>
      <c r="E35" s="46" t="s">
        <v>167</v>
      </c>
      <c r="F35" s="46" t="s">
        <v>37</v>
      </c>
      <c r="G35" s="46" t="s">
        <v>86</v>
      </c>
    </row>
    <row r="36" spans="1:7" x14ac:dyDescent="0.25">
      <c r="A36" s="45">
        <v>46352</v>
      </c>
      <c r="B36" s="46" t="s">
        <v>77</v>
      </c>
      <c r="C36" s="46" t="s">
        <v>82</v>
      </c>
      <c r="D36" s="46" t="s">
        <v>135</v>
      </c>
      <c r="E36" s="46" t="s">
        <v>203</v>
      </c>
      <c r="F36" s="46" t="s">
        <v>200</v>
      </c>
      <c r="G36" s="46" t="s">
        <v>22</v>
      </c>
    </row>
    <row r="37" spans="1:7" x14ac:dyDescent="0.25">
      <c r="A37" s="45">
        <v>46352</v>
      </c>
      <c r="B37" s="46" t="s">
        <v>77</v>
      </c>
      <c r="C37" s="46" t="s">
        <v>74</v>
      </c>
      <c r="D37" s="46" t="s">
        <v>135</v>
      </c>
      <c r="E37" s="46" t="s">
        <v>90</v>
      </c>
      <c r="F37" s="46" t="s">
        <v>37</v>
      </c>
      <c r="G37" s="46" t="s">
        <v>17</v>
      </c>
    </row>
    <row r="38" spans="1:7" x14ac:dyDescent="0.25">
      <c r="A38" s="45">
        <v>46352</v>
      </c>
      <c r="B38" s="46" t="s">
        <v>77</v>
      </c>
      <c r="C38" s="46" t="s">
        <v>74</v>
      </c>
      <c r="D38" s="46" t="s">
        <v>135</v>
      </c>
      <c r="E38" s="46" t="s">
        <v>88</v>
      </c>
      <c r="F38" s="46" t="s">
        <v>37</v>
      </c>
      <c r="G38" s="46" t="s">
        <v>17</v>
      </c>
    </row>
    <row r="39" spans="1:7" x14ac:dyDescent="0.25">
      <c r="A39" s="45">
        <v>46352</v>
      </c>
      <c r="B39" s="46" t="s">
        <v>33</v>
      </c>
      <c r="C39" s="46" t="s">
        <v>82</v>
      </c>
      <c r="D39" s="46" t="s">
        <v>135</v>
      </c>
      <c r="E39" s="46" t="s">
        <v>103</v>
      </c>
      <c r="F39" s="46" t="s">
        <v>37</v>
      </c>
      <c r="G39" s="46" t="s">
        <v>19</v>
      </c>
    </row>
    <row r="40" spans="1:7" x14ac:dyDescent="0.25">
      <c r="A40" s="45">
        <v>46353</v>
      </c>
      <c r="B40" s="46" t="s">
        <v>31</v>
      </c>
      <c r="C40" s="46" t="s">
        <v>73</v>
      </c>
      <c r="D40" s="46" t="s">
        <v>135</v>
      </c>
      <c r="E40" s="46" t="s">
        <v>129</v>
      </c>
      <c r="F40" s="46" t="s">
        <v>37</v>
      </c>
      <c r="G40" s="46" t="s">
        <v>21</v>
      </c>
    </row>
    <row r="41" spans="1:7" x14ac:dyDescent="0.25">
      <c r="A41" s="45">
        <v>46353</v>
      </c>
      <c r="B41" s="46" t="s">
        <v>31</v>
      </c>
      <c r="C41" s="46" t="s">
        <v>79</v>
      </c>
      <c r="D41" s="46" t="s">
        <v>135</v>
      </c>
      <c r="E41" s="46" t="s">
        <v>92</v>
      </c>
      <c r="F41" s="46" t="s">
        <v>37</v>
      </c>
      <c r="G41" s="46" t="s">
        <v>17</v>
      </c>
    </row>
    <row r="42" spans="1:7" x14ac:dyDescent="0.25">
      <c r="A42" s="45">
        <v>46353</v>
      </c>
      <c r="B42" s="46" t="s">
        <v>31</v>
      </c>
      <c r="C42" s="46" t="s">
        <v>74</v>
      </c>
      <c r="D42" s="46" t="s">
        <v>135</v>
      </c>
      <c r="E42" s="46" t="s">
        <v>129</v>
      </c>
      <c r="F42" s="46" t="s">
        <v>37</v>
      </c>
      <c r="G42" s="46" t="s">
        <v>21</v>
      </c>
    </row>
    <row r="43" spans="1:7" x14ac:dyDescent="0.25">
      <c r="A43" s="45">
        <v>46353</v>
      </c>
      <c r="B43" s="46" t="s">
        <v>77</v>
      </c>
      <c r="C43" s="46" t="s">
        <v>74</v>
      </c>
      <c r="D43" s="46" t="s">
        <v>135</v>
      </c>
      <c r="E43" s="46" t="s">
        <v>93</v>
      </c>
      <c r="F43" s="46" t="s">
        <v>37</v>
      </c>
      <c r="G43" s="46" t="s">
        <v>17</v>
      </c>
    </row>
    <row r="44" spans="1:7" x14ac:dyDescent="0.25">
      <c r="A44" s="45">
        <v>46353</v>
      </c>
      <c r="B44" s="46" t="s">
        <v>33</v>
      </c>
      <c r="C44" s="46" t="s">
        <v>82</v>
      </c>
      <c r="D44" s="46" t="s">
        <v>135</v>
      </c>
      <c r="E44" s="46" t="s">
        <v>108</v>
      </c>
      <c r="F44" s="46" t="s">
        <v>37</v>
      </c>
      <c r="G44" s="46" t="s">
        <v>19</v>
      </c>
    </row>
    <row r="45" spans="1:7" x14ac:dyDescent="0.25">
      <c r="A45" s="45">
        <v>46356</v>
      </c>
      <c r="B45" s="46" t="s">
        <v>31</v>
      </c>
      <c r="C45" s="46" t="s">
        <v>74</v>
      </c>
      <c r="D45" s="46" t="s">
        <v>135</v>
      </c>
      <c r="E45" s="46" t="s">
        <v>106</v>
      </c>
      <c r="F45" s="46" t="s">
        <v>71</v>
      </c>
      <c r="G45" s="46" t="s">
        <v>18</v>
      </c>
    </row>
    <row r="46" spans="1:7" x14ac:dyDescent="0.25">
      <c r="A46" s="45">
        <v>46356</v>
      </c>
      <c r="B46" s="46" t="s">
        <v>77</v>
      </c>
      <c r="C46" s="46" t="s">
        <v>94</v>
      </c>
      <c r="D46" s="46" t="s">
        <v>135</v>
      </c>
      <c r="E46" s="46" t="s">
        <v>107</v>
      </c>
      <c r="F46" s="46" t="s">
        <v>71</v>
      </c>
      <c r="G46" s="46" t="s">
        <v>18</v>
      </c>
    </row>
    <row r="47" spans="1:7" x14ac:dyDescent="0.25">
      <c r="A47" s="45">
        <v>46356</v>
      </c>
      <c r="B47" s="46" t="s">
        <v>33</v>
      </c>
      <c r="C47" s="46" t="s">
        <v>82</v>
      </c>
      <c r="D47" s="46" t="s">
        <v>135</v>
      </c>
      <c r="E47" s="46" t="s">
        <v>70</v>
      </c>
      <c r="F47" s="46" t="s">
        <v>37</v>
      </c>
      <c r="G47" s="46" t="s">
        <v>19</v>
      </c>
    </row>
    <row r="48" spans="1:7" x14ac:dyDescent="0.25">
      <c r="A48" s="45">
        <v>46357</v>
      </c>
      <c r="B48" s="46" t="s">
        <v>31</v>
      </c>
      <c r="C48" s="46" t="s">
        <v>98</v>
      </c>
      <c r="D48" s="46" t="s">
        <v>135</v>
      </c>
      <c r="E48" s="46" t="s">
        <v>130</v>
      </c>
      <c r="F48" s="46" t="s">
        <v>37</v>
      </c>
      <c r="G48" s="46" t="s">
        <v>21</v>
      </c>
    </row>
    <row r="49" spans="1:7" x14ac:dyDescent="0.25">
      <c r="A49" s="45">
        <v>46357</v>
      </c>
      <c r="B49" s="46" t="s">
        <v>31</v>
      </c>
      <c r="C49" s="46" t="s">
        <v>94</v>
      </c>
      <c r="D49" s="46" t="s">
        <v>135</v>
      </c>
      <c r="E49" s="46" t="s">
        <v>112</v>
      </c>
      <c r="F49" s="46" t="s">
        <v>37</v>
      </c>
      <c r="G49" s="46" t="s">
        <v>18</v>
      </c>
    </row>
    <row r="50" spans="1:7" x14ac:dyDescent="0.25">
      <c r="A50" s="45">
        <v>46357</v>
      </c>
      <c r="B50" s="46" t="s">
        <v>31</v>
      </c>
      <c r="C50" s="46" t="s">
        <v>94</v>
      </c>
      <c r="D50" s="46" t="s">
        <v>135</v>
      </c>
      <c r="E50" s="46" t="s">
        <v>160</v>
      </c>
      <c r="F50" s="46" t="s">
        <v>37</v>
      </c>
      <c r="G50" s="46" t="s">
        <v>18</v>
      </c>
    </row>
    <row r="51" spans="1:7" x14ac:dyDescent="0.25">
      <c r="A51" s="45">
        <v>46357</v>
      </c>
      <c r="B51" s="46" t="s">
        <v>77</v>
      </c>
      <c r="C51" s="46" t="s">
        <v>74</v>
      </c>
      <c r="D51" s="46" t="s">
        <v>135</v>
      </c>
      <c r="E51" s="46" t="s">
        <v>109</v>
      </c>
      <c r="F51" s="46" t="s">
        <v>37</v>
      </c>
      <c r="G51" s="46" t="s">
        <v>21</v>
      </c>
    </row>
    <row r="52" spans="1:7" x14ac:dyDescent="0.25">
      <c r="A52" s="45">
        <v>46359</v>
      </c>
      <c r="B52" s="46" t="s">
        <v>31</v>
      </c>
      <c r="C52" s="46" t="s">
        <v>82</v>
      </c>
      <c r="D52" s="46" t="s">
        <v>135</v>
      </c>
      <c r="E52" s="46" t="s">
        <v>113</v>
      </c>
      <c r="F52" s="46" t="s">
        <v>37</v>
      </c>
      <c r="G52" s="46" t="s">
        <v>22</v>
      </c>
    </row>
    <row r="53" spans="1:7" x14ac:dyDescent="0.25">
      <c r="A53" s="45">
        <v>46359</v>
      </c>
      <c r="B53" s="46" t="s">
        <v>31</v>
      </c>
      <c r="C53" s="46" t="s">
        <v>74</v>
      </c>
      <c r="D53" s="46" t="s">
        <v>135</v>
      </c>
      <c r="E53" s="46" t="s">
        <v>116</v>
      </c>
      <c r="F53" s="46" t="s">
        <v>96</v>
      </c>
      <c r="G53" s="46" t="s">
        <v>23</v>
      </c>
    </row>
    <row r="54" spans="1:7" x14ac:dyDescent="0.25">
      <c r="A54" s="45">
        <v>46359</v>
      </c>
      <c r="B54" s="46" t="s">
        <v>31</v>
      </c>
      <c r="C54" s="46" t="s">
        <v>74</v>
      </c>
      <c r="D54" s="46" t="s">
        <v>135</v>
      </c>
      <c r="E54" s="46" t="s">
        <v>114</v>
      </c>
      <c r="F54" s="46" t="s">
        <v>96</v>
      </c>
      <c r="G54" s="46" t="s">
        <v>23</v>
      </c>
    </row>
    <row r="55" spans="1:7" x14ac:dyDescent="0.25">
      <c r="A55" s="45">
        <v>46359</v>
      </c>
      <c r="B55" s="46" t="s">
        <v>77</v>
      </c>
      <c r="C55" s="46" t="s">
        <v>95</v>
      </c>
      <c r="D55" s="46" t="s">
        <v>135</v>
      </c>
      <c r="E55" s="46" t="s">
        <v>117</v>
      </c>
      <c r="F55" s="46" t="s">
        <v>96</v>
      </c>
      <c r="G55" s="46" t="s">
        <v>23</v>
      </c>
    </row>
    <row r="56" spans="1:7" x14ac:dyDescent="0.25">
      <c r="A56" s="45">
        <v>46359</v>
      </c>
      <c r="B56" s="46" t="s">
        <v>77</v>
      </c>
      <c r="C56" s="46" t="s">
        <v>95</v>
      </c>
      <c r="D56" s="46" t="s">
        <v>135</v>
      </c>
      <c r="E56" s="46" t="s">
        <v>115</v>
      </c>
      <c r="F56" s="46" t="s">
        <v>96</v>
      </c>
      <c r="G56" s="46" t="s">
        <v>23</v>
      </c>
    </row>
    <row r="57" spans="1:7" x14ac:dyDescent="0.25">
      <c r="A57" s="45">
        <v>46360</v>
      </c>
      <c r="B57" s="46" t="s">
        <v>31</v>
      </c>
      <c r="C57" s="46" t="s">
        <v>74</v>
      </c>
      <c r="D57" s="46" t="s">
        <v>135</v>
      </c>
      <c r="E57" s="46" t="s">
        <v>156</v>
      </c>
      <c r="F57" s="46" t="s">
        <v>157</v>
      </c>
      <c r="G57" s="46" t="s">
        <v>17</v>
      </c>
    </row>
    <row r="58" spans="1:7" x14ac:dyDescent="0.25">
      <c r="A58" s="45">
        <v>46360</v>
      </c>
      <c r="B58" s="46" t="s">
        <v>31</v>
      </c>
      <c r="C58" s="46" t="s">
        <v>74</v>
      </c>
      <c r="D58" s="46" t="s">
        <v>135</v>
      </c>
      <c r="E58" s="46" t="s">
        <v>158</v>
      </c>
      <c r="F58" s="46" t="s">
        <v>37</v>
      </c>
      <c r="G58" s="46" t="s">
        <v>17</v>
      </c>
    </row>
    <row r="59" spans="1:7" x14ac:dyDescent="0.25">
      <c r="A59" s="45">
        <v>46363</v>
      </c>
      <c r="B59" s="46" t="s">
        <v>31</v>
      </c>
      <c r="C59" s="46" t="s">
        <v>98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46363</v>
      </c>
      <c r="B60" s="46" t="s">
        <v>31</v>
      </c>
      <c r="C60" s="46" t="s">
        <v>82</v>
      </c>
      <c r="D60" s="46" t="s">
        <v>135</v>
      </c>
      <c r="E60" s="46" t="s">
        <v>118</v>
      </c>
      <c r="F60" s="46" t="s">
        <v>37</v>
      </c>
      <c r="G60" s="46" t="s">
        <v>23</v>
      </c>
    </row>
    <row r="61" spans="1:7" x14ac:dyDescent="0.25">
      <c r="A61" s="45">
        <v>46363</v>
      </c>
      <c r="B61" s="46" t="s">
        <v>31</v>
      </c>
      <c r="C61" s="46" t="s">
        <v>94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46363</v>
      </c>
      <c r="B62" s="46" t="s">
        <v>31</v>
      </c>
      <c r="C62" s="46" t="s">
        <v>95</v>
      </c>
      <c r="D62" s="46" t="s">
        <v>135</v>
      </c>
      <c r="E62" s="46" t="s">
        <v>118</v>
      </c>
      <c r="F62" s="46" t="s">
        <v>37</v>
      </c>
      <c r="G62" s="46" t="s">
        <v>23</v>
      </c>
    </row>
    <row r="63" spans="1:7" x14ac:dyDescent="0.25">
      <c r="A63" s="45">
        <v>46363</v>
      </c>
      <c r="B63" s="46" t="s">
        <v>31</v>
      </c>
      <c r="C63" s="46" t="s">
        <v>74</v>
      </c>
      <c r="D63" s="46" t="s">
        <v>135</v>
      </c>
      <c r="E63" s="46" t="s">
        <v>118</v>
      </c>
      <c r="F63" s="46" t="s">
        <v>37</v>
      </c>
      <c r="G63" s="46" t="s">
        <v>23</v>
      </c>
    </row>
    <row r="64" spans="1:7" x14ac:dyDescent="0.25">
      <c r="A64" s="45">
        <v>46363</v>
      </c>
      <c r="B64" s="46" t="s">
        <v>31</v>
      </c>
      <c r="C64" s="46" t="s">
        <v>74</v>
      </c>
      <c r="D64" s="46" t="s">
        <v>135</v>
      </c>
      <c r="E64" s="46" t="s">
        <v>97</v>
      </c>
      <c r="F64" s="46" t="s">
        <v>37</v>
      </c>
      <c r="G64" s="46" t="s">
        <v>17</v>
      </c>
    </row>
    <row r="65" spans="1:7" x14ac:dyDescent="0.25">
      <c r="A65" s="45">
        <v>46363</v>
      </c>
      <c r="B65" s="46" t="s">
        <v>77</v>
      </c>
      <c r="C65" s="46" t="s">
        <v>74</v>
      </c>
      <c r="D65" s="46" t="s">
        <v>135</v>
      </c>
      <c r="E65" s="46" t="s">
        <v>149</v>
      </c>
      <c r="F65" s="46" t="s">
        <v>37</v>
      </c>
      <c r="G65" s="46" t="s">
        <v>17</v>
      </c>
    </row>
    <row r="66" spans="1:7" x14ac:dyDescent="0.25">
      <c r="A66" s="45">
        <v>46363</v>
      </c>
      <c r="B66" s="46" t="s">
        <v>77</v>
      </c>
      <c r="C66" s="46" t="s">
        <v>74</v>
      </c>
      <c r="D66" s="46" t="s">
        <v>135</v>
      </c>
      <c r="E66" s="46" t="s">
        <v>151</v>
      </c>
      <c r="F66" s="46" t="s">
        <v>37</v>
      </c>
      <c r="G66" s="46" t="s">
        <v>17</v>
      </c>
    </row>
    <row r="67" spans="1:7" x14ac:dyDescent="0.25">
      <c r="A67" s="45">
        <v>46363</v>
      </c>
      <c r="B67" s="46" t="s">
        <v>33</v>
      </c>
      <c r="C67" s="46" t="s">
        <v>79</v>
      </c>
      <c r="D67" s="46" t="s">
        <v>135</v>
      </c>
      <c r="E67" s="46" t="s">
        <v>148</v>
      </c>
      <c r="F67" s="46" t="s">
        <v>37</v>
      </c>
      <c r="G67" s="46" t="s">
        <v>17</v>
      </c>
    </row>
    <row r="68" spans="1:7" x14ac:dyDescent="0.25">
      <c r="A68" s="45">
        <v>46363</v>
      </c>
      <c r="B68" s="46" t="s">
        <v>33</v>
      </c>
      <c r="C68" s="46" t="s">
        <v>79</v>
      </c>
      <c r="D68" s="46" t="s">
        <v>135</v>
      </c>
      <c r="E68" s="46" t="s">
        <v>150</v>
      </c>
      <c r="F68" s="46" t="s">
        <v>37</v>
      </c>
      <c r="G68" s="46" t="s">
        <v>17</v>
      </c>
    </row>
    <row r="69" spans="1:7" x14ac:dyDescent="0.25">
      <c r="A69" s="45">
        <v>46364</v>
      </c>
      <c r="B69" s="46" t="s">
        <v>31</v>
      </c>
      <c r="C69" s="46" t="s">
        <v>79</v>
      </c>
      <c r="D69" s="46" t="s">
        <v>135</v>
      </c>
      <c r="E69" s="46" t="s">
        <v>99</v>
      </c>
      <c r="F69" s="46" t="s">
        <v>37</v>
      </c>
      <c r="G69" s="46" t="s">
        <v>17</v>
      </c>
    </row>
    <row r="70" spans="1:7" x14ac:dyDescent="0.25">
      <c r="A70" s="45">
        <v>46364</v>
      </c>
      <c r="B70" s="46" t="s">
        <v>77</v>
      </c>
      <c r="C70" s="46" t="s">
        <v>85</v>
      </c>
      <c r="D70" s="46" t="s">
        <v>84</v>
      </c>
      <c r="E70" s="46" t="s">
        <v>168</v>
      </c>
      <c r="F70" s="46" t="s">
        <v>37</v>
      </c>
      <c r="G70" s="46" t="s">
        <v>86</v>
      </c>
    </row>
    <row r="71" spans="1:7" x14ac:dyDescent="0.25">
      <c r="A71" s="45">
        <v>46364</v>
      </c>
      <c r="B71" s="46" t="s">
        <v>77</v>
      </c>
      <c r="C71" s="46" t="s">
        <v>74</v>
      </c>
      <c r="D71" s="46" t="s">
        <v>135</v>
      </c>
      <c r="E71" s="46" t="s">
        <v>119</v>
      </c>
      <c r="F71" s="46" t="s">
        <v>37</v>
      </c>
      <c r="G71" s="46" t="s">
        <v>17</v>
      </c>
    </row>
    <row r="72" spans="1:7" x14ac:dyDescent="0.25">
      <c r="A72" s="45">
        <v>46364</v>
      </c>
      <c r="B72" s="46" t="s">
        <v>33</v>
      </c>
      <c r="C72" s="46" t="s">
        <v>98</v>
      </c>
      <c r="D72" s="46" t="s">
        <v>135</v>
      </c>
      <c r="E72" s="46" t="s">
        <v>102</v>
      </c>
      <c r="F72" s="46" t="s">
        <v>37</v>
      </c>
      <c r="G72" s="46" t="s">
        <v>24</v>
      </c>
    </row>
    <row r="73" spans="1:7" x14ac:dyDescent="0.25">
      <c r="A73" s="45">
        <v>46364</v>
      </c>
      <c r="B73" s="46" t="s">
        <v>33</v>
      </c>
      <c r="C73" s="46" t="s">
        <v>82</v>
      </c>
      <c r="D73" s="46" t="s">
        <v>84</v>
      </c>
      <c r="E73" s="46" t="s">
        <v>168</v>
      </c>
      <c r="F73" s="46" t="s">
        <v>37</v>
      </c>
      <c r="G73" s="46" t="s">
        <v>24</v>
      </c>
    </row>
    <row r="74" spans="1:7" x14ac:dyDescent="0.25">
      <c r="A74" s="45">
        <v>46365</v>
      </c>
      <c r="B74" s="46" t="s">
        <v>77</v>
      </c>
      <c r="C74" s="46" t="s">
        <v>85</v>
      </c>
      <c r="D74" s="46" t="s">
        <v>84</v>
      </c>
      <c r="E74" s="46" t="s">
        <v>169</v>
      </c>
      <c r="F74" s="46" t="s">
        <v>37</v>
      </c>
      <c r="G74" s="46" t="s">
        <v>86</v>
      </c>
    </row>
    <row r="75" spans="1:7" x14ac:dyDescent="0.25">
      <c r="A75" s="45">
        <v>46365</v>
      </c>
      <c r="B75" s="46" t="s">
        <v>33</v>
      </c>
      <c r="C75" s="46" t="s">
        <v>82</v>
      </c>
      <c r="D75" s="46" t="s">
        <v>84</v>
      </c>
      <c r="E75" s="46" t="s">
        <v>169</v>
      </c>
      <c r="F75" s="46" t="s">
        <v>37</v>
      </c>
      <c r="G75" s="46" t="s">
        <v>24</v>
      </c>
    </row>
    <row r="76" spans="1:7" x14ac:dyDescent="0.25">
      <c r="A76" s="45">
        <v>46366</v>
      </c>
      <c r="B76" s="46" t="s">
        <v>31</v>
      </c>
      <c r="C76" s="46" t="s">
        <v>79</v>
      </c>
      <c r="D76" s="46" t="s">
        <v>135</v>
      </c>
      <c r="E76" s="46" t="s">
        <v>120</v>
      </c>
      <c r="F76" s="46" t="s">
        <v>37</v>
      </c>
      <c r="G76" s="46" t="s">
        <v>17</v>
      </c>
    </row>
    <row r="77" spans="1:7" x14ac:dyDescent="0.25">
      <c r="A77" s="45">
        <v>46366</v>
      </c>
      <c r="B77" s="46" t="s">
        <v>77</v>
      </c>
      <c r="C77" s="46" t="s">
        <v>74</v>
      </c>
      <c r="D77" s="46" t="s">
        <v>135</v>
      </c>
      <c r="E77" s="46" t="s">
        <v>121</v>
      </c>
      <c r="F77" s="46" t="s">
        <v>37</v>
      </c>
      <c r="G77" s="46" t="s">
        <v>17</v>
      </c>
    </row>
    <row r="78" spans="1:7" x14ac:dyDescent="0.25">
      <c r="A78" s="45">
        <v>46366</v>
      </c>
      <c r="B78" s="46" t="s">
        <v>33</v>
      </c>
      <c r="C78" s="46" t="s">
        <v>82</v>
      </c>
      <c r="D78" s="46" t="s">
        <v>135</v>
      </c>
      <c r="E78" s="46" t="s">
        <v>131</v>
      </c>
      <c r="F78" s="46" t="s">
        <v>37</v>
      </c>
      <c r="G78" s="46" t="s">
        <v>24</v>
      </c>
    </row>
    <row r="79" spans="1:7" x14ac:dyDescent="0.25">
      <c r="A79" s="45">
        <v>46367</v>
      </c>
      <c r="B79" s="46" t="s">
        <v>77</v>
      </c>
      <c r="C79" s="46" t="s">
        <v>74</v>
      </c>
      <c r="D79" s="46" t="s">
        <v>135</v>
      </c>
      <c r="E79" s="46" t="s">
        <v>176</v>
      </c>
      <c r="F79" s="46" t="s">
        <v>37</v>
      </c>
      <c r="G79" s="46" t="s">
        <v>17</v>
      </c>
    </row>
    <row r="80" spans="1:7" x14ac:dyDescent="0.25">
      <c r="A80" s="45">
        <v>46367</v>
      </c>
      <c r="B80" s="46" t="s">
        <v>33</v>
      </c>
      <c r="C80" s="46" t="s">
        <v>82</v>
      </c>
      <c r="D80" s="46" t="s">
        <v>135</v>
      </c>
      <c r="E80" s="46" t="s">
        <v>132</v>
      </c>
      <c r="F80" s="46" t="s">
        <v>37</v>
      </c>
      <c r="G80" s="46" t="s">
        <v>24</v>
      </c>
    </row>
    <row r="81" spans="1:7" x14ac:dyDescent="0.25">
      <c r="A81" s="45">
        <v>46367</v>
      </c>
      <c r="B81" s="46" t="s">
        <v>33</v>
      </c>
      <c r="C81" s="46" t="s">
        <v>152</v>
      </c>
      <c r="D81" s="46" t="s">
        <v>135</v>
      </c>
      <c r="E81" s="46" t="s">
        <v>176</v>
      </c>
      <c r="F81" s="46" t="s">
        <v>37</v>
      </c>
      <c r="G81" s="46" t="s">
        <v>17</v>
      </c>
    </row>
    <row r="82" spans="1:7" x14ac:dyDescent="0.25">
      <c r="A82" s="45">
        <v>46370</v>
      </c>
      <c r="B82" s="46" t="s">
        <v>77</v>
      </c>
      <c r="C82" s="46" t="s">
        <v>74</v>
      </c>
      <c r="D82" s="46" t="s">
        <v>135</v>
      </c>
      <c r="E82" s="46" t="s">
        <v>123</v>
      </c>
      <c r="F82" s="46" t="s">
        <v>37</v>
      </c>
      <c r="G82" s="46" t="s">
        <v>24</v>
      </c>
    </row>
    <row r="83" spans="1:7" x14ac:dyDescent="0.25">
      <c r="A83" s="45">
        <v>46370</v>
      </c>
      <c r="B83" s="46" t="s">
        <v>33</v>
      </c>
      <c r="C83" s="46" t="s">
        <v>79</v>
      </c>
      <c r="D83" s="46" t="s">
        <v>135</v>
      </c>
      <c r="E83" s="46" t="s">
        <v>122</v>
      </c>
      <c r="F83" s="46" t="s">
        <v>37</v>
      </c>
      <c r="G83" s="46" t="s">
        <v>24</v>
      </c>
    </row>
    <row r="84" spans="1:7" x14ac:dyDescent="0.25">
      <c r="A84" s="45">
        <v>46371</v>
      </c>
      <c r="B84" s="46" t="s">
        <v>31</v>
      </c>
      <c r="C84" s="46" t="s">
        <v>79</v>
      </c>
      <c r="D84" s="46" t="s">
        <v>135</v>
      </c>
      <c r="E84" s="46" t="s">
        <v>100</v>
      </c>
      <c r="F84" s="46" t="s">
        <v>37</v>
      </c>
      <c r="G84" s="46" t="s">
        <v>17</v>
      </c>
    </row>
    <row r="85" spans="1:7" x14ac:dyDescent="0.25">
      <c r="A85" s="45">
        <v>46371</v>
      </c>
      <c r="B85" s="46" t="s">
        <v>77</v>
      </c>
      <c r="C85" s="46" t="s">
        <v>74</v>
      </c>
      <c r="D85" s="46" t="s">
        <v>135</v>
      </c>
      <c r="E85" s="46" t="s">
        <v>101</v>
      </c>
      <c r="F85" s="46" t="s">
        <v>37</v>
      </c>
      <c r="G85" s="46" t="s">
        <v>17</v>
      </c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2" fitToHeight="0" orientation="portrait" verticalDpi="1200" r:id="rId2"/>
  <headerFooter>
    <oddHeader>&amp;L&amp;"AU Peto,Regular"&amp;K002060AU &amp;"-,Regular"AARHUS UNIVERSITET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W114"/>
  <sheetViews>
    <sheetView topLeftCell="A4" zoomScale="85" zoomScaleNormal="85" workbookViewId="0">
      <selection activeCell="S106" sqref="S106"/>
    </sheetView>
  </sheetViews>
  <sheetFormatPr defaultRowHeight="15" x14ac:dyDescent="0.25"/>
  <cols>
    <col min="1" max="1" width="3.5703125" bestFit="1" customWidth="1"/>
    <col min="2" max="2" width="17.42578125" bestFit="1" customWidth="1"/>
    <col min="3" max="3" width="10.42578125" style="16" bestFit="1" customWidth="1"/>
    <col min="4" max="6" width="10.42578125" style="16" customWidth="1"/>
    <col min="7" max="13" width="10.42578125" customWidth="1"/>
    <col min="14" max="14" width="7" customWidth="1"/>
    <col min="15" max="15" width="19" customWidth="1"/>
    <col min="16" max="16" width="21" customWidth="1"/>
    <col min="17" max="17" width="13.7109375" bestFit="1" customWidth="1"/>
    <col min="18" max="18" width="14" customWidth="1"/>
    <col min="19" max="19" width="104" customWidth="1"/>
    <col min="20" max="20" width="14.5703125" bestFit="1" customWidth="1"/>
    <col min="21" max="21" width="7.42578125" bestFit="1" customWidth="1"/>
  </cols>
  <sheetData>
    <row r="1" spans="1:21" ht="18.75" x14ac:dyDescent="0.3">
      <c r="B1" s="5" t="s">
        <v>187</v>
      </c>
      <c r="M1" s="54">
        <v>45987</v>
      </c>
      <c r="P1" s="5"/>
    </row>
    <row r="2" spans="1:21" x14ac:dyDescent="0.25">
      <c r="B2" s="7" t="s">
        <v>35</v>
      </c>
      <c r="P2" s="7"/>
    </row>
    <row r="3" spans="1:21" ht="48.6" customHeight="1" x14ac:dyDescent="0.25">
      <c r="B3" s="65" t="s">
        <v>136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P3" s="66" t="s">
        <v>186</v>
      </c>
      <c r="Q3" s="66"/>
      <c r="R3" s="40"/>
    </row>
    <row r="5" spans="1:21" x14ac:dyDescent="0.25">
      <c r="A5" s="23"/>
      <c r="B5" s="23" t="s">
        <v>55</v>
      </c>
      <c r="C5" s="24">
        <v>46073</v>
      </c>
      <c r="D5" s="24">
        <v>46085</v>
      </c>
      <c r="E5" s="24">
        <v>46120</v>
      </c>
      <c r="F5" s="24">
        <v>46147</v>
      </c>
      <c r="G5" s="24">
        <v>46176</v>
      </c>
      <c r="H5" s="24">
        <v>46206</v>
      </c>
      <c r="I5" s="24">
        <v>46239</v>
      </c>
      <c r="J5" s="24">
        <v>46268</v>
      </c>
      <c r="K5" s="24">
        <v>46300</v>
      </c>
      <c r="L5" s="24">
        <v>46330</v>
      </c>
      <c r="M5" s="24">
        <v>46359</v>
      </c>
      <c r="N5" s="23"/>
      <c r="O5" s="49" t="s">
        <v>144</v>
      </c>
    </row>
    <row r="6" spans="1:21" x14ac:dyDescent="0.25">
      <c r="A6" s="23"/>
      <c r="B6" s="23" t="s">
        <v>68</v>
      </c>
      <c r="C6" s="24">
        <v>46052</v>
      </c>
      <c r="D6" s="24">
        <v>46081</v>
      </c>
      <c r="E6" s="24">
        <v>46112</v>
      </c>
      <c r="F6" s="24">
        <v>46142</v>
      </c>
      <c r="G6" s="24">
        <v>46171</v>
      </c>
      <c r="H6" s="24">
        <v>46203</v>
      </c>
      <c r="I6" s="24">
        <v>46234</v>
      </c>
      <c r="J6" s="24">
        <v>46265</v>
      </c>
      <c r="K6" s="24">
        <v>46295</v>
      </c>
      <c r="L6" s="24">
        <v>46325</v>
      </c>
      <c r="M6" s="24">
        <v>46356</v>
      </c>
      <c r="N6" s="23"/>
      <c r="O6" s="50" t="s">
        <v>145</v>
      </c>
      <c r="P6" s="23"/>
      <c r="R6" t="s">
        <v>172</v>
      </c>
    </row>
    <row r="7" spans="1:21" x14ac:dyDescent="0.25">
      <c r="A7" s="23"/>
      <c r="B7" s="23" t="s">
        <v>51</v>
      </c>
      <c r="C7" s="25">
        <v>46030</v>
      </c>
      <c r="D7" s="25">
        <v>46059</v>
      </c>
      <c r="E7" s="25">
        <v>46087</v>
      </c>
      <c r="F7" s="25">
        <v>46119</v>
      </c>
      <c r="G7" s="25">
        <v>46147</v>
      </c>
      <c r="H7" s="25">
        <v>46177</v>
      </c>
      <c r="I7" s="25">
        <v>46211</v>
      </c>
      <c r="J7" s="25">
        <v>46240</v>
      </c>
      <c r="K7" s="25">
        <v>46272</v>
      </c>
      <c r="L7" s="25">
        <v>46303</v>
      </c>
      <c r="M7" s="25">
        <v>46332</v>
      </c>
      <c r="N7" s="25"/>
      <c r="O7" s="51" t="s">
        <v>146</v>
      </c>
      <c r="P7" s="23"/>
      <c r="R7" t="s">
        <v>185</v>
      </c>
    </row>
    <row r="8" spans="1:21" x14ac:dyDescent="0.25">
      <c r="A8" s="23"/>
      <c r="B8" s="23" t="s">
        <v>52</v>
      </c>
      <c r="C8" s="25">
        <v>46043</v>
      </c>
      <c r="D8" s="25">
        <v>46071</v>
      </c>
      <c r="E8" s="25">
        <v>46101</v>
      </c>
      <c r="F8" s="25">
        <v>46133</v>
      </c>
      <c r="G8" s="25">
        <v>46161</v>
      </c>
      <c r="H8" s="25">
        <v>46192</v>
      </c>
      <c r="I8" s="25">
        <v>46225</v>
      </c>
      <c r="J8" s="25">
        <v>46254</v>
      </c>
      <c r="K8" s="25">
        <v>46286</v>
      </c>
      <c r="L8" s="25">
        <v>46316</v>
      </c>
      <c r="M8" s="25">
        <v>46345</v>
      </c>
      <c r="N8" s="25"/>
      <c r="O8" s="52" t="s">
        <v>147</v>
      </c>
      <c r="P8" s="23"/>
      <c r="Q8" s="7"/>
      <c r="R8" s="7"/>
      <c r="U8" s="7"/>
    </row>
    <row r="9" spans="1:21" ht="30" customHeight="1" x14ac:dyDescent="0.25">
      <c r="A9" s="13"/>
      <c r="B9" s="13" t="s">
        <v>34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32"/>
      <c r="O9" s="13"/>
      <c r="P9" s="13"/>
      <c r="Q9" s="26"/>
      <c r="R9" s="26"/>
      <c r="U9" s="26"/>
    </row>
    <row r="10" spans="1:21" ht="170.25" customHeight="1" x14ac:dyDescent="0.25">
      <c r="A10" s="2" t="s">
        <v>81</v>
      </c>
      <c r="B10" s="2" t="s">
        <v>8</v>
      </c>
      <c r="C10" s="8" t="s">
        <v>44</v>
      </c>
      <c r="D10" s="8" t="s">
        <v>45</v>
      </c>
      <c r="E10" s="8" t="s">
        <v>46</v>
      </c>
      <c r="F10" s="8" t="s">
        <v>47</v>
      </c>
      <c r="G10" s="8" t="s">
        <v>29</v>
      </c>
      <c r="H10" s="8" t="s">
        <v>43</v>
      </c>
      <c r="I10" s="8" t="s">
        <v>42</v>
      </c>
      <c r="J10" s="8" t="s">
        <v>41</v>
      </c>
      <c r="K10" s="8" t="s">
        <v>40</v>
      </c>
      <c r="L10" s="8" t="s">
        <v>39</v>
      </c>
      <c r="M10" s="8" t="s">
        <v>38</v>
      </c>
      <c r="N10" s="21" t="s">
        <v>54</v>
      </c>
      <c r="O10" s="19" t="s">
        <v>61</v>
      </c>
      <c r="P10" s="30" t="s">
        <v>72</v>
      </c>
      <c r="Q10" s="2" t="s">
        <v>30</v>
      </c>
      <c r="R10" s="2" t="s">
        <v>80</v>
      </c>
      <c r="S10" s="2" t="s">
        <v>9</v>
      </c>
      <c r="T10" s="2" t="s">
        <v>75</v>
      </c>
      <c r="U10" s="2" t="s">
        <v>28</v>
      </c>
    </row>
    <row r="11" spans="1:21" x14ac:dyDescent="0.25">
      <c r="A11" s="1">
        <v>1</v>
      </c>
      <c r="B11" s="1" t="s">
        <v>0</v>
      </c>
      <c r="C11" s="59">
        <v>46029</v>
      </c>
      <c r="D11" s="59">
        <v>46058</v>
      </c>
      <c r="E11" s="59">
        <v>46086</v>
      </c>
      <c r="F11" s="59">
        <v>46113</v>
      </c>
      <c r="G11" s="59">
        <v>46146</v>
      </c>
      <c r="H11" s="41">
        <v>46176</v>
      </c>
      <c r="I11" s="41">
        <v>46210</v>
      </c>
      <c r="J11" s="41">
        <v>46239</v>
      </c>
      <c r="K11" s="41">
        <v>46269</v>
      </c>
      <c r="L11" s="41">
        <v>46302</v>
      </c>
      <c r="M11" s="41">
        <v>46331</v>
      </c>
      <c r="N11" s="20"/>
      <c r="O11" s="37" t="s">
        <v>133</v>
      </c>
      <c r="P11" s="1" t="s">
        <v>73</v>
      </c>
      <c r="Q11" s="6" t="s">
        <v>31</v>
      </c>
      <c r="R11" s="6"/>
      <c r="S11" s="6" t="s">
        <v>170</v>
      </c>
      <c r="T11" s="6" t="s">
        <v>17</v>
      </c>
      <c r="U11" s="6" t="s">
        <v>36</v>
      </c>
    </row>
    <row r="12" spans="1:21" x14ac:dyDescent="0.25">
      <c r="A12" s="1">
        <v>1</v>
      </c>
      <c r="B12" s="1" t="s">
        <v>0</v>
      </c>
      <c r="C12" s="59">
        <v>46029</v>
      </c>
      <c r="D12" s="59">
        <v>46058</v>
      </c>
      <c r="E12" s="59">
        <v>46086</v>
      </c>
      <c r="F12" s="59">
        <v>46113</v>
      </c>
      <c r="G12" s="59">
        <v>46146</v>
      </c>
      <c r="H12" s="41">
        <v>46176</v>
      </c>
      <c r="I12" s="41">
        <v>46210</v>
      </c>
      <c r="J12" s="41">
        <v>46239</v>
      </c>
      <c r="K12" s="41">
        <v>46269</v>
      </c>
      <c r="L12" s="41">
        <v>46302</v>
      </c>
      <c r="M12" s="41">
        <v>46331</v>
      </c>
      <c r="N12" s="20"/>
      <c r="O12" s="37" t="s">
        <v>133</v>
      </c>
      <c r="P12" s="1" t="s">
        <v>74</v>
      </c>
      <c r="Q12" s="6" t="s">
        <v>31</v>
      </c>
      <c r="R12" s="6"/>
      <c r="S12" s="6" t="s">
        <v>170</v>
      </c>
      <c r="T12" s="6" t="s">
        <v>17</v>
      </c>
      <c r="U12" s="6" t="s">
        <v>36</v>
      </c>
    </row>
    <row r="13" spans="1:21" x14ac:dyDescent="0.25">
      <c r="A13" s="1"/>
      <c r="B13" s="1" t="s">
        <v>137</v>
      </c>
      <c r="C13" s="3"/>
      <c r="D13" s="41">
        <v>46063</v>
      </c>
      <c r="E13" s="3"/>
      <c r="F13" s="3"/>
      <c r="G13" s="41">
        <v>46153</v>
      </c>
      <c r="H13" s="3"/>
      <c r="I13" s="3"/>
      <c r="J13" s="41">
        <v>46244</v>
      </c>
      <c r="K13" s="41">
        <v>46272</v>
      </c>
      <c r="L13" s="3"/>
      <c r="M13" s="41">
        <v>46336</v>
      </c>
      <c r="N13" s="20"/>
      <c r="O13" s="34"/>
      <c r="P13" s="1" t="s">
        <v>74</v>
      </c>
      <c r="Q13" s="6" t="s">
        <v>77</v>
      </c>
      <c r="R13" s="6"/>
      <c r="S13" s="6" t="s">
        <v>138</v>
      </c>
      <c r="T13" s="6" t="s">
        <v>19</v>
      </c>
      <c r="U13" s="6" t="s">
        <v>37</v>
      </c>
    </row>
    <row r="14" spans="1:21" x14ac:dyDescent="0.25">
      <c r="A14" s="1">
        <v>3</v>
      </c>
      <c r="B14" s="1" t="s">
        <v>0</v>
      </c>
      <c r="C14" s="3">
        <f>WORKDAY(C$6,$N14,Helligdage_mm!$A$2:$A$20)</f>
        <v>46034</v>
      </c>
      <c r="D14" s="3">
        <f>WORKDAY(D$6,$N14,Helligdage_mm!$A$2:$A$20)</f>
        <v>46063</v>
      </c>
      <c r="E14" s="3">
        <f>WORKDAY(E$6,$N14,Helligdage_mm!$A$2:$A$20)</f>
        <v>46092</v>
      </c>
      <c r="F14" s="3">
        <f>WORKDAY(F$6,$N14,Helligdage_mm!$A$2:$A$20)</f>
        <v>46122</v>
      </c>
      <c r="G14" s="3">
        <f>WORKDAY(G$6,$N14,Helligdage_mm!$A$2:$A$20)</f>
        <v>46149</v>
      </c>
      <c r="H14" s="3">
        <f>WORKDAY(H$6,$N14,Helligdage_mm!$A$2:$A$20)</f>
        <v>46183</v>
      </c>
      <c r="I14" s="3">
        <f>WORKDAY(I$6,$N14,Helligdage_mm!$A$2:$A$20)</f>
        <v>46216</v>
      </c>
      <c r="J14" s="3">
        <f>WORKDAY(J$6,$N14,Helligdage_mm!$A$2:$A$20)</f>
        <v>46245</v>
      </c>
      <c r="K14" s="3">
        <f>WORKDAY(K$6,$N14,Helligdage_mm!$A$2:$A$20)</f>
        <v>46275</v>
      </c>
      <c r="L14" s="3">
        <f>WORKDAY(L$6,$N14,Helligdage_mm!$A$2:$A$20)</f>
        <v>46307</v>
      </c>
      <c r="M14" s="3">
        <f>WORKDAY(M$6,$N14,Helligdage_mm!$A$2:$A$20)</f>
        <v>46336</v>
      </c>
      <c r="N14" s="20">
        <v>-14</v>
      </c>
      <c r="O14" s="4" t="s">
        <v>27</v>
      </c>
      <c r="P14" s="1" t="s">
        <v>76</v>
      </c>
      <c r="Q14" s="6" t="s">
        <v>32</v>
      </c>
      <c r="R14" s="6"/>
      <c r="S14" s="6" t="s">
        <v>199</v>
      </c>
      <c r="T14" s="6" t="s">
        <v>22</v>
      </c>
      <c r="U14" s="6" t="s">
        <v>200</v>
      </c>
    </row>
    <row r="15" spans="1:21" x14ac:dyDescent="0.25">
      <c r="A15" s="1">
        <v>4</v>
      </c>
      <c r="B15" s="1" t="s">
        <v>0</v>
      </c>
      <c r="C15" s="3">
        <f>WORKDAY(C$7,$N15,Helligdage_mm!$A$2:$A$20)</f>
        <v>46035</v>
      </c>
      <c r="D15" s="3">
        <f>WORKDAY(D$7,$N15,Helligdage_mm!$A$2:$A$20)</f>
        <v>46064</v>
      </c>
      <c r="E15" s="3">
        <f>WORKDAY(E$7,$N15,Helligdage_mm!$A$2:$A$20)</f>
        <v>46092</v>
      </c>
      <c r="F15" s="3">
        <f>WORKDAY(F$7,$N15,Helligdage_mm!$A$2:$A$20)</f>
        <v>46122</v>
      </c>
      <c r="G15" s="3">
        <f>WORKDAY(G$7,$N15,Helligdage_mm!$A$2:$A$20)</f>
        <v>46150</v>
      </c>
      <c r="H15" s="3">
        <f>WORKDAY(H$7,$N15,Helligdage_mm!$A$2:$A$20)</f>
        <v>46183</v>
      </c>
      <c r="I15" s="3">
        <f>WORKDAY(I$7,$N15,Helligdage_mm!$A$2:$A$20)</f>
        <v>46216</v>
      </c>
      <c r="J15" s="3">
        <f>WORKDAY(J$7,$N15,Helligdage_mm!$A$2:$A$20)</f>
        <v>46245</v>
      </c>
      <c r="K15" s="3">
        <f>WORKDAY(K$7,$N15,Helligdage_mm!$A$2:$A$20)</f>
        <v>46275</v>
      </c>
      <c r="L15" s="3">
        <f>WORKDAY(L$7,$N15,Helligdage_mm!$A$2:$A$20)</f>
        <v>46308</v>
      </c>
      <c r="M15" s="3">
        <f>WORKDAY(M$7,$N15,Helligdage_mm!$A$2:$A$20)</f>
        <v>46337</v>
      </c>
      <c r="N15" s="20">
        <v>3</v>
      </c>
      <c r="O15" s="37" t="s">
        <v>59</v>
      </c>
      <c r="P15" s="1" t="s">
        <v>79</v>
      </c>
      <c r="Q15" s="6" t="s">
        <v>31</v>
      </c>
      <c r="R15" s="6"/>
      <c r="S15" s="6" t="s">
        <v>78</v>
      </c>
      <c r="T15" s="6" t="s">
        <v>17</v>
      </c>
      <c r="U15" s="6" t="s">
        <v>37</v>
      </c>
    </row>
    <row r="16" spans="1:21" x14ac:dyDescent="0.25">
      <c r="A16" s="1">
        <v>6</v>
      </c>
      <c r="B16" s="1" t="s">
        <v>0</v>
      </c>
      <c r="C16" s="3">
        <f>WORKDAY(C$6,$N16,Helligdage_mm!$A$2:$A$20)</f>
        <v>46037</v>
      </c>
      <c r="D16" s="3">
        <f>WORKDAY(D$6,$N16,Helligdage_mm!$A$2:$A$20)</f>
        <v>46066</v>
      </c>
      <c r="E16" s="3">
        <f>WORKDAY(E$6,$N16,Helligdage_mm!$A$2:$A$20)</f>
        <v>46097</v>
      </c>
      <c r="F16" s="3">
        <f>WORKDAY(F$6,$N16,Helligdage_mm!$A$2:$A$20)</f>
        <v>46127</v>
      </c>
      <c r="G16" s="3">
        <f>WORKDAY(G$6,$N16,Helligdage_mm!$A$2:$A$20)</f>
        <v>46154</v>
      </c>
      <c r="H16" s="3">
        <f>WORKDAY(H$6,$N16,Helligdage_mm!$A$2:$A$20)</f>
        <v>46188</v>
      </c>
      <c r="I16" s="3">
        <f>WORKDAY(I$6,$N16,Helligdage_mm!$A$2:$A$20)</f>
        <v>46219</v>
      </c>
      <c r="J16" s="3">
        <f>WORKDAY(J$6,$N16,Helligdage_mm!$A$2:$A$20)</f>
        <v>46248</v>
      </c>
      <c r="K16" s="3">
        <f>WORKDAY(K$6,$N16,Helligdage_mm!$A$2:$A$20)</f>
        <v>46280</v>
      </c>
      <c r="L16" s="3">
        <f>WORKDAY(L$6,$N16,Helligdage_mm!$A$2:$A$20)</f>
        <v>46310</v>
      </c>
      <c r="M16" s="3">
        <f>WORKDAY(M$6,$N16,Helligdage_mm!$A$2:$A$20)</f>
        <v>46339</v>
      </c>
      <c r="N16" s="20">
        <v>-11</v>
      </c>
      <c r="O16" s="4" t="s">
        <v>26</v>
      </c>
      <c r="P16" s="1" t="s">
        <v>82</v>
      </c>
      <c r="Q16" s="6" t="s">
        <v>33</v>
      </c>
      <c r="R16" s="6"/>
      <c r="S16" s="1" t="s">
        <v>175</v>
      </c>
      <c r="T16" s="6" t="s">
        <v>22</v>
      </c>
      <c r="U16" s="6" t="s">
        <v>200</v>
      </c>
    </row>
    <row r="17" spans="1:21" x14ac:dyDescent="0.25">
      <c r="A17" s="1">
        <v>5</v>
      </c>
      <c r="B17" s="1" t="s">
        <v>0</v>
      </c>
      <c r="C17" s="59">
        <v>46042</v>
      </c>
      <c r="D17" s="59">
        <v>46070</v>
      </c>
      <c r="E17" s="59">
        <v>46100</v>
      </c>
      <c r="F17" s="59">
        <v>46132</v>
      </c>
      <c r="G17" s="59">
        <v>46160</v>
      </c>
      <c r="H17" s="41">
        <v>46191</v>
      </c>
      <c r="I17" s="41">
        <v>46224</v>
      </c>
      <c r="J17" s="41">
        <v>46253</v>
      </c>
      <c r="K17" s="41">
        <v>46283</v>
      </c>
      <c r="L17" s="41">
        <v>46315</v>
      </c>
      <c r="M17" s="41">
        <v>46344</v>
      </c>
      <c r="N17" s="20"/>
      <c r="O17" s="37" t="s">
        <v>134</v>
      </c>
      <c r="P17" s="1" t="s">
        <v>73</v>
      </c>
      <c r="Q17" s="6" t="s">
        <v>31</v>
      </c>
      <c r="R17" s="6"/>
      <c r="S17" s="6" t="s">
        <v>171</v>
      </c>
      <c r="T17" s="6" t="s">
        <v>17</v>
      </c>
      <c r="U17" s="6" t="s">
        <v>36</v>
      </c>
    </row>
    <row r="18" spans="1:21" x14ac:dyDescent="0.25">
      <c r="A18" s="1">
        <v>5</v>
      </c>
      <c r="B18" s="1" t="s">
        <v>0</v>
      </c>
      <c r="C18" s="59">
        <v>46042</v>
      </c>
      <c r="D18" s="59">
        <v>46070</v>
      </c>
      <c r="E18" s="59">
        <v>46100</v>
      </c>
      <c r="F18" s="59">
        <v>46132</v>
      </c>
      <c r="G18" s="59">
        <v>46160</v>
      </c>
      <c r="H18" s="41">
        <v>46191</v>
      </c>
      <c r="I18" s="41">
        <v>46224</v>
      </c>
      <c r="J18" s="41">
        <v>46253</v>
      </c>
      <c r="K18" s="41">
        <v>46283</v>
      </c>
      <c r="L18" s="41">
        <v>46315</v>
      </c>
      <c r="M18" s="41">
        <v>46344</v>
      </c>
      <c r="N18" s="20"/>
      <c r="O18" s="37" t="s">
        <v>134</v>
      </c>
      <c r="P18" s="1" t="s">
        <v>74</v>
      </c>
      <c r="Q18" s="6" t="s">
        <v>31</v>
      </c>
      <c r="R18" s="6"/>
      <c r="S18" s="6" t="s">
        <v>171</v>
      </c>
      <c r="T18" s="6" t="s">
        <v>17</v>
      </c>
      <c r="U18" s="6" t="s">
        <v>36</v>
      </c>
    </row>
    <row r="19" spans="1:21" x14ac:dyDescent="0.25">
      <c r="A19" s="1"/>
      <c r="B19" s="1" t="s">
        <v>0</v>
      </c>
      <c r="C19" s="3">
        <f>WORKDAY(C$6,$N19,Helligdage_mm!$A$2:$A$20)</f>
        <v>46043</v>
      </c>
      <c r="D19" s="3">
        <f>WORKDAY(D$6,$N19,Helligdage_mm!$A$2:$A$20)</f>
        <v>46072</v>
      </c>
      <c r="E19" s="3">
        <f>WORKDAY(E$6,$N19,Helligdage_mm!$A$2:$A$20)</f>
        <v>46101</v>
      </c>
      <c r="F19" s="3">
        <f>WORKDAY(F$6,$N19,Helligdage_mm!$A$2:$A$20)</f>
        <v>46133</v>
      </c>
      <c r="G19" s="3">
        <f>WORKDAY(G$6,$N19,Helligdage_mm!$A$2:$A$20)</f>
        <v>46161</v>
      </c>
      <c r="H19" s="3">
        <f>WORKDAY(H$6,$N19,Helligdage_mm!$A$2:$A$20)</f>
        <v>46192</v>
      </c>
      <c r="I19" s="3">
        <f>WORKDAY(I$6,$N19,Helligdage_mm!$A$2:$A$20)</f>
        <v>46225</v>
      </c>
      <c r="J19" s="3">
        <f>WORKDAY(J$6,$N19,Helligdage_mm!$A$2:$A$20)</f>
        <v>46254</v>
      </c>
      <c r="K19" s="3">
        <f>WORKDAY(K$6,$N19,Helligdage_mm!$A$2:$A$20)</f>
        <v>46286</v>
      </c>
      <c r="L19" s="3">
        <f>WORKDAY(L$6,$N19,Helligdage_mm!$A$2:$A$20)</f>
        <v>46316</v>
      </c>
      <c r="M19" s="3">
        <f>WORKDAY(M$6,$N19,Helligdage_mm!$A$2:$A$20)</f>
        <v>46345</v>
      </c>
      <c r="N19" s="20">
        <v>-7</v>
      </c>
      <c r="O19" s="4" t="s">
        <v>25</v>
      </c>
      <c r="P19" s="1" t="s">
        <v>76</v>
      </c>
      <c r="Q19" s="6" t="s">
        <v>31</v>
      </c>
      <c r="R19" s="6"/>
      <c r="S19" s="1" t="s">
        <v>201</v>
      </c>
      <c r="T19" s="6" t="s">
        <v>22</v>
      </c>
      <c r="U19" s="1" t="s">
        <v>200</v>
      </c>
    </row>
    <row r="20" spans="1:21" x14ac:dyDescent="0.25">
      <c r="A20" s="1"/>
      <c r="B20" s="1" t="s">
        <v>0</v>
      </c>
      <c r="C20" s="3">
        <f>WORKDAY(C$6,$N20,Helligdage_mm!$A$2:$A$20)</f>
        <v>46043</v>
      </c>
      <c r="D20" s="3">
        <f>WORKDAY(D$6,$N20,Helligdage_mm!$A$2:$A$20)</f>
        <v>46072</v>
      </c>
      <c r="E20" s="3">
        <f>WORKDAY(E$6,$N20,Helligdage_mm!$A$2:$A$20)</f>
        <v>46101</v>
      </c>
      <c r="F20" s="3">
        <f>WORKDAY(F$6,$N20,Helligdage_mm!$A$2:$A$20)</f>
        <v>46133</v>
      </c>
      <c r="G20" s="3">
        <f>WORKDAY(G$6,$N20,Helligdage_mm!$A$2:$A$20)</f>
        <v>46161</v>
      </c>
      <c r="H20" s="3">
        <f>WORKDAY(H$6,$N20,Helligdage_mm!$A$2:$A$20)</f>
        <v>46192</v>
      </c>
      <c r="I20" s="3">
        <f>WORKDAY(I$6,$N20,Helligdage_mm!$A$2:$A$20)</f>
        <v>46225</v>
      </c>
      <c r="J20" s="3">
        <f>WORKDAY(J$6,$N20,Helligdage_mm!$A$2:$A$20)</f>
        <v>46254</v>
      </c>
      <c r="K20" s="3">
        <f>WORKDAY(K$6,$N20,Helligdage_mm!$A$2:$A$20)</f>
        <v>46286</v>
      </c>
      <c r="L20" s="3">
        <f>WORKDAY(L$6,$N20,Helligdage_mm!$A$2:$A$20)</f>
        <v>46316</v>
      </c>
      <c r="M20" s="3">
        <f>WORKDAY(M$6,$N20,Helligdage_mm!$A$2:$A$20)</f>
        <v>46345</v>
      </c>
      <c r="N20" s="20">
        <v>-7</v>
      </c>
      <c r="O20" s="4" t="s">
        <v>25</v>
      </c>
      <c r="P20" s="1" t="s">
        <v>74</v>
      </c>
      <c r="Q20" s="6" t="s">
        <v>31</v>
      </c>
      <c r="R20" s="6"/>
      <c r="S20" s="1" t="s">
        <v>201</v>
      </c>
      <c r="T20" s="6" t="s">
        <v>22</v>
      </c>
      <c r="U20" s="1" t="s">
        <v>200</v>
      </c>
    </row>
    <row r="21" spans="1:21" x14ac:dyDescent="0.25">
      <c r="A21" s="1">
        <v>10</v>
      </c>
      <c r="B21" s="1" t="s">
        <v>0</v>
      </c>
      <c r="C21" s="3">
        <f>WORKDAY(C$6,$N21,Helligdage_mm!$A$2:$A$20)</f>
        <v>46044</v>
      </c>
      <c r="D21" s="3">
        <f>WORKDAY(D$6,$N21,Helligdage_mm!$A$2:$A$20)</f>
        <v>46073</v>
      </c>
      <c r="E21" s="3">
        <f>WORKDAY(E$6,$N21,Helligdage_mm!$A$2:$A$20)</f>
        <v>46104</v>
      </c>
      <c r="F21" s="3">
        <f>WORKDAY(F$6,$N21,Helligdage_mm!$A$2:$A$20)</f>
        <v>46134</v>
      </c>
      <c r="G21" s="3">
        <f>WORKDAY(G$6,$N21,Helligdage_mm!$A$2:$A$20)</f>
        <v>46162</v>
      </c>
      <c r="H21" s="3">
        <f>WORKDAY(H$6,$N21,Helligdage_mm!$A$2:$A$20)</f>
        <v>46195</v>
      </c>
      <c r="I21" s="3">
        <f>WORKDAY(I$6,$N21,Helligdage_mm!$A$2:$A$20)</f>
        <v>46226</v>
      </c>
      <c r="J21" s="3">
        <f>WORKDAY(J$6,$N21,Helligdage_mm!$A$2:$A$20)</f>
        <v>46255</v>
      </c>
      <c r="K21" s="3">
        <f>WORKDAY(K$6,$N21,Helligdage_mm!$A$2:$A$20)</f>
        <v>46287</v>
      </c>
      <c r="L21" s="3">
        <f>WORKDAY(L$6,$N21,Helligdage_mm!$A$2:$A$20)</f>
        <v>46317</v>
      </c>
      <c r="M21" s="3">
        <f>WORKDAY(M$6,$N21,Helligdage_mm!$A$2:$A$20)</f>
        <v>46346</v>
      </c>
      <c r="N21" s="20">
        <v>-6</v>
      </c>
      <c r="O21" s="4" t="s">
        <v>15</v>
      </c>
      <c r="P21" s="1" t="s">
        <v>105</v>
      </c>
      <c r="Q21" s="6" t="s">
        <v>31</v>
      </c>
      <c r="R21" s="6"/>
      <c r="S21" s="6" t="s">
        <v>110</v>
      </c>
      <c r="T21" s="6" t="s">
        <v>18</v>
      </c>
      <c r="U21" s="6" t="s">
        <v>71</v>
      </c>
    </row>
    <row r="22" spans="1:21" x14ac:dyDescent="0.25">
      <c r="A22" s="1">
        <v>10</v>
      </c>
      <c r="B22" s="1" t="s">
        <v>0</v>
      </c>
      <c r="C22" s="3">
        <f>WORKDAY(C$6,$N22,Helligdage_mm!$A$2:$A$20)</f>
        <v>46044</v>
      </c>
      <c r="D22" s="3">
        <f>WORKDAY(D$6,$N22,Helligdage_mm!$A$2:$A$20)</f>
        <v>46073</v>
      </c>
      <c r="E22" s="3">
        <f>WORKDAY(E$6,$N22,Helligdage_mm!$A$2:$A$20)</f>
        <v>46104</v>
      </c>
      <c r="F22" s="3">
        <f>WORKDAY(F$6,$N22,Helligdage_mm!$A$2:$A$20)</f>
        <v>46134</v>
      </c>
      <c r="G22" s="3">
        <f>WORKDAY(G$6,$N22,Helligdage_mm!$A$2:$A$20)</f>
        <v>46162</v>
      </c>
      <c r="H22" s="3">
        <f>WORKDAY(H$6,$N22,Helligdage_mm!$A$2:$A$20)</f>
        <v>46195</v>
      </c>
      <c r="I22" s="3">
        <f>WORKDAY(I$6,$N22,Helligdage_mm!$A$2:$A$20)</f>
        <v>46226</v>
      </c>
      <c r="J22" s="3">
        <f>WORKDAY(J$6,$N22,Helligdage_mm!$A$2:$A$20)</f>
        <v>46255</v>
      </c>
      <c r="K22" s="3">
        <f>WORKDAY(K$6,$N22,Helligdage_mm!$A$2:$A$20)</f>
        <v>46287</v>
      </c>
      <c r="L22" s="3">
        <f>WORKDAY(L$6,$N22,Helligdage_mm!$A$2:$A$20)</f>
        <v>46317</v>
      </c>
      <c r="M22" s="3">
        <f>WORKDAY(M$6,$N22,Helligdage_mm!$A$2:$A$20)</f>
        <v>46346</v>
      </c>
      <c r="N22" s="20">
        <v>-6</v>
      </c>
      <c r="O22" s="4" t="s">
        <v>15</v>
      </c>
      <c r="P22" s="1" t="s">
        <v>94</v>
      </c>
      <c r="Q22" s="6" t="s">
        <v>77</v>
      </c>
      <c r="R22" s="6"/>
      <c r="S22" s="6" t="s">
        <v>111</v>
      </c>
      <c r="T22" s="6" t="s">
        <v>18</v>
      </c>
      <c r="U22" s="6" t="s">
        <v>71</v>
      </c>
    </row>
    <row r="23" spans="1:21" x14ac:dyDescent="0.25">
      <c r="A23" s="1">
        <v>10</v>
      </c>
      <c r="B23" s="1" t="s">
        <v>0</v>
      </c>
      <c r="C23" s="3">
        <f>WORKDAY(C$6,$N23,Helligdage_mm!$A$2:$A$20)</f>
        <v>46044</v>
      </c>
      <c r="D23" s="3">
        <f>WORKDAY(D$6,$N23,Helligdage_mm!$A$2:$A$20)</f>
        <v>46073</v>
      </c>
      <c r="E23" s="3">
        <f>WORKDAY(E$6,$N23,Helligdage_mm!$A$2:$A$20)</f>
        <v>46104</v>
      </c>
      <c r="F23" s="3">
        <f>WORKDAY(F$6,$N23,Helligdage_mm!$A$2:$A$20)</f>
        <v>46134</v>
      </c>
      <c r="G23" s="3">
        <f>WORKDAY(G$6,$N23,Helligdage_mm!$A$2:$A$20)</f>
        <v>46162</v>
      </c>
      <c r="H23" s="3">
        <f>WORKDAY(H$6,$N23,Helligdage_mm!$A$2:$A$20)</f>
        <v>46195</v>
      </c>
      <c r="I23" s="3">
        <f>WORKDAY(I$6,$N23,Helligdage_mm!$A$2:$A$20)</f>
        <v>46226</v>
      </c>
      <c r="J23" s="3">
        <f>WORKDAY(J$6,$N23,Helligdage_mm!$A$2:$A$20)</f>
        <v>46255</v>
      </c>
      <c r="K23" s="3">
        <f>WORKDAY(K$6,$N23,Helligdage_mm!$A$2:$A$20)</f>
        <v>46287</v>
      </c>
      <c r="L23" s="3">
        <f>WORKDAY(L$6,$N23,Helligdage_mm!$A$2:$A$20)</f>
        <v>46317</v>
      </c>
      <c r="M23" s="3">
        <f>WORKDAY(M$6,$N23,Helligdage_mm!$A$2:$A$20)</f>
        <v>46346</v>
      </c>
      <c r="N23" s="20">
        <v>-6</v>
      </c>
      <c r="O23" s="4" t="s">
        <v>15</v>
      </c>
      <c r="P23" s="1" t="s">
        <v>74</v>
      </c>
      <c r="Q23" s="6" t="s">
        <v>77</v>
      </c>
      <c r="R23" s="6"/>
      <c r="S23" s="6" t="s">
        <v>111</v>
      </c>
      <c r="T23" s="6" t="s">
        <v>18</v>
      </c>
      <c r="U23" s="6" t="s">
        <v>71</v>
      </c>
    </row>
    <row r="24" spans="1:21" x14ac:dyDescent="0.25">
      <c r="A24" s="1">
        <v>15</v>
      </c>
      <c r="B24" s="1" t="s">
        <v>137</v>
      </c>
      <c r="C24" s="3"/>
      <c r="D24" s="3">
        <v>46073</v>
      </c>
      <c r="E24" s="3">
        <f>WORKDAY(E$6,$N24,Helligdage_mm!$A$2:$A$20)</f>
        <v>46105</v>
      </c>
      <c r="F24" s="3">
        <f>WORKDAY(F$6,$N24,Helligdage_mm!$A$2:$A$20)</f>
        <v>46135</v>
      </c>
      <c r="G24" s="41">
        <f>WORKDAY(G$6,$N24,Helligdage_mm!$A$2:$A$20)</f>
        <v>46163</v>
      </c>
      <c r="H24" s="3">
        <f>WORKDAY(H$6,$N24,Helligdage_mm!$A$2:$A$20)</f>
        <v>46196</v>
      </c>
      <c r="I24" s="3">
        <f>WORKDAY(I$6,$N24,Helligdage_mm!$A$2:$A$20)</f>
        <v>46227</v>
      </c>
      <c r="J24" s="3">
        <f>WORKDAY(J$6,$N24,Helligdage_mm!$A$2:$A$20)</f>
        <v>46258</v>
      </c>
      <c r="K24" s="3">
        <f>WORKDAY(K$6,$N24,Helligdage_mm!$A$2:$A$20)</f>
        <v>46288</v>
      </c>
      <c r="L24" s="3">
        <f>WORKDAY(L$6,$N24,Helligdage_mm!$A$2:$A$20)</f>
        <v>46318</v>
      </c>
      <c r="M24" s="3">
        <f>WORKDAY(M$6,$N24,Helligdage_mm!$A$2:$A$20)</f>
        <v>46349</v>
      </c>
      <c r="N24" s="20">
        <v>-5</v>
      </c>
      <c r="O24" s="4" t="s">
        <v>62</v>
      </c>
      <c r="P24" s="1" t="s">
        <v>74</v>
      </c>
      <c r="Q24" s="6" t="s">
        <v>31</v>
      </c>
      <c r="R24" s="6" t="s">
        <v>182</v>
      </c>
      <c r="S24" s="6" t="s">
        <v>127</v>
      </c>
      <c r="T24" s="6" t="s">
        <v>20</v>
      </c>
      <c r="U24" s="6" t="s">
        <v>37</v>
      </c>
    </row>
    <row r="25" spans="1:21" x14ac:dyDescent="0.25">
      <c r="A25" s="1">
        <v>15</v>
      </c>
      <c r="B25" s="1" t="s">
        <v>137</v>
      </c>
      <c r="C25" s="3"/>
      <c r="D25" s="3">
        <v>46073</v>
      </c>
      <c r="E25" s="3">
        <f>WORKDAY(E$6,$N25,Helligdage_mm!$A$2:$A$20)</f>
        <v>46105</v>
      </c>
      <c r="F25" s="3">
        <f>WORKDAY(F$6,$N25,Helligdage_mm!$A$2:$A$20)</f>
        <v>46135</v>
      </c>
      <c r="G25" s="41">
        <f>WORKDAY(G$6,$N25,Helligdage_mm!$A$2:$A$20)</f>
        <v>46163</v>
      </c>
      <c r="H25" s="3">
        <f>WORKDAY(H$6,$N25,Helligdage_mm!$A$2:$A$20)</f>
        <v>46196</v>
      </c>
      <c r="I25" s="3">
        <f>WORKDAY(I$6,$N25,Helligdage_mm!$A$2:$A$20)</f>
        <v>46227</v>
      </c>
      <c r="J25" s="3">
        <f>WORKDAY(J$6,$N25,Helligdage_mm!$A$2:$A$20)</f>
        <v>46258</v>
      </c>
      <c r="K25" s="3">
        <f>WORKDAY(K$6,$N25,Helligdage_mm!$A$2:$A$20)</f>
        <v>46288</v>
      </c>
      <c r="L25" s="3">
        <f>WORKDAY(L$6,$N25,Helligdage_mm!$A$2:$A$20)</f>
        <v>46318</v>
      </c>
      <c r="M25" s="3">
        <f>WORKDAY(M$6,$N25,Helligdage_mm!$A$2:$A$20)</f>
        <v>46349</v>
      </c>
      <c r="N25" s="20">
        <v>-5</v>
      </c>
      <c r="O25" s="4" t="s">
        <v>62</v>
      </c>
      <c r="P25" s="1" t="s">
        <v>91</v>
      </c>
      <c r="Q25" s="6" t="s">
        <v>77</v>
      </c>
      <c r="R25" s="6" t="s">
        <v>182</v>
      </c>
      <c r="S25" s="6" t="s">
        <v>128</v>
      </c>
      <c r="T25" s="6" t="s">
        <v>20</v>
      </c>
      <c r="U25" s="6" t="s">
        <v>37</v>
      </c>
    </row>
    <row r="26" spans="1:21" x14ac:dyDescent="0.25">
      <c r="A26" s="1">
        <v>18</v>
      </c>
      <c r="B26" s="1" t="s">
        <v>0</v>
      </c>
      <c r="C26" s="3"/>
      <c r="D26" s="3">
        <v>46073</v>
      </c>
      <c r="E26" s="3">
        <f>WORKDAY(E$6,$N26,Helligdage_mm!$A$2:$A$20)</f>
        <v>46105</v>
      </c>
      <c r="F26" s="3">
        <f>WORKDAY(F$6,$N26,Helligdage_mm!$A$2:$A$20)</f>
        <v>46135</v>
      </c>
      <c r="G26" s="41">
        <f>WORKDAY(G$6,$N26,Helligdage_mm!$A$2:$A$20)</f>
        <v>46163</v>
      </c>
      <c r="H26" s="3">
        <f>WORKDAY(H$6,$N26,Helligdage_mm!$A$2:$A$20)</f>
        <v>46196</v>
      </c>
      <c r="I26" s="3">
        <f>WORKDAY(I$6,$N26,Helligdage_mm!$A$2:$A$20)</f>
        <v>46227</v>
      </c>
      <c r="J26" s="3">
        <f>WORKDAY(J$6,$N26,Helligdage_mm!$A$2:$A$20)</f>
        <v>46258</v>
      </c>
      <c r="K26" s="3">
        <f>WORKDAY(K$6,$N26,Helligdage_mm!$A$2:$A$20)</f>
        <v>46288</v>
      </c>
      <c r="L26" s="3">
        <f>WORKDAY(L$6,$N26,Helligdage_mm!$A$2:$A$20)</f>
        <v>46318</v>
      </c>
      <c r="M26" s="3">
        <f>WORKDAY(M$6,$N26,Helligdage_mm!$A$2:$A$20)</f>
        <v>46349</v>
      </c>
      <c r="N26" s="20">
        <v>-5</v>
      </c>
      <c r="O26" s="4" t="s">
        <v>62</v>
      </c>
      <c r="P26" s="1" t="s">
        <v>91</v>
      </c>
      <c r="Q26" s="6" t="s">
        <v>31</v>
      </c>
      <c r="R26" s="6" t="s">
        <v>183</v>
      </c>
      <c r="S26" s="15" t="s">
        <v>164</v>
      </c>
      <c r="T26" s="15" t="s">
        <v>20</v>
      </c>
      <c r="U26" s="15" t="s">
        <v>37</v>
      </c>
    </row>
    <row r="27" spans="1:21" x14ac:dyDescent="0.25">
      <c r="A27" s="1">
        <v>12</v>
      </c>
      <c r="B27" s="1" t="s">
        <v>0</v>
      </c>
      <c r="C27" s="56">
        <f>WORKDAY(C$8,$N27,Helligdage_mm!$A$2:$A$20)-3</f>
        <v>46045</v>
      </c>
      <c r="D27" s="63">
        <f>WORKDAY(D$8,$N27,Helligdage_mm!$A$2:$A$20)</f>
        <v>46076</v>
      </c>
      <c r="E27" s="3">
        <f>WORKDAY(E$8,$N27,Helligdage_mm!$A$2:$A$20)</f>
        <v>46106</v>
      </c>
      <c r="F27" s="3">
        <f>WORKDAY(F$8,$N27,Helligdage_mm!$A$2:$A$20)</f>
        <v>46136</v>
      </c>
      <c r="G27" s="3">
        <f>WORKDAY(G$8,$N27,Helligdage_mm!$A$2:$A$20)</f>
        <v>46164</v>
      </c>
      <c r="H27" s="3">
        <f>WORKDAY(H$8,$N27,Helligdage_mm!$A$2:$A$20)</f>
        <v>46197</v>
      </c>
      <c r="I27" s="3">
        <f>WORKDAY(I$8,$N27,Helligdage_mm!$A$2:$A$20)</f>
        <v>46230</v>
      </c>
      <c r="J27" s="3">
        <f>WORKDAY(J$8,$N27,Helligdage_mm!$A$2:$A$20)</f>
        <v>46259</v>
      </c>
      <c r="K27" s="3">
        <f>WORKDAY(K$8,$N27,Helligdage_mm!$A$2:$A$20)</f>
        <v>46289</v>
      </c>
      <c r="L27" s="3">
        <f>WORKDAY(L$8,$N27,Helligdage_mm!$A$2:$A$20)</f>
        <v>46321</v>
      </c>
      <c r="M27" s="3">
        <f>WORKDAY(M$8,$N27,Helligdage_mm!$A$2:$A$20)</f>
        <v>46350</v>
      </c>
      <c r="N27" s="20">
        <v>3</v>
      </c>
      <c r="O27" s="38" t="s">
        <v>49</v>
      </c>
      <c r="P27" s="1" t="s">
        <v>79</v>
      </c>
      <c r="Q27" s="1" t="s">
        <v>31</v>
      </c>
      <c r="R27" s="1"/>
      <c r="S27" s="15" t="s">
        <v>83</v>
      </c>
      <c r="T27" s="10" t="s">
        <v>17</v>
      </c>
      <c r="U27" s="10" t="s">
        <v>37</v>
      </c>
    </row>
    <row r="28" spans="1:21" x14ac:dyDescent="0.25">
      <c r="A28" s="1">
        <v>21</v>
      </c>
      <c r="B28" s="1" t="s">
        <v>0</v>
      </c>
      <c r="C28" s="63">
        <f>WORKDAY(C$6,$N28,Helligdage_mm!$A$2:$A$20)</f>
        <v>46048</v>
      </c>
      <c r="D28" s="63">
        <f>WORKDAY(D$6,$N28,Helligdage_mm!$A$2:$A$20)</f>
        <v>46077</v>
      </c>
      <c r="E28" s="3">
        <f>WORKDAY(E$6,$N28,Helligdage_mm!$A$2:$A$20)</f>
        <v>46106</v>
      </c>
      <c r="F28" s="3">
        <f>WORKDAY(F$6,$N28,Helligdage_mm!$A$2:$A$20)</f>
        <v>46136</v>
      </c>
      <c r="G28" s="3">
        <f>WORKDAY(G$6,$N28,Helligdage_mm!$A$2:$A$20)</f>
        <v>46164</v>
      </c>
      <c r="H28" s="3">
        <f>WORKDAY(H$6,$N28,Helligdage_mm!$A$2:$A$20)</f>
        <v>46197</v>
      </c>
      <c r="I28" s="3">
        <f>WORKDAY(I$6,$N28,Helligdage_mm!$A$2:$A$20)</f>
        <v>46230</v>
      </c>
      <c r="J28" s="3">
        <f>WORKDAY(J$6,$N28,Helligdage_mm!$A$2:$A$20)</f>
        <v>46259</v>
      </c>
      <c r="K28" s="3">
        <f>WORKDAY(K$6,$N28,Helligdage_mm!$A$2:$A$20)</f>
        <v>46289</v>
      </c>
      <c r="L28" s="3">
        <f>WORKDAY(L$6,$N28,Helligdage_mm!$A$2:$A$20)</f>
        <v>46321</v>
      </c>
      <c r="M28" s="3">
        <f>WORKDAY(M$6,$N28,Helligdage_mm!$A$2:$A$20)</f>
        <v>46350</v>
      </c>
      <c r="N28" s="20">
        <v>-4</v>
      </c>
      <c r="O28" s="4" t="s">
        <v>4</v>
      </c>
      <c r="P28" s="1" t="s">
        <v>74</v>
      </c>
      <c r="Q28" s="6" t="s">
        <v>31</v>
      </c>
      <c r="R28" s="6"/>
      <c r="S28" s="6" t="s">
        <v>173</v>
      </c>
      <c r="T28" s="6" t="s">
        <v>19</v>
      </c>
      <c r="U28" s="6" t="s">
        <v>37</v>
      </c>
    </row>
    <row r="29" spans="1:21" x14ac:dyDescent="0.25">
      <c r="A29" s="1">
        <v>16</v>
      </c>
      <c r="B29" s="1" t="s">
        <v>0</v>
      </c>
      <c r="C29" s="63">
        <f>WORKDAY(C$6,$N29,Helligdage_mm!$A$2:$A$20)</f>
        <v>46048</v>
      </c>
      <c r="D29" s="63">
        <f>WORKDAY(D$6,$N29,Helligdage_mm!$A$2:$A$20)</f>
        <v>46077</v>
      </c>
      <c r="E29" s="3">
        <f>WORKDAY(E$6,$N29,Helligdage_mm!$A$2:$A$20)</f>
        <v>46106</v>
      </c>
      <c r="F29" s="3">
        <f>WORKDAY(F$6,$N29,Helligdage_mm!$A$2:$A$20)</f>
        <v>46136</v>
      </c>
      <c r="G29" s="3">
        <f>WORKDAY(G$6,$N29,Helligdage_mm!$A$2:$A$20)</f>
        <v>46164</v>
      </c>
      <c r="H29" s="3">
        <f>WORKDAY(H$6,$N29,Helligdage_mm!$A$2:$A$20)</f>
        <v>46197</v>
      </c>
      <c r="I29" s="3">
        <f>WORKDAY(I$6,$N29,Helligdage_mm!$A$2:$A$20)</f>
        <v>46230</v>
      </c>
      <c r="J29" s="3">
        <f>WORKDAY(J$6,$N29,Helligdage_mm!$A$2:$A$20)</f>
        <v>46259</v>
      </c>
      <c r="K29" s="3">
        <f>WORKDAY(K$6,$N29,Helligdage_mm!$A$2:$A$20)</f>
        <v>46289</v>
      </c>
      <c r="L29" s="3">
        <f>WORKDAY(L$6,$N29,Helligdage_mm!$A$2:$A$20)</f>
        <v>46321</v>
      </c>
      <c r="M29" s="3">
        <f>WORKDAY(M$6,$N29,Helligdage_mm!$A$2:$A$20)</f>
        <v>46350</v>
      </c>
      <c r="N29" s="20">
        <v>-4</v>
      </c>
      <c r="O29" s="4" t="s">
        <v>4</v>
      </c>
      <c r="P29" s="1" t="s">
        <v>94</v>
      </c>
      <c r="Q29" s="1" t="s">
        <v>77</v>
      </c>
      <c r="R29" s="1"/>
      <c r="S29" s="6" t="s">
        <v>161</v>
      </c>
      <c r="T29" s="1" t="s">
        <v>18</v>
      </c>
      <c r="U29" s="1" t="s">
        <v>162</v>
      </c>
    </row>
    <row r="30" spans="1:21" x14ac:dyDescent="0.25">
      <c r="A30" s="1">
        <v>17</v>
      </c>
      <c r="B30" s="1" t="s">
        <v>0</v>
      </c>
      <c r="C30" s="63">
        <f>WORKDAY(C$6,$N30,Helligdage_mm!$A$2:$A$20)</f>
        <v>46048</v>
      </c>
      <c r="D30" s="63">
        <f>WORKDAY(D$6,$N30,Helligdage_mm!$A$2:$A$20)</f>
        <v>46077</v>
      </c>
      <c r="E30" s="3">
        <f>WORKDAY(E$6,$N30,Helligdage_mm!$A$2:$A$20)</f>
        <v>46106</v>
      </c>
      <c r="F30" s="3">
        <f>WORKDAY(F$6,$N30,Helligdage_mm!$A$2:$A$20)</f>
        <v>46136</v>
      </c>
      <c r="G30" s="3">
        <f>WORKDAY(G$6,$N30,Helligdage_mm!$A$2:$A$20)</f>
        <v>46164</v>
      </c>
      <c r="H30" s="3">
        <f>WORKDAY(H$6,$N30,Helligdage_mm!$A$2:$A$20)</f>
        <v>46197</v>
      </c>
      <c r="I30" s="3">
        <f>WORKDAY(I$6,$N30,Helligdage_mm!$A$2:$A$20)</f>
        <v>46230</v>
      </c>
      <c r="J30" s="3">
        <f>WORKDAY(J$6,$N30,Helligdage_mm!$A$2:$A$20)</f>
        <v>46259</v>
      </c>
      <c r="K30" s="3">
        <f>WORKDAY(K$6,$N30,Helligdage_mm!$A$2:$A$20)</f>
        <v>46289</v>
      </c>
      <c r="L30" s="3">
        <f>WORKDAY(L$6,$N30,Helligdage_mm!$A$2:$A$20)</f>
        <v>46321</v>
      </c>
      <c r="M30" s="3">
        <f>WORKDAY(M$6,$N30,Helligdage_mm!$A$2:$A$20)</f>
        <v>46350</v>
      </c>
      <c r="N30" s="20">
        <v>-4</v>
      </c>
      <c r="O30" s="4" t="s">
        <v>4</v>
      </c>
      <c r="P30" s="1" t="s">
        <v>94</v>
      </c>
      <c r="Q30" s="1" t="s">
        <v>31</v>
      </c>
      <c r="R30" s="1"/>
      <c r="S30" s="1" t="s">
        <v>104</v>
      </c>
      <c r="T30" s="1" t="s">
        <v>18</v>
      </c>
      <c r="U30" s="1" t="s">
        <v>71</v>
      </c>
    </row>
    <row r="31" spans="1:21" x14ac:dyDescent="0.25">
      <c r="A31" s="1">
        <v>21</v>
      </c>
      <c r="B31" s="1" t="s">
        <v>0</v>
      </c>
      <c r="C31" s="63">
        <f>WORKDAY(C$6,$N31,Helligdage_mm!$A$2:$A$20)</f>
        <v>46049</v>
      </c>
      <c r="D31" s="63">
        <f>WORKDAY(D$6,$N31,Helligdage_mm!$A$2:$A$20)</f>
        <v>46078</v>
      </c>
      <c r="E31" s="3">
        <f>WORKDAY(E$6,$N31,Helligdage_mm!$A$2:$A$20)</f>
        <v>46107</v>
      </c>
      <c r="F31" s="3">
        <f>WORKDAY(F$6,$N31,Helligdage_mm!$A$2:$A$20)</f>
        <v>46139</v>
      </c>
      <c r="G31" s="3">
        <f>WORKDAY(G$6,$N31,Helligdage_mm!$A$2:$A$20)</f>
        <v>46168</v>
      </c>
      <c r="H31" s="3">
        <f>WORKDAY(H$6,$N31,Helligdage_mm!$A$2:$A$20)</f>
        <v>46198</v>
      </c>
      <c r="I31" s="3">
        <f>WORKDAY(I$6,$N31,Helligdage_mm!$A$2:$A$20)</f>
        <v>46231</v>
      </c>
      <c r="J31" s="3">
        <f>WORKDAY(J$6,$N31,Helligdage_mm!$A$2:$A$20)</f>
        <v>46260</v>
      </c>
      <c r="K31" s="3">
        <f>WORKDAY(K$6,$N31,Helligdage_mm!$A$2:$A$20)</f>
        <v>46290</v>
      </c>
      <c r="L31" s="3">
        <f>WORKDAY(L$6,$N31,Helligdage_mm!$A$2:$A$20)</f>
        <v>46322</v>
      </c>
      <c r="M31" s="3">
        <f>WORKDAY(M$6,$N31,Helligdage_mm!$A$2:$A$20)</f>
        <v>46351</v>
      </c>
      <c r="N31" s="20">
        <v>-3</v>
      </c>
      <c r="O31" s="4" t="s">
        <v>5</v>
      </c>
      <c r="P31" s="1" t="s">
        <v>82</v>
      </c>
      <c r="Q31" s="6" t="s">
        <v>77</v>
      </c>
      <c r="R31" s="6"/>
      <c r="S31" s="6" t="s">
        <v>174</v>
      </c>
      <c r="T31" s="6" t="s">
        <v>19</v>
      </c>
      <c r="U31" s="6" t="s">
        <v>37</v>
      </c>
    </row>
    <row r="32" spans="1:21" x14ac:dyDescent="0.25">
      <c r="A32" s="1">
        <v>13</v>
      </c>
      <c r="B32" s="1" t="s">
        <v>0</v>
      </c>
      <c r="C32" s="56">
        <f>WORKDAY(C$8,$N32,Helligdage_mm!$A$2:$A$20)-4</f>
        <v>46045</v>
      </c>
      <c r="D32" s="63">
        <f>WORKDAY(D$8,$N32,Helligdage_mm!$A$2:$A$20)</f>
        <v>46077</v>
      </c>
      <c r="E32" s="3">
        <f>WORKDAY(E$8,$N32,Helligdage_mm!$A$2:$A$20)</f>
        <v>46107</v>
      </c>
      <c r="F32" s="3">
        <f>WORKDAY(F$8,$N32,Helligdage_mm!$A$2:$A$20)</f>
        <v>46139</v>
      </c>
      <c r="G32" s="3">
        <f>WORKDAY(G$8,$N32,Helligdage_mm!$A$2:$A$20)</f>
        <v>46168</v>
      </c>
      <c r="H32" s="3">
        <f>WORKDAY(H$8,$N32,Helligdage_mm!$A$2:$A$20)</f>
        <v>46198</v>
      </c>
      <c r="I32" s="3">
        <f>WORKDAY(I$8,$N32,Helligdage_mm!$A$2:$A$20)</f>
        <v>46231</v>
      </c>
      <c r="J32" s="3">
        <f>WORKDAY(J$8,$N32,Helligdage_mm!$A$2:$A$20)</f>
        <v>46260</v>
      </c>
      <c r="K32" s="3">
        <f>WORKDAY(K$8,$N32,Helligdage_mm!$A$2:$A$20)</f>
        <v>46290</v>
      </c>
      <c r="L32" s="3">
        <f>WORKDAY(L$8,$N32,Helligdage_mm!$A$2:$A$20)</f>
        <v>46322</v>
      </c>
      <c r="M32" s="3">
        <f>WORKDAY(M$8,$N32,Helligdage_mm!$A$2:$A$20)</f>
        <v>46351</v>
      </c>
      <c r="N32" s="20">
        <v>4</v>
      </c>
      <c r="O32" s="39" t="s">
        <v>48</v>
      </c>
      <c r="P32" s="1" t="s">
        <v>79</v>
      </c>
      <c r="Q32" s="1" t="s">
        <v>31</v>
      </c>
      <c r="R32" s="1" t="s">
        <v>84</v>
      </c>
      <c r="S32" s="1" t="s">
        <v>163</v>
      </c>
      <c r="T32" s="1" t="s">
        <v>17</v>
      </c>
      <c r="U32" s="11" t="s">
        <v>37</v>
      </c>
    </row>
    <row r="33" spans="1:21" x14ac:dyDescent="0.25">
      <c r="A33" s="1">
        <v>13</v>
      </c>
      <c r="B33" s="1" t="s">
        <v>0</v>
      </c>
      <c r="C33" s="56">
        <f>WORKDAY(C$8,$N33,Helligdage_mm!$A$2:$A$20)-4</f>
        <v>46045</v>
      </c>
      <c r="D33" s="63">
        <f>WORKDAY(D$8,$N33,Helligdage_mm!$A$2:$A$20)</f>
        <v>46077</v>
      </c>
      <c r="E33" s="3">
        <f>WORKDAY(E$8,$N33,Helligdage_mm!$A$2:$A$20)</f>
        <v>46107</v>
      </c>
      <c r="F33" s="3">
        <f>WORKDAY(F$8,$N33,Helligdage_mm!$A$2:$A$20)</f>
        <v>46139</v>
      </c>
      <c r="G33" s="3">
        <f>WORKDAY(G$8,$N33,Helligdage_mm!$A$2:$A$20)</f>
        <v>46168</v>
      </c>
      <c r="H33" s="3">
        <f>WORKDAY(H$8,$N33,Helligdage_mm!$A$2:$A$20)</f>
        <v>46198</v>
      </c>
      <c r="I33" s="3">
        <f>WORKDAY(I$8,$N33,Helligdage_mm!$A$2:$A$20)</f>
        <v>46231</v>
      </c>
      <c r="J33" s="3">
        <f>WORKDAY(J$8,$N33,Helligdage_mm!$A$2:$A$20)</f>
        <v>46260</v>
      </c>
      <c r="K33" s="3">
        <f>WORKDAY(K$8,$N33,Helligdage_mm!$A$2:$A$20)</f>
        <v>46290</v>
      </c>
      <c r="L33" s="3">
        <f>WORKDAY(L$8,$N33,Helligdage_mm!$A$2:$A$20)</f>
        <v>46322</v>
      </c>
      <c r="M33" s="3">
        <f>WORKDAY(M$8,$N33,Helligdage_mm!$A$2:$A$20)</f>
        <v>46351</v>
      </c>
      <c r="N33" s="20">
        <v>4</v>
      </c>
      <c r="O33" s="39" t="s">
        <v>48</v>
      </c>
      <c r="P33" s="1" t="s">
        <v>85</v>
      </c>
      <c r="Q33" s="1" t="s">
        <v>77</v>
      </c>
      <c r="R33" s="1" t="s">
        <v>84</v>
      </c>
      <c r="S33" s="1" t="s">
        <v>163</v>
      </c>
      <c r="T33" s="1" t="s">
        <v>86</v>
      </c>
      <c r="U33" s="11" t="s">
        <v>37</v>
      </c>
    </row>
    <row r="34" spans="1:21" x14ac:dyDescent="0.25">
      <c r="A34" s="1">
        <v>18</v>
      </c>
      <c r="B34" s="1" t="s">
        <v>0</v>
      </c>
      <c r="C34" s="56">
        <f>WORKDAY(C$8,$N34,Helligdage_mm!$A$2:$A$20)-2</f>
        <v>46048</v>
      </c>
      <c r="D34" s="63">
        <f>WORKDAY(D$8,$N34,Helligdage_mm!$A$2:$A$20)</f>
        <v>46078</v>
      </c>
      <c r="E34" s="3">
        <f>WORKDAY(E$8,$N34,Helligdage_mm!$A$2:$A$20)</f>
        <v>46108</v>
      </c>
      <c r="F34" s="3">
        <f>WORKDAY(F$8,$N34,Helligdage_mm!$A$2:$A$20)</f>
        <v>46140</v>
      </c>
      <c r="G34" s="3">
        <f>WORKDAY(G$8,$N34,Helligdage_mm!$A$2:$A$20)</f>
        <v>46169</v>
      </c>
      <c r="H34" s="3">
        <f>WORKDAY(H$8,$N34,Helligdage_mm!$A$2:$A$20)</f>
        <v>46199</v>
      </c>
      <c r="I34" s="3">
        <f>WORKDAY(I$8,$N34,Helligdage_mm!$A$2:$A$20)</f>
        <v>46232</v>
      </c>
      <c r="J34" s="3">
        <f>WORKDAY(J$8,$N34,Helligdage_mm!$A$2:$A$20)</f>
        <v>46261</v>
      </c>
      <c r="K34" s="3">
        <f>WORKDAY(K$8,$N34,Helligdage_mm!$A$2:$A$20)</f>
        <v>46293</v>
      </c>
      <c r="L34" s="3">
        <f>WORKDAY(L$8,$N34,Helligdage_mm!$A$2:$A$20)</f>
        <v>46323</v>
      </c>
      <c r="M34" s="3">
        <f>WORKDAY(M$8,$N34,Helligdage_mm!$A$2:$A$20)</f>
        <v>46352</v>
      </c>
      <c r="N34" s="20">
        <v>5</v>
      </c>
      <c r="O34" s="39" t="s">
        <v>50</v>
      </c>
      <c r="P34" s="1" t="s">
        <v>79</v>
      </c>
      <c r="Q34" s="1" t="s">
        <v>31</v>
      </c>
      <c r="R34" s="1"/>
      <c r="S34" s="1" t="s">
        <v>87</v>
      </c>
      <c r="T34" s="1" t="s">
        <v>17</v>
      </c>
      <c r="U34" s="11" t="s">
        <v>37</v>
      </c>
    </row>
    <row r="35" spans="1:21" x14ac:dyDescent="0.25">
      <c r="A35" s="1">
        <v>18</v>
      </c>
      <c r="B35" s="1" t="s">
        <v>0</v>
      </c>
      <c r="C35" s="56">
        <f>WORKDAY(C$8,$N35,Helligdage_mm!$A$2:$A$20)-2</f>
        <v>46048</v>
      </c>
      <c r="D35" s="63">
        <f>WORKDAY(D$8,$N35,Helligdage_mm!$A$2:$A$20)</f>
        <v>46078</v>
      </c>
      <c r="E35" s="3">
        <f>WORKDAY(E$8,$N35,Helligdage_mm!$A$2:$A$20)</f>
        <v>46108</v>
      </c>
      <c r="F35" s="3">
        <f>WORKDAY(F$8,$N35,Helligdage_mm!$A$2:$A$20)</f>
        <v>46140</v>
      </c>
      <c r="G35" s="3">
        <f>WORKDAY(G$8,$N35,Helligdage_mm!$A$2:$A$20)</f>
        <v>46169</v>
      </c>
      <c r="H35" s="3">
        <f>WORKDAY(H$8,$N35,Helligdage_mm!$A$2:$A$20)</f>
        <v>46199</v>
      </c>
      <c r="I35" s="3">
        <f>WORKDAY(I$8,$N35,Helligdage_mm!$A$2:$A$20)</f>
        <v>46232</v>
      </c>
      <c r="J35" s="3">
        <f>WORKDAY(J$8,$N35,Helligdage_mm!$A$2:$A$20)</f>
        <v>46261</v>
      </c>
      <c r="K35" s="3">
        <f>WORKDAY(K$8,$N35,Helligdage_mm!$A$2:$A$20)</f>
        <v>46293</v>
      </c>
      <c r="L35" s="3">
        <f>WORKDAY(L$8,$N35,Helligdage_mm!$A$2:$A$20)</f>
        <v>46323</v>
      </c>
      <c r="M35" s="3">
        <f>WORKDAY(M$8,$N35,Helligdage_mm!$A$2:$A$20)</f>
        <v>46352</v>
      </c>
      <c r="N35" s="20">
        <v>5</v>
      </c>
      <c r="O35" s="39" t="s">
        <v>50</v>
      </c>
      <c r="P35" s="1" t="s">
        <v>74</v>
      </c>
      <c r="Q35" s="1" t="s">
        <v>77</v>
      </c>
      <c r="R35" s="1"/>
      <c r="S35" s="1" t="s">
        <v>88</v>
      </c>
      <c r="T35" s="1" t="s">
        <v>17</v>
      </c>
      <c r="U35" s="11" t="s">
        <v>37</v>
      </c>
    </row>
    <row r="36" spans="1:21" x14ac:dyDescent="0.25">
      <c r="A36" s="1">
        <v>19</v>
      </c>
      <c r="B36" s="1" t="s">
        <v>0</v>
      </c>
      <c r="C36" s="56">
        <f>WORKDAY(C$8,$N36,Helligdage_mm!$A$2:$A$20)-2</f>
        <v>46048</v>
      </c>
      <c r="D36" s="63">
        <f>WORKDAY(D$8,$N36,Helligdage_mm!$A$2:$A$20)</f>
        <v>46078</v>
      </c>
      <c r="E36" s="3">
        <f>WORKDAY(E$8,$N36,Helligdage_mm!$A$2:$A$20)</f>
        <v>46108</v>
      </c>
      <c r="F36" s="3">
        <f>WORKDAY(F$8,$N36,Helligdage_mm!$A$2:$A$20)</f>
        <v>46140</v>
      </c>
      <c r="G36" s="3">
        <f>WORKDAY(G$8,$N36,Helligdage_mm!$A$2:$A$20)</f>
        <v>46169</v>
      </c>
      <c r="H36" s="3">
        <f>WORKDAY(H$8,$N36,Helligdage_mm!$A$2:$A$20)</f>
        <v>46199</v>
      </c>
      <c r="I36" s="3">
        <f>WORKDAY(I$8,$N36,Helligdage_mm!$A$2:$A$20)</f>
        <v>46232</v>
      </c>
      <c r="J36" s="3">
        <f>WORKDAY(J$8,$N36,Helligdage_mm!$A$2:$A$20)</f>
        <v>46261</v>
      </c>
      <c r="K36" s="3">
        <f>WORKDAY(K$8,$N36,Helligdage_mm!$A$2:$A$20)</f>
        <v>46293</v>
      </c>
      <c r="L36" s="3">
        <f>WORKDAY(L$8,$N36,Helligdage_mm!$A$2:$A$20)</f>
        <v>46323</v>
      </c>
      <c r="M36" s="3">
        <f>WORKDAY(M$8,$N36,Helligdage_mm!$A$2:$A$20)</f>
        <v>46352</v>
      </c>
      <c r="N36" s="20">
        <v>5</v>
      </c>
      <c r="O36" s="39" t="s">
        <v>50</v>
      </c>
      <c r="P36" s="1" t="s">
        <v>79</v>
      </c>
      <c r="Q36" s="1" t="s">
        <v>31</v>
      </c>
      <c r="R36" s="1"/>
      <c r="S36" s="1" t="s">
        <v>89</v>
      </c>
      <c r="T36" s="1" t="s">
        <v>17</v>
      </c>
      <c r="U36" s="11" t="s">
        <v>37</v>
      </c>
    </row>
    <row r="37" spans="1:21" x14ac:dyDescent="0.25">
      <c r="A37" s="1">
        <v>19</v>
      </c>
      <c r="B37" s="1" t="s">
        <v>0</v>
      </c>
      <c r="C37" s="56">
        <f>WORKDAY(C$8,$N37,Helligdage_mm!$A$2:$A$20)-2</f>
        <v>46048</v>
      </c>
      <c r="D37" s="63">
        <f>WORKDAY(D$8,$N37,Helligdage_mm!$A$2:$A$20)</f>
        <v>46078</v>
      </c>
      <c r="E37" s="3">
        <f>WORKDAY(E$8,$N37,Helligdage_mm!$A$2:$A$20)</f>
        <v>46108</v>
      </c>
      <c r="F37" s="3">
        <f>WORKDAY(F$8,$N37,Helligdage_mm!$A$2:$A$20)</f>
        <v>46140</v>
      </c>
      <c r="G37" s="3">
        <f>WORKDAY(G$8,$N37,Helligdage_mm!$A$2:$A$20)</f>
        <v>46169</v>
      </c>
      <c r="H37" s="3">
        <f>WORKDAY(H$8,$N37,Helligdage_mm!$A$2:$A$20)</f>
        <v>46199</v>
      </c>
      <c r="I37" s="3">
        <f>WORKDAY(I$8,$N37,Helligdage_mm!$A$2:$A$20)</f>
        <v>46232</v>
      </c>
      <c r="J37" s="3">
        <f>WORKDAY(J$8,$N37,Helligdage_mm!$A$2:$A$20)</f>
        <v>46261</v>
      </c>
      <c r="K37" s="3">
        <f>WORKDAY(K$8,$N37,Helligdage_mm!$A$2:$A$20)</f>
        <v>46293</v>
      </c>
      <c r="L37" s="3">
        <f>WORKDAY(L$8,$N37,Helligdage_mm!$A$2:$A$20)</f>
        <v>46323</v>
      </c>
      <c r="M37" s="3">
        <f>WORKDAY(M$8,$N37,Helligdage_mm!$A$2:$A$20)</f>
        <v>46352</v>
      </c>
      <c r="N37" s="20">
        <v>5</v>
      </c>
      <c r="O37" s="39" t="s">
        <v>50</v>
      </c>
      <c r="P37" s="1" t="s">
        <v>74</v>
      </c>
      <c r="Q37" s="1" t="s">
        <v>77</v>
      </c>
      <c r="R37" s="1"/>
      <c r="S37" s="1" t="s">
        <v>90</v>
      </c>
      <c r="T37" s="1" t="s">
        <v>17</v>
      </c>
      <c r="U37" s="11" t="s">
        <v>37</v>
      </c>
    </row>
    <row r="38" spans="1:21" x14ac:dyDescent="0.25">
      <c r="A38" s="1">
        <v>20</v>
      </c>
      <c r="B38" s="1" t="s">
        <v>0</v>
      </c>
      <c r="C38" s="41">
        <f>WORKDAY(C$8,$N38,Helligdage_mm!$A$2:$A$20)+2</f>
        <v>46052</v>
      </c>
      <c r="D38" s="3">
        <f>WORKDAY(D$8,$N38,Helligdage_mm!$A$2:$A$20)</f>
        <v>46078</v>
      </c>
      <c r="E38" s="3">
        <f>WORKDAY(E$8,$N38,Helligdage_mm!$A$2:$A$20)</f>
        <v>46108</v>
      </c>
      <c r="F38" s="3">
        <f>WORKDAY(F$8,$N38,Helligdage_mm!$A$2:$A$20)</f>
        <v>46140</v>
      </c>
      <c r="G38" s="3">
        <f>WORKDAY(G$8,$N38,Helligdage_mm!$A$2:$A$20)</f>
        <v>46169</v>
      </c>
      <c r="H38" s="3">
        <f>WORKDAY(H$8,$N38,Helligdage_mm!$A$2:$A$20)</f>
        <v>46199</v>
      </c>
      <c r="I38" s="3">
        <f>WORKDAY(I$8,$N38,Helligdage_mm!$A$2:$A$20)</f>
        <v>46232</v>
      </c>
      <c r="J38" s="3">
        <f>WORKDAY(J$8,$N38,Helligdage_mm!$A$2:$A$20)</f>
        <v>46261</v>
      </c>
      <c r="K38" s="3">
        <f>WORKDAY(K$8,$N38,Helligdage_mm!$A$2:$A$20)</f>
        <v>46293</v>
      </c>
      <c r="L38" s="3">
        <f>WORKDAY(L$8,$N38,Helligdage_mm!$A$2:$A$20)</f>
        <v>46323</v>
      </c>
      <c r="M38" s="3">
        <f>WORKDAY(M$8,$N38,Helligdage_mm!$A$2:$A$20)</f>
        <v>46352</v>
      </c>
      <c r="N38" s="20">
        <v>5</v>
      </c>
      <c r="O38" s="39" t="s">
        <v>50</v>
      </c>
      <c r="P38" s="1" t="s">
        <v>79</v>
      </c>
      <c r="Q38" s="1" t="s">
        <v>31</v>
      </c>
      <c r="R38" s="1" t="s">
        <v>165</v>
      </c>
      <c r="S38" s="1" t="s">
        <v>166</v>
      </c>
      <c r="T38" s="1" t="s">
        <v>17</v>
      </c>
      <c r="U38" s="11" t="s">
        <v>37</v>
      </c>
    </row>
    <row r="39" spans="1:21" x14ac:dyDescent="0.25">
      <c r="A39" s="1">
        <v>20</v>
      </c>
      <c r="B39" s="1" t="s">
        <v>0</v>
      </c>
      <c r="C39" s="41">
        <f>WORKDAY(C$8,$N39,Helligdage_mm!$A$2:$A$20)+2</f>
        <v>46052</v>
      </c>
      <c r="D39" s="3">
        <f>WORKDAY(D$8,$N39,Helligdage_mm!$A$2:$A$20)</f>
        <v>46078</v>
      </c>
      <c r="E39" s="3">
        <f>WORKDAY(E$8,$N39,Helligdage_mm!$A$2:$A$20)</f>
        <v>46108</v>
      </c>
      <c r="F39" s="3">
        <f>WORKDAY(F$8,$N39,Helligdage_mm!$A$2:$A$20)</f>
        <v>46140</v>
      </c>
      <c r="G39" s="3">
        <f>WORKDAY(G$8,$N39,Helligdage_mm!$A$2:$A$20)</f>
        <v>46169</v>
      </c>
      <c r="H39" s="3">
        <f>WORKDAY(H$8,$N39,Helligdage_mm!$A$2:$A$20)</f>
        <v>46199</v>
      </c>
      <c r="I39" s="3">
        <f>WORKDAY(I$8,$N39,Helligdage_mm!$A$2:$A$20)</f>
        <v>46232</v>
      </c>
      <c r="J39" s="3">
        <f>WORKDAY(J$8,$N39,Helligdage_mm!$A$2:$A$20)</f>
        <v>46261</v>
      </c>
      <c r="K39" s="3">
        <f>WORKDAY(K$8,$N39,Helligdage_mm!$A$2:$A$20)</f>
        <v>46293</v>
      </c>
      <c r="L39" s="3">
        <f>WORKDAY(L$8,$N39,Helligdage_mm!$A$2:$A$20)</f>
        <v>46323</v>
      </c>
      <c r="M39" s="3">
        <f>WORKDAY(M$8,$N39,Helligdage_mm!$A$2:$A$20)</f>
        <v>46352</v>
      </c>
      <c r="N39" s="20">
        <v>5</v>
      </c>
      <c r="O39" s="39" t="s">
        <v>50</v>
      </c>
      <c r="P39" s="1" t="s">
        <v>85</v>
      </c>
      <c r="Q39" s="1" t="s">
        <v>77</v>
      </c>
      <c r="R39" s="1" t="s">
        <v>165</v>
      </c>
      <c r="S39" s="1" t="s">
        <v>167</v>
      </c>
      <c r="T39" s="1" t="s">
        <v>86</v>
      </c>
      <c r="U39" s="11" t="s">
        <v>37</v>
      </c>
    </row>
    <row r="40" spans="1:21" x14ac:dyDescent="0.25">
      <c r="A40" s="1">
        <v>11</v>
      </c>
      <c r="B40" s="1" t="s">
        <v>0</v>
      </c>
      <c r="C40" s="3">
        <f>WORKDAY(C$6,$N40,Helligdage_mm!$A$2:$A$20)</f>
        <v>46050</v>
      </c>
      <c r="D40" s="3">
        <f>WORKDAY(D$6,$N40,Helligdage_mm!$A$2:$A$20)</f>
        <v>46079</v>
      </c>
      <c r="E40" s="3">
        <f>WORKDAY(E$6,$N40,Helligdage_mm!$A$2:$A$20)</f>
        <v>46108</v>
      </c>
      <c r="F40" s="3">
        <f>WORKDAY(F$6,$N40,Helligdage_mm!$A$2:$A$20)</f>
        <v>46140</v>
      </c>
      <c r="G40" s="3">
        <f>WORKDAY(G$6,$N40,Helligdage_mm!$A$2:$A$20)</f>
        <v>46169</v>
      </c>
      <c r="H40" s="3">
        <f>WORKDAY(H$6,$N40,Helligdage_mm!$A$2:$A$20)</f>
        <v>46199</v>
      </c>
      <c r="I40" s="3">
        <f>WORKDAY(I$6,$N40,Helligdage_mm!$A$2:$A$20)</f>
        <v>46232</v>
      </c>
      <c r="J40" s="3">
        <f>WORKDAY(J$6,$N40,Helligdage_mm!$A$2:$A$20)</f>
        <v>46261</v>
      </c>
      <c r="K40" s="3">
        <f>WORKDAY(K$6,$N40,Helligdage_mm!$A$2:$A$20)</f>
        <v>46293</v>
      </c>
      <c r="L40" s="3">
        <f>WORKDAY(L$6,$N40,Helligdage_mm!$A$2:$A$20)</f>
        <v>46323</v>
      </c>
      <c r="M40" s="3">
        <f>WORKDAY(M$6,$N40,Helligdage_mm!$A$2:$A$20)</f>
        <v>46352</v>
      </c>
      <c r="N40" s="20">
        <v>-2</v>
      </c>
      <c r="O40" s="4" t="s">
        <v>3</v>
      </c>
      <c r="P40" s="1" t="s">
        <v>82</v>
      </c>
      <c r="Q40" s="6" t="s">
        <v>33</v>
      </c>
      <c r="R40" s="6"/>
      <c r="S40" s="6" t="s">
        <v>103</v>
      </c>
      <c r="T40" s="6" t="s">
        <v>19</v>
      </c>
      <c r="U40" s="6" t="s">
        <v>37</v>
      </c>
    </row>
    <row r="41" spans="1:21" x14ac:dyDescent="0.25">
      <c r="A41" s="1">
        <v>34</v>
      </c>
      <c r="B41" s="1" t="s">
        <v>0</v>
      </c>
      <c r="C41" s="3">
        <f>WORKDAY(C$6,$N41,Helligdage_mm!$A$2:$A$20)</f>
        <v>46050</v>
      </c>
      <c r="D41" s="3">
        <f>WORKDAY(D$6,$N41,Helligdage_mm!$A$2:$A$20)</f>
        <v>46079</v>
      </c>
      <c r="E41" s="3">
        <f>WORKDAY(E$6,$N41,Helligdage_mm!$A$2:$A$20)</f>
        <v>46108</v>
      </c>
      <c r="F41" s="3">
        <f>WORKDAY(F$6,$N41,Helligdage_mm!$A$2:$A$20)</f>
        <v>46140</v>
      </c>
      <c r="G41" s="3">
        <f>WORKDAY(G$6,$N41,Helligdage_mm!$A$2:$A$20)</f>
        <v>46169</v>
      </c>
      <c r="H41" s="3">
        <f>WORKDAY(H$6,$N41,Helligdage_mm!$A$2:$A$20)</f>
        <v>46199</v>
      </c>
      <c r="I41" s="3">
        <f>WORKDAY(I$6,$N41,Helligdage_mm!$A$2:$A$20)</f>
        <v>46232</v>
      </c>
      <c r="J41" s="3">
        <f>WORKDAY(J$6,$N41,Helligdage_mm!$A$2:$A$20)</f>
        <v>46261</v>
      </c>
      <c r="K41" s="3">
        <f>WORKDAY(K$6,$N41,Helligdage_mm!$A$2:$A$20)</f>
        <v>46293</v>
      </c>
      <c r="L41" s="3">
        <f>WORKDAY(L$6,$N41,Helligdage_mm!$A$2:$A$20)</f>
        <v>46323</v>
      </c>
      <c r="M41" s="3">
        <f>WORKDAY(M$6,$N41,Helligdage_mm!$A$2:$A$20)</f>
        <v>46352</v>
      </c>
      <c r="N41" s="20">
        <v>-2</v>
      </c>
      <c r="O41" s="9" t="s">
        <v>3</v>
      </c>
      <c r="P41" s="1" t="s">
        <v>74</v>
      </c>
      <c r="Q41" s="1" t="s">
        <v>31</v>
      </c>
      <c r="R41" s="1"/>
      <c r="S41" s="1" t="s">
        <v>202</v>
      </c>
      <c r="T41" s="1" t="s">
        <v>22</v>
      </c>
      <c r="U41" s="1" t="s">
        <v>200</v>
      </c>
    </row>
    <row r="42" spans="1:21" x14ac:dyDescent="0.25">
      <c r="A42" s="1">
        <v>34</v>
      </c>
      <c r="B42" s="1" t="s">
        <v>0</v>
      </c>
      <c r="C42" s="3">
        <f>WORKDAY(C$6,$N42,Helligdage_mm!$A$2:$A$20)</f>
        <v>46050</v>
      </c>
      <c r="D42" s="3">
        <f>WORKDAY(D$6,$N42,Helligdage_mm!$A$2:$A$20)</f>
        <v>46079</v>
      </c>
      <c r="E42" s="3">
        <f>WORKDAY(E$6,$N42,Helligdage_mm!$A$2:$A$20)</f>
        <v>46108</v>
      </c>
      <c r="F42" s="3">
        <f>WORKDAY(F$6,$N42,Helligdage_mm!$A$2:$A$20)</f>
        <v>46140</v>
      </c>
      <c r="G42" s="3">
        <f>WORKDAY(G$6,$N42,Helligdage_mm!$A$2:$A$20)</f>
        <v>46169</v>
      </c>
      <c r="H42" s="3">
        <f>WORKDAY(H$6,$N42,Helligdage_mm!$A$2:$A$20)</f>
        <v>46199</v>
      </c>
      <c r="I42" s="3">
        <f>WORKDAY(I$6,$N42,Helligdage_mm!$A$2:$A$20)</f>
        <v>46232</v>
      </c>
      <c r="J42" s="3">
        <f>WORKDAY(J$6,$N42,Helligdage_mm!$A$2:$A$20)</f>
        <v>46261</v>
      </c>
      <c r="K42" s="3">
        <f>WORKDAY(K$6,$N42,Helligdage_mm!$A$2:$A$20)</f>
        <v>46293</v>
      </c>
      <c r="L42" s="3">
        <f>WORKDAY(L$6,$N42,Helligdage_mm!$A$2:$A$20)</f>
        <v>46323</v>
      </c>
      <c r="M42" s="3">
        <f>WORKDAY(M$6,$N42,Helligdage_mm!$A$2:$A$20)</f>
        <v>46352</v>
      </c>
      <c r="N42" s="20">
        <v>-2</v>
      </c>
      <c r="O42" s="9" t="s">
        <v>3</v>
      </c>
      <c r="P42" s="1" t="s">
        <v>82</v>
      </c>
      <c r="Q42" s="1" t="s">
        <v>77</v>
      </c>
      <c r="R42" s="1"/>
      <c r="S42" s="1" t="s">
        <v>203</v>
      </c>
      <c r="T42" s="1" t="s">
        <v>22</v>
      </c>
      <c r="U42" s="1" t="s">
        <v>200</v>
      </c>
    </row>
    <row r="43" spans="1:21" x14ac:dyDescent="0.25">
      <c r="A43" s="1">
        <v>22</v>
      </c>
      <c r="B43" s="1" t="s">
        <v>0</v>
      </c>
      <c r="C43" s="3">
        <f>WORKDAY(C$8,$N43,Helligdage_mm!$A$2:$A$20)</f>
        <v>46051</v>
      </c>
      <c r="D43" s="3">
        <f>WORKDAY(D$8,$N43,Helligdage_mm!$A$2:$A$20)</f>
        <v>46079</v>
      </c>
      <c r="E43" s="3">
        <f>WORKDAY(E$8,$N43,Helligdage_mm!$A$2:$A$20)</f>
        <v>46111</v>
      </c>
      <c r="F43" s="3">
        <f>WORKDAY(F$8,$N43,Helligdage_mm!$A$2:$A$20)</f>
        <v>46141</v>
      </c>
      <c r="G43" s="3">
        <f>WORKDAY(G$8,$N43,Helligdage_mm!$A$2:$A$20)</f>
        <v>46170</v>
      </c>
      <c r="H43" s="3">
        <f>WORKDAY(H$8,$N43,Helligdage_mm!$A$2:$A$20)</f>
        <v>46202</v>
      </c>
      <c r="I43" s="3">
        <f>WORKDAY(I$8,$N43,Helligdage_mm!$A$2:$A$20)</f>
        <v>46233</v>
      </c>
      <c r="J43" s="3">
        <f>WORKDAY(J$8,$N43,Helligdage_mm!$A$2:$A$20)</f>
        <v>46262</v>
      </c>
      <c r="K43" s="3">
        <f>WORKDAY(K$8,$N43,Helligdage_mm!$A$2:$A$20)</f>
        <v>46294</v>
      </c>
      <c r="L43" s="3">
        <f>WORKDAY(L$8,$N43,Helligdage_mm!$A$2:$A$20)</f>
        <v>46324</v>
      </c>
      <c r="M43" s="3">
        <f>WORKDAY(M$8,$N43,Helligdage_mm!$A$2:$A$20)</f>
        <v>46353</v>
      </c>
      <c r="N43" s="20">
        <v>6</v>
      </c>
      <c r="O43" s="39" t="s">
        <v>60</v>
      </c>
      <c r="P43" s="1" t="s">
        <v>79</v>
      </c>
      <c r="Q43" s="1" t="s">
        <v>31</v>
      </c>
      <c r="R43" s="1"/>
      <c r="S43" s="1" t="s">
        <v>92</v>
      </c>
      <c r="T43" s="1" t="s">
        <v>17</v>
      </c>
      <c r="U43" s="11" t="s">
        <v>37</v>
      </c>
    </row>
    <row r="44" spans="1:21" x14ac:dyDescent="0.25">
      <c r="A44" s="1">
        <v>22</v>
      </c>
      <c r="B44" s="1" t="s">
        <v>0</v>
      </c>
      <c r="C44" s="3">
        <f>WORKDAY(C$8,$N44,Helligdage_mm!$A$2:$A$20)</f>
        <v>46051</v>
      </c>
      <c r="D44" s="3">
        <f>WORKDAY(D$8,$N44,Helligdage_mm!$A$2:$A$20)</f>
        <v>46079</v>
      </c>
      <c r="E44" s="3">
        <f>WORKDAY(E$8,$N44,Helligdage_mm!$A$2:$A$20)</f>
        <v>46111</v>
      </c>
      <c r="F44" s="3">
        <f>WORKDAY(F$8,$N44,Helligdage_mm!$A$2:$A$20)</f>
        <v>46141</v>
      </c>
      <c r="G44" s="3">
        <f>WORKDAY(G$8,$N44,Helligdage_mm!$A$2:$A$20)</f>
        <v>46170</v>
      </c>
      <c r="H44" s="3">
        <f>WORKDAY(H$8,$N44,Helligdage_mm!$A$2:$A$20)</f>
        <v>46202</v>
      </c>
      <c r="I44" s="3">
        <f>WORKDAY(I$8,$N44,Helligdage_mm!$A$2:$A$20)</f>
        <v>46233</v>
      </c>
      <c r="J44" s="3">
        <f>WORKDAY(J$8,$N44,Helligdage_mm!$A$2:$A$20)</f>
        <v>46262</v>
      </c>
      <c r="K44" s="3">
        <f>WORKDAY(K$8,$N44,Helligdage_mm!$A$2:$A$20)</f>
        <v>46294</v>
      </c>
      <c r="L44" s="3">
        <f>WORKDAY(L$8,$N44,Helligdage_mm!$A$2:$A$20)</f>
        <v>46324</v>
      </c>
      <c r="M44" s="3">
        <f>WORKDAY(M$8,$N44,Helligdage_mm!$A$2:$A$20)</f>
        <v>46353</v>
      </c>
      <c r="N44" s="20">
        <v>6</v>
      </c>
      <c r="O44" s="39" t="s">
        <v>60</v>
      </c>
      <c r="P44" s="1" t="s">
        <v>74</v>
      </c>
      <c r="Q44" s="1" t="s">
        <v>77</v>
      </c>
      <c r="R44" s="1"/>
      <c r="S44" s="1" t="s">
        <v>93</v>
      </c>
      <c r="T44" s="1" t="s">
        <v>17</v>
      </c>
      <c r="U44" s="11" t="s">
        <v>37</v>
      </c>
    </row>
    <row r="45" spans="1:21" x14ac:dyDescent="0.25">
      <c r="A45" s="1">
        <v>25</v>
      </c>
      <c r="B45" s="1" t="s">
        <v>0</v>
      </c>
      <c r="C45" s="3">
        <f>WORKDAY(C$6,$N45,Helligdage_mm!$A$2:$A$20)</f>
        <v>46051</v>
      </c>
      <c r="D45" s="3">
        <f>WORKDAY(D$6,$N45,Helligdage_mm!$A$2:$A$20)</f>
        <v>46080</v>
      </c>
      <c r="E45" s="3">
        <f>WORKDAY(E$6,$N45,Helligdage_mm!$A$2:$A$20)</f>
        <v>46111</v>
      </c>
      <c r="F45" s="3">
        <f>WORKDAY(F$6,$N45,Helligdage_mm!$A$2:$A$20)</f>
        <v>46141</v>
      </c>
      <c r="G45" s="3">
        <f>WORKDAY(G$6,$N45,Helligdage_mm!$A$2:$A$20)</f>
        <v>46170</v>
      </c>
      <c r="H45" s="3">
        <f>WORKDAY(H$6,$N45,Helligdage_mm!$A$2:$A$20)</f>
        <v>46202</v>
      </c>
      <c r="I45" s="3">
        <f>WORKDAY(I$6,$N45,Helligdage_mm!$A$2:$A$20)</f>
        <v>46233</v>
      </c>
      <c r="J45" s="3">
        <f>WORKDAY(J$6,$N45,Helligdage_mm!$A$2:$A$20)</f>
        <v>46262</v>
      </c>
      <c r="K45" s="3">
        <f>WORKDAY(K$6,$N45,Helligdage_mm!$A$2:$A$20)</f>
        <v>46294</v>
      </c>
      <c r="L45" s="3">
        <f>WORKDAY(L$6,$N45,Helligdage_mm!$A$2:$A$20)</f>
        <v>46324</v>
      </c>
      <c r="M45" s="3">
        <f>WORKDAY(M$6,$N45,Helligdage_mm!$A$2:$A$20)</f>
        <v>46353</v>
      </c>
      <c r="N45" s="20">
        <v>-1</v>
      </c>
      <c r="O45" s="9" t="s">
        <v>2</v>
      </c>
      <c r="P45" s="1" t="s">
        <v>82</v>
      </c>
      <c r="Q45" s="1" t="s">
        <v>33</v>
      </c>
      <c r="R45" s="1"/>
      <c r="S45" s="1" t="s">
        <v>108</v>
      </c>
      <c r="T45" s="1" t="s">
        <v>19</v>
      </c>
      <c r="U45" s="11" t="s">
        <v>37</v>
      </c>
    </row>
    <row r="46" spans="1:21" x14ac:dyDescent="0.25">
      <c r="A46" s="1">
        <v>26</v>
      </c>
      <c r="B46" s="1" t="s">
        <v>0</v>
      </c>
      <c r="C46" s="3">
        <f>WORKDAY(C$6,$N46,Helligdage_mm!$A$2:$A$20)</f>
        <v>46051</v>
      </c>
      <c r="D46" s="3">
        <f>WORKDAY(D$6,$N46,Helligdage_mm!$A$2:$A$20)</f>
        <v>46080</v>
      </c>
      <c r="E46" s="3">
        <f>WORKDAY(E$6,$N46,Helligdage_mm!$A$2:$A$20)</f>
        <v>46111</v>
      </c>
      <c r="F46" s="3">
        <f>WORKDAY(F$6,$N46,Helligdage_mm!$A$2:$A$20)</f>
        <v>46141</v>
      </c>
      <c r="G46" s="3">
        <f>WORKDAY(G$6,$N46,Helligdage_mm!$A$2:$A$20)</f>
        <v>46170</v>
      </c>
      <c r="H46" s="3">
        <f>WORKDAY(H$6,$N46,Helligdage_mm!$A$2:$A$20)</f>
        <v>46202</v>
      </c>
      <c r="I46" s="3">
        <f>WORKDAY(I$6,$N46,Helligdage_mm!$A$2:$A$20)</f>
        <v>46233</v>
      </c>
      <c r="J46" s="3">
        <f>WORKDAY(J$6,$N46,Helligdage_mm!$A$2:$A$20)</f>
        <v>46262</v>
      </c>
      <c r="K46" s="3">
        <f>WORKDAY(K$6,$N46,Helligdage_mm!$A$2:$A$20)</f>
        <v>46294</v>
      </c>
      <c r="L46" s="3">
        <f>WORKDAY(L$6,$N46,Helligdage_mm!$A$2:$A$20)</f>
        <v>46324</v>
      </c>
      <c r="M46" s="3">
        <f>WORKDAY(M$6,$N46,Helligdage_mm!$A$2:$A$20)</f>
        <v>46353</v>
      </c>
      <c r="N46" s="20">
        <v>-1</v>
      </c>
      <c r="O46" s="9" t="s">
        <v>2</v>
      </c>
      <c r="P46" s="1" t="s">
        <v>74</v>
      </c>
      <c r="Q46" s="1" t="s">
        <v>31</v>
      </c>
      <c r="R46" s="1"/>
      <c r="S46" s="1" t="s">
        <v>129</v>
      </c>
      <c r="T46" s="1" t="s">
        <v>21</v>
      </c>
      <c r="U46" s="11" t="s">
        <v>37</v>
      </c>
    </row>
    <row r="47" spans="1:21" x14ac:dyDescent="0.25">
      <c r="A47" s="1">
        <v>26</v>
      </c>
      <c r="B47" s="1" t="s">
        <v>0</v>
      </c>
      <c r="C47" s="3">
        <f>WORKDAY(C$6,$N47,Helligdage_mm!$A$2:$A$20)</f>
        <v>46051</v>
      </c>
      <c r="D47" s="3">
        <f>WORKDAY(D$6,$N47,Helligdage_mm!$A$2:$A$20)</f>
        <v>46080</v>
      </c>
      <c r="E47" s="3">
        <f>WORKDAY(E$6,$N47,Helligdage_mm!$A$2:$A$20)</f>
        <v>46111</v>
      </c>
      <c r="F47" s="3">
        <f>WORKDAY(F$6,$N47,Helligdage_mm!$A$2:$A$20)</f>
        <v>46141</v>
      </c>
      <c r="G47" s="3">
        <f>WORKDAY(G$6,$N47,Helligdage_mm!$A$2:$A$20)</f>
        <v>46170</v>
      </c>
      <c r="H47" s="3">
        <f>WORKDAY(H$6,$N47,Helligdage_mm!$A$2:$A$20)</f>
        <v>46202</v>
      </c>
      <c r="I47" s="3">
        <f>WORKDAY(I$6,$N47,Helligdage_mm!$A$2:$A$20)</f>
        <v>46233</v>
      </c>
      <c r="J47" s="3">
        <f>WORKDAY(J$6,$N47,Helligdage_mm!$A$2:$A$20)</f>
        <v>46262</v>
      </c>
      <c r="K47" s="3">
        <f>WORKDAY(K$6,$N47,Helligdage_mm!$A$2:$A$20)</f>
        <v>46294</v>
      </c>
      <c r="L47" s="3">
        <f>WORKDAY(L$6,$N47,Helligdage_mm!$A$2:$A$20)</f>
        <v>46324</v>
      </c>
      <c r="M47" s="3">
        <f>WORKDAY(M$6,$N47,Helligdage_mm!$A$2:$A$20)</f>
        <v>46353</v>
      </c>
      <c r="N47" s="20">
        <v>-1</v>
      </c>
      <c r="O47" s="9" t="s">
        <v>2</v>
      </c>
      <c r="P47" s="1" t="s">
        <v>73</v>
      </c>
      <c r="Q47" s="1" t="s">
        <v>31</v>
      </c>
      <c r="R47" s="1"/>
      <c r="S47" s="1" t="s">
        <v>129</v>
      </c>
      <c r="T47" s="1" t="s">
        <v>21</v>
      </c>
      <c r="U47" s="11" t="s">
        <v>37</v>
      </c>
    </row>
    <row r="48" spans="1:21" x14ac:dyDescent="0.25">
      <c r="A48" s="1">
        <v>33</v>
      </c>
      <c r="B48" s="1" t="s">
        <v>0</v>
      </c>
      <c r="C48" s="3">
        <f>WORKDAY(C$6,$N48,Helligdage_mm!$A$2:$A$20)</f>
        <v>46052</v>
      </c>
      <c r="D48" s="3">
        <f>WORKDAY(D$6,$N48,Helligdage_mm!$A$2:$A$20)</f>
        <v>46081</v>
      </c>
      <c r="E48" s="3">
        <f>WORKDAY(E$6,$N48,Helligdage_mm!$A$2:$A$20)</f>
        <v>46112</v>
      </c>
      <c r="F48" s="3">
        <f>WORKDAY(F$6,$N48,Helligdage_mm!$A$2:$A$20)</f>
        <v>46142</v>
      </c>
      <c r="G48" s="3">
        <f>WORKDAY(G$6,$N48,Helligdage_mm!$A$2:$A$20)</f>
        <v>46171</v>
      </c>
      <c r="H48" s="3">
        <f>WORKDAY(H$6,$N48,Helligdage_mm!$A$2:$A$20)</f>
        <v>46203</v>
      </c>
      <c r="I48" s="3">
        <f>WORKDAY(I$6,$N48,Helligdage_mm!$A$2:$A$20)</f>
        <v>46234</v>
      </c>
      <c r="J48" s="3">
        <f>WORKDAY(J$6,$N48,Helligdage_mm!$A$2:$A$20)</f>
        <v>46265</v>
      </c>
      <c r="K48" s="3">
        <f>WORKDAY(K$6,$N48,Helligdage_mm!$A$2:$A$20)</f>
        <v>46295</v>
      </c>
      <c r="L48" s="3">
        <f>WORKDAY(L$6,$N48,Helligdage_mm!$A$2:$A$20)</f>
        <v>46325</v>
      </c>
      <c r="M48" s="3">
        <f>WORKDAY(M$6,$N48,Helligdage_mm!$A$2:$A$20)</f>
        <v>46356</v>
      </c>
      <c r="N48" s="20">
        <v>0</v>
      </c>
      <c r="O48" s="9" t="s">
        <v>1</v>
      </c>
      <c r="P48" s="1" t="s">
        <v>74</v>
      </c>
      <c r="Q48" s="1" t="s">
        <v>31</v>
      </c>
      <c r="R48" s="1"/>
      <c r="S48" s="1" t="s">
        <v>106</v>
      </c>
      <c r="T48" s="1" t="s">
        <v>18</v>
      </c>
      <c r="U48" s="11" t="s">
        <v>71</v>
      </c>
    </row>
    <row r="49" spans="1:21" x14ac:dyDescent="0.25">
      <c r="A49" s="1">
        <v>33</v>
      </c>
      <c r="B49" s="1" t="s">
        <v>0</v>
      </c>
      <c r="C49" s="3">
        <f>WORKDAY(C$6,$N49,Helligdage_mm!$A$2:$A$20)</f>
        <v>46052</v>
      </c>
      <c r="D49" s="3">
        <f>WORKDAY(D$6,$N49,Helligdage_mm!$A$2:$A$20)</f>
        <v>46081</v>
      </c>
      <c r="E49" s="3">
        <f>WORKDAY(E$6,$N49,Helligdage_mm!$A$2:$A$20)</f>
        <v>46112</v>
      </c>
      <c r="F49" s="3">
        <f>WORKDAY(F$6,$N49,Helligdage_mm!$A$2:$A$20)</f>
        <v>46142</v>
      </c>
      <c r="G49" s="3">
        <f>WORKDAY(G$6,$N49,Helligdage_mm!$A$2:$A$20)</f>
        <v>46171</v>
      </c>
      <c r="H49" s="3">
        <f>WORKDAY(H$6,$N49,Helligdage_mm!$A$2:$A$20)</f>
        <v>46203</v>
      </c>
      <c r="I49" s="3">
        <f>WORKDAY(I$6,$N49,Helligdage_mm!$A$2:$A$20)</f>
        <v>46234</v>
      </c>
      <c r="J49" s="3">
        <f>WORKDAY(J$6,$N49,Helligdage_mm!$A$2:$A$20)</f>
        <v>46265</v>
      </c>
      <c r="K49" s="3">
        <f>WORKDAY(K$6,$N49,Helligdage_mm!$A$2:$A$20)</f>
        <v>46295</v>
      </c>
      <c r="L49" s="3">
        <f>WORKDAY(L$6,$N49,Helligdage_mm!$A$2:$A$20)</f>
        <v>46325</v>
      </c>
      <c r="M49" s="3">
        <f>WORKDAY(M$6,$N49,Helligdage_mm!$A$2:$A$20)</f>
        <v>46356</v>
      </c>
      <c r="N49" s="20">
        <v>0</v>
      </c>
      <c r="O49" s="9" t="s">
        <v>1</v>
      </c>
      <c r="P49" s="1" t="s">
        <v>94</v>
      </c>
      <c r="Q49" s="1" t="s">
        <v>77</v>
      </c>
      <c r="R49" s="1"/>
      <c r="S49" s="1" t="s">
        <v>107</v>
      </c>
      <c r="T49" s="1" t="s">
        <v>18</v>
      </c>
      <c r="U49" s="11" t="s">
        <v>71</v>
      </c>
    </row>
    <row r="50" spans="1:21" x14ac:dyDescent="0.25">
      <c r="A50" s="27"/>
      <c r="B50" s="27" t="s">
        <v>69</v>
      </c>
      <c r="C50" s="28">
        <f>WORKDAY(C$6,$N50,Helligdage_mm!$A$2:$A$20)</f>
        <v>46052</v>
      </c>
      <c r="D50" s="28"/>
      <c r="E50" s="28"/>
      <c r="F50" s="28">
        <f>WORKDAY(F$6,$N50,Helligdage_mm!$A$2:$A$20)</f>
        <v>46142</v>
      </c>
      <c r="G50" s="28"/>
      <c r="H50" s="28"/>
      <c r="I50" s="28">
        <f>WORKDAY(I$6,$N50,Helligdage_mm!$A$2:$A$20)</f>
        <v>46234</v>
      </c>
      <c r="J50" s="28">
        <f>WORKDAY(J$6,$N50,Helligdage_mm!$A$2:$A$20)</f>
        <v>46265</v>
      </c>
      <c r="K50" s="28"/>
      <c r="L50" s="28">
        <f>WORKDAY(L$6,$N50,Helligdage_mm!$A$2:$A$20)</f>
        <v>46325</v>
      </c>
      <c r="M50" s="28">
        <f>WORKDAY(M$6,$N50,Helligdage_mm!$A$2:$A$20)</f>
        <v>46356</v>
      </c>
      <c r="N50" s="20">
        <v>0</v>
      </c>
      <c r="O50" s="29" t="s">
        <v>1</v>
      </c>
      <c r="P50" s="27" t="s">
        <v>82</v>
      </c>
      <c r="Q50" s="27" t="s">
        <v>33</v>
      </c>
      <c r="R50" s="27"/>
      <c r="S50" s="27" t="s">
        <v>70</v>
      </c>
      <c r="T50" s="27" t="s">
        <v>19</v>
      </c>
      <c r="U50" s="31" t="s">
        <v>37</v>
      </c>
    </row>
    <row r="51" spans="1:21" x14ac:dyDescent="0.25">
      <c r="A51" s="1">
        <v>40</v>
      </c>
      <c r="B51" s="1" t="s">
        <v>0</v>
      </c>
      <c r="C51" s="3">
        <f>WORKDAY(C$6,$N51,Helligdage_mm!$A$2:$A$20)</f>
        <v>46055</v>
      </c>
      <c r="D51" s="3">
        <f>WORKDAY(D$6,$N51,Helligdage_mm!$A$2:$A$20)</f>
        <v>46083</v>
      </c>
      <c r="E51" s="3">
        <f>WORKDAY(E$6,$N51,Helligdage_mm!$A$2:$A$20)</f>
        <v>46113</v>
      </c>
      <c r="F51" s="3">
        <f>WORKDAY(F$6,$N51,Helligdage_mm!$A$2:$A$20)</f>
        <v>46143</v>
      </c>
      <c r="G51" s="3">
        <f>WORKDAY(G$6,$N51,Helligdage_mm!$A$2:$A$20)</f>
        <v>46174</v>
      </c>
      <c r="H51" s="3">
        <f>WORKDAY(H$6,$N51,Helligdage_mm!$A$2:$A$20)</f>
        <v>46204</v>
      </c>
      <c r="I51" s="3">
        <f>WORKDAY(I$6,$N51,Helligdage_mm!$A$2:$A$20)</f>
        <v>46237</v>
      </c>
      <c r="J51" s="3">
        <f>WORKDAY(J$6,$N51,Helligdage_mm!$A$2:$A$20)</f>
        <v>46266</v>
      </c>
      <c r="K51" s="3">
        <f>WORKDAY(K$6,$N51,Helligdage_mm!$A$2:$A$20)</f>
        <v>46296</v>
      </c>
      <c r="L51" s="3">
        <f>WORKDAY(L$6,$N51,Helligdage_mm!$A$2:$A$20)</f>
        <v>46328</v>
      </c>
      <c r="M51" s="3">
        <f>WORKDAY(M$6,$N51,Helligdage_mm!$A$2:$A$20)</f>
        <v>46357</v>
      </c>
      <c r="N51" s="20">
        <v>1</v>
      </c>
      <c r="O51" s="9" t="s">
        <v>6</v>
      </c>
      <c r="P51" s="1" t="s">
        <v>98</v>
      </c>
      <c r="Q51" s="1" t="s">
        <v>31</v>
      </c>
      <c r="R51" s="1"/>
      <c r="S51" s="1" t="s">
        <v>130</v>
      </c>
      <c r="T51" s="1" t="s">
        <v>21</v>
      </c>
      <c r="U51" s="11" t="s">
        <v>37</v>
      </c>
    </row>
    <row r="52" spans="1:21" x14ac:dyDescent="0.25">
      <c r="A52" s="1">
        <v>40</v>
      </c>
      <c r="B52" s="1" t="s">
        <v>0</v>
      </c>
      <c r="C52" s="3">
        <f>WORKDAY(C$6,$N52,Helligdage_mm!$A$2:$A$20)</f>
        <v>46055</v>
      </c>
      <c r="D52" s="3">
        <f>WORKDAY(D$6,$N52,Helligdage_mm!$A$2:$A$20)</f>
        <v>46083</v>
      </c>
      <c r="E52" s="3">
        <f>WORKDAY(E$6,$N52,Helligdage_mm!$A$2:$A$20)</f>
        <v>46113</v>
      </c>
      <c r="F52" s="3">
        <f>WORKDAY(F$6,$N52,Helligdage_mm!$A$2:$A$20)</f>
        <v>46143</v>
      </c>
      <c r="G52" s="3">
        <f>WORKDAY(G$6,$N52,Helligdage_mm!$A$2:$A$20)</f>
        <v>46174</v>
      </c>
      <c r="H52" s="3">
        <f>WORKDAY(H$6,$N52,Helligdage_mm!$A$2:$A$20)</f>
        <v>46204</v>
      </c>
      <c r="I52" s="3">
        <f>WORKDAY(I$6,$N52,Helligdage_mm!$A$2:$A$20)</f>
        <v>46237</v>
      </c>
      <c r="J52" s="3">
        <f>WORKDAY(J$6,$N52,Helligdage_mm!$A$2:$A$20)</f>
        <v>46266</v>
      </c>
      <c r="K52" s="3">
        <f>WORKDAY(K$6,$N52,Helligdage_mm!$A$2:$A$20)</f>
        <v>46296</v>
      </c>
      <c r="L52" s="3">
        <f>WORKDAY(L$6,$N52,Helligdage_mm!$A$2:$A$20)</f>
        <v>46328</v>
      </c>
      <c r="M52" s="3">
        <f>WORKDAY(M$6,$N52,Helligdage_mm!$A$2:$A$20)</f>
        <v>46357</v>
      </c>
      <c r="N52" s="20">
        <v>1</v>
      </c>
      <c r="O52" s="9" t="s">
        <v>6</v>
      </c>
      <c r="P52" s="1" t="s">
        <v>74</v>
      </c>
      <c r="Q52" s="1" t="s">
        <v>77</v>
      </c>
      <c r="R52" s="1"/>
      <c r="S52" s="1" t="s">
        <v>109</v>
      </c>
      <c r="T52" s="1" t="s">
        <v>21</v>
      </c>
      <c r="U52" s="11" t="s">
        <v>37</v>
      </c>
    </row>
    <row r="53" spans="1:21" x14ac:dyDescent="0.25">
      <c r="A53" s="1">
        <v>42</v>
      </c>
      <c r="B53" s="1" t="s">
        <v>0</v>
      </c>
      <c r="C53" s="3">
        <f>WORKDAY(C$6,$N53,Helligdage_mm!$A$2:$A$20)</f>
        <v>46055</v>
      </c>
      <c r="D53" s="3">
        <f>WORKDAY(D$6,$N53,Helligdage_mm!$A$2:$A$20)</f>
        <v>46083</v>
      </c>
      <c r="E53" s="3">
        <f>WORKDAY(E$6,$N53,Helligdage_mm!$A$2:$A$20)</f>
        <v>46113</v>
      </c>
      <c r="F53" s="3">
        <f>WORKDAY(F$6,$N53,Helligdage_mm!$A$2:$A$20)</f>
        <v>46143</v>
      </c>
      <c r="G53" s="3">
        <f>WORKDAY(G$6,$N53,Helligdage_mm!$A$2:$A$20)</f>
        <v>46174</v>
      </c>
      <c r="H53" s="3">
        <f>WORKDAY(H$6,$N53,Helligdage_mm!$A$2:$A$20)</f>
        <v>46204</v>
      </c>
      <c r="I53" s="3">
        <f>WORKDAY(I$6,$N53,Helligdage_mm!$A$2:$A$20)</f>
        <v>46237</v>
      </c>
      <c r="J53" s="3">
        <f>WORKDAY(J$6,$N53,Helligdage_mm!$A$2:$A$20)</f>
        <v>46266</v>
      </c>
      <c r="K53" s="3">
        <f>WORKDAY(K$6,$N53,Helligdage_mm!$A$2:$A$20)</f>
        <v>46296</v>
      </c>
      <c r="L53" s="3">
        <f>WORKDAY(L$6,$N53,Helligdage_mm!$A$2:$A$20)</f>
        <v>46328</v>
      </c>
      <c r="M53" s="3">
        <f>WORKDAY(M$6,$N53,Helligdage_mm!$A$2:$A$20)</f>
        <v>46357</v>
      </c>
      <c r="N53" s="20">
        <v>1</v>
      </c>
      <c r="O53" s="9" t="s">
        <v>6</v>
      </c>
      <c r="P53" s="1" t="s">
        <v>94</v>
      </c>
      <c r="Q53" s="1" t="s">
        <v>31</v>
      </c>
      <c r="R53" s="1"/>
      <c r="S53" s="6" t="s">
        <v>160</v>
      </c>
      <c r="T53" s="1" t="s">
        <v>18</v>
      </c>
      <c r="U53" s="11" t="s">
        <v>37</v>
      </c>
    </row>
    <row r="54" spans="1:21" x14ac:dyDescent="0.25">
      <c r="A54" s="1">
        <v>43</v>
      </c>
      <c r="B54" s="1" t="s">
        <v>0</v>
      </c>
      <c r="C54" s="3">
        <f>WORKDAY(C$6,$N54,Helligdage_mm!$A$2:$A$20)</f>
        <v>46055</v>
      </c>
      <c r="D54" s="3">
        <f>WORKDAY(D$6,$N54,Helligdage_mm!$A$2:$A$20)</f>
        <v>46083</v>
      </c>
      <c r="E54" s="3">
        <f>WORKDAY(E$6,$N54,Helligdage_mm!$A$2:$A$20)</f>
        <v>46113</v>
      </c>
      <c r="F54" s="3">
        <f>WORKDAY(F$6,$N54,Helligdage_mm!$A$2:$A$20)</f>
        <v>46143</v>
      </c>
      <c r="G54" s="3">
        <f>WORKDAY(G$6,$N54,Helligdage_mm!$A$2:$A$20)</f>
        <v>46174</v>
      </c>
      <c r="H54" s="3">
        <f>WORKDAY(H$6,$N54,Helligdage_mm!$A$2:$A$20)</f>
        <v>46204</v>
      </c>
      <c r="I54" s="3">
        <f>WORKDAY(I$6,$N54,Helligdage_mm!$A$2:$A$20)</f>
        <v>46237</v>
      </c>
      <c r="J54" s="3">
        <f>WORKDAY(J$6,$N54,Helligdage_mm!$A$2:$A$20)</f>
        <v>46266</v>
      </c>
      <c r="K54" s="3">
        <f>WORKDAY(K$6,$N54,Helligdage_mm!$A$2:$A$20)</f>
        <v>46296</v>
      </c>
      <c r="L54" s="3">
        <f>WORKDAY(L$6,$N54,Helligdage_mm!$A$2:$A$20)</f>
        <v>46328</v>
      </c>
      <c r="M54" s="3">
        <f>WORKDAY(M$6,$N54,Helligdage_mm!$A$2:$A$20)</f>
        <v>46357</v>
      </c>
      <c r="N54" s="20">
        <v>1</v>
      </c>
      <c r="O54" s="9" t="s">
        <v>6</v>
      </c>
      <c r="P54" s="1" t="s">
        <v>94</v>
      </c>
      <c r="Q54" s="1" t="s">
        <v>31</v>
      </c>
      <c r="R54" s="1"/>
      <c r="S54" s="1" t="s">
        <v>112</v>
      </c>
      <c r="T54" s="1" t="s">
        <v>18</v>
      </c>
      <c r="U54" s="11" t="s">
        <v>37</v>
      </c>
    </row>
    <row r="55" spans="1:21" x14ac:dyDescent="0.25">
      <c r="A55" s="1">
        <v>41</v>
      </c>
      <c r="B55" s="1" t="s">
        <v>0</v>
      </c>
      <c r="C55" s="41">
        <v>46057</v>
      </c>
      <c r="D55" s="3">
        <f>D5</f>
        <v>46085</v>
      </c>
      <c r="E55" s="3">
        <f>E5</f>
        <v>46120</v>
      </c>
      <c r="F55" s="3">
        <f t="shared" ref="F55:L55" si="0">F5</f>
        <v>46147</v>
      </c>
      <c r="G55" s="3">
        <f t="shared" si="0"/>
        <v>46176</v>
      </c>
      <c r="H55" s="3">
        <f t="shared" si="0"/>
        <v>46206</v>
      </c>
      <c r="I55" s="3">
        <f t="shared" si="0"/>
        <v>46239</v>
      </c>
      <c r="J55" s="3">
        <f t="shared" si="0"/>
        <v>46268</v>
      </c>
      <c r="K55" s="3">
        <f t="shared" si="0"/>
        <v>46300</v>
      </c>
      <c r="L55" s="3">
        <f t="shared" si="0"/>
        <v>46330</v>
      </c>
      <c r="M55" s="3">
        <f>M5</f>
        <v>46359</v>
      </c>
      <c r="N55" s="20">
        <v>0</v>
      </c>
      <c r="O55" s="33" t="s">
        <v>7</v>
      </c>
      <c r="P55" s="1" t="s">
        <v>82</v>
      </c>
      <c r="Q55" s="1" t="s">
        <v>31</v>
      </c>
      <c r="R55" s="1"/>
      <c r="S55" s="1" t="s">
        <v>113</v>
      </c>
      <c r="T55" s="1" t="s">
        <v>22</v>
      </c>
      <c r="U55" s="11" t="s">
        <v>37</v>
      </c>
    </row>
    <row r="56" spans="1:21" x14ac:dyDescent="0.25">
      <c r="A56" s="1"/>
      <c r="B56" s="1" t="s">
        <v>0</v>
      </c>
      <c r="C56" s="3">
        <f>WORKDAY(C$6,$N56,Helligdage_mm!$A$2:$A$20)</f>
        <v>46057</v>
      </c>
      <c r="D56" s="3">
        <f>WORKDAY(D$6,$N56,Helligdage_mm!$A$2:$A$20)</f>
        <v>46085</v>
      </c>
      <c r="E56" s="3">
        <f>WORKDAY(E$6,$N56,Helligdage_mm!$A$2:$A$20)</f>
        <v>46120</v>
      </c>
      <c r="F56" s="3">
        <f>WORKDAY(F$6,$N56,Helligdage_mm!$A$2:$A$20)</f>
        <v>46147</v>
      </c>
      <c r="G56" s="3">
        <f>WORKDAY(G$6,$N56,Helligdage_mm!$A$2:$A$20)</f>
        <v>46176</v>
      </c>
      <c r="H56" s="3">
        <f>WORKDAY(H$6,$N56,Helligdage_mm!$A$2:$A$20)</f>
        <v>46206</v>
      </c>
      <c r="I56" s="3">
        <f>WORKDAY(I$6,$N56,Helligdage_mm!$A$2:$A$20)</f>
        <v>46239</v>
      </c>
      <c r="J56" s="3">
        <f>WORKDAY(J$6,$N56,Helligdage_mm!$A$2:$A$20)</f>
        <v>46268</v>
      </c>
      <c r="K56" s="3">
        <f>WORKDAY(K$6,$N56,Helligdage_mm!$A$2:$A$20)</f>
        <v>46300</v>
      </c>
      <c r="L56" s="3">
        <f>WORKDAY(L$6,$N56,Helligdage_mm!$A$2:$A$20)</f>
        <v>46330</v>
      </c>
      <c r="M56" s="3">
        <f>WORKDAY(M$6,$N56,Helligdage_mm!$A$2:$A$20)</f>
        <v>46359</v>
      </c>
      <c r="N56" s="20">
        <v>3</v>
      </c>
      <c r="O56" s="9" t="s">
        <v>12</v>
      </c>
      <c r="P56" s="1" t="s">
        <v>74</v>
      </c>
      <c r="Q56" s="1" t="s">
        <v>31</v>
      </c>
      <c r="R56" s="1"/>
      <c r="S56" s="1" t="s">
        <v>116</v>
      </c>
      <c r="T56" s="1" t="s">
        <v>23</v>
      </c>
      <c r="U56" s="14" t="s">
        <v>96</v>
      </c>
    </row>
    <row r="57" spans="1:21" x14ac:dyDescent="0.25">
      <c r="A57" s="1"/>
      <c r="B57" s="1" t="s">
        <v>0</v>
      </c>
      <c r="C57" s="3">
        <f>WORKDAY(C$6,$N57,Helligdage_mm!$A$2:$A$20)</f>
        <v>46057</v>
      </c>
      <c r="D57" s="3">
        <f>WORKDAY(D$6,$N57,Helligdage_mm!$A$2:$A$20)</f>
        <v>46085</v>
      </c>
      <c r="E57" s="3">
        <f>WORKDAY(E$6,$N57,Helligdage_mm!$A$2:$A$20)</f>
        <v>46120</v>
      </c>
      <c r="F57" s="3">
        <f>WORKDAY(F$6,$N57,Helligdage_mm!$A$2:$A$20)</f>
        <v>46147</v>
      </c>
      <c r="G57" s="3">
        <f>WORKDAY(G$6,$N57,Helligdage_mm!$A$2:$A$20)</f>
        <v>46176</v>
      </c>
      <c r="H57" s="3">
        <f>WORKDAY(H$6,$N57,Helligdage_mm!$A$2:$A$20)</f>
        <v>46206</v>
      </c>
      <c r="I57" s="3">
        <f>WORKDAY(I$6,$N57,Helligdage_mm!$A$2:$A$20)</f>
        <v>46239</v>
      </c>
      <c r="J57" s="3">
        <f>WORKDAY(J$6,$N57,Helligdage_mm!$A$2:$A$20)</f>
        <v>46268</v>
      </c>
      <c r="K57" s="3">
        <f>WORKDAY(K$6,$N57,Helligdage_mm!$A$2:$A$20)</f>
        <v>46300</v>
      </c>
      <c r="L57" s="3">
        <f>WORKDAY(L$6,$N57,Helligdage_mm!$A$2:$A$20)</f>
        <v>46330</v>
      </c>
      <c r="M57" s="3">
        <f>WORKDAY(M$6,$N57,Helligdage_mm!$A$2:$A$20)</f>
        <v>46359</v>
      </c>
      <c r="N57" s="20">
        <v>3</v>
      </c>
      <c r="O57" s="9" t="s">
        <v>12</v>
      </c>
      <c r="P57" s="1" t="s">
        <v>95</v>
      </c>
      <c r="Q57" s="1" t="s">
        <v>77</v>
      </c>
      <c r="R57" s="1"/>
      <c r="S57" s="1" t="s">
        <v>117</v>
      </c>
      <c r="T57" s="1" t="s">
        <v>23</v>
      </c>
      <c r="U57" s="14" t="s">
        <v>96</v>
      </c>
    </row>
    <row r="58" spans="1:21" x14ac:dyDescent="0.25">
      <c r="A58" s="1">
        <v>31</v>
      </c>
      <c r="B58" s="1" t="s">
        <v>0</v>
      </c>
      <c r="C58" s="3">
        <f>WORKDAY(C$6,$N58,Helligdage_mm!$A$2:$A$20)</f>
        <v>46057</v>
      </c>
      <c r="D58" s="3">
        <f>WORKDAY(D$6,$N58,Helligdage_mm!$A$2:$A$20)</f>
        <v>46085</v>
      </c>
      <c r="E58" s="3">
        <f>WORKDAY(E$6,$N58,Helligdage_mm!$A$2:$A$20)</f>
        <v>46120</v>
      </c>
      <c r="F58" s="3">
        <f>WORKDAY(F$6,$N58,Helligdage_mm!$A$2:$A$20)</f>
        <v>46147</v>
      </c>
      <c r="G58" s="3">
        <f>WORKDAY(G$6,$N58,Helligdage_mm!$A$2:$A$20)</f>
        <v>46176</v>
      </c>
      <c r="H58" s="3">
        <f>WORKDAY(H$6,$N58,Helligdage_mm!$A$2:$A$20)</f>
        <v>46206</v>
      </c>
      <c r="I58" s="3">
        <f>WORKDAY(I$6,$N58,Helligdage_mm!$A$2:$A$20)</f>
        <v>46239</v>
      </c>
      <c r="J58" s="3">
        <f>WORKDAY(J$6,$N58,Helligdage_mm!$A$2:$A$20)</f>
        <v>46268</v>
      </c>
      <c r="K58" s="3">
        <f>WORKDAY(K$6,$N58,Helligdage_mm!$A$2:$A$20)</f>
        <v>46300</v>
      </c>
      <c r="L58" s="3">
        <f>WORKDAY(L$6,$N58,Helligdage_mm!$A$2:$A$20)</f>
        <v>46330</v>
      </c>
      <c r="M58" s="3">
        <f>WORKDAY(M$6,$N58,Helligdage_mm!$A$2:$A$20)</f>
        <v>46359</v>
      </c>
      <c r="N58" s="20">
        <v>3</v>
      </c>
      <c r="O58" s="9" t="s">
        <v>12</v>
      </c>
      <c r="P58" s="1" t="s">
        <v>74</v>
      </c>
      <c r="Q58" s="1" t="s">
        <v>31</v>
      </c>
      <c r="R58" s="1"/>
      <c r="S58" s="1" t="s">
        <v>114</v>
      </c>
      <c r="T58" s="1" t="s">
        <v>23</v>
      </c>
      <c r="U58" s="14" t="s">
        <v>96</v>
      </c>
    </row>
    <row r="59" spans="1:21" x14ac:dyDescent="0.25">
      <c r="A59" s="1">
        <v>31</v>
      </c>
      <c r="B59" s="1" t="s">
        <v>0</v>
      </c>
      <c r="C59" s="3">
        <f>WORKDAY(C$6,$N59,Helligdage_mm!$A$2:$A$20)</f>
        <v>46057</v>
      </c>
      <c r="D59" s="3">
        <f>WORKDAY(D$6,$N59,Helligdage_mm!$A$2:$A$20)</f>
        <v>46085</v>
      </c>
      <c r="E59" s="3">
        <f>WORKDAY(E$6,$N59,Helligdage_mm!$A$2:$A$20)</f>
        <v>46120</v>
      </c>
      <c r="F59" s="3">
        <f>WORKDAY(F$6,$N59,Helligdage_mm!$A$2:$A$20)</f>
        <v>46147</v>
      </c>
      <c r="G59" s="3">
        <f>WORKDAY(G$6,$N59,Helligdage_mm!$A$2:$A$20)</f>
        <v>46176</v>
      </c>
      <c r="H59" s="3">
        <f>WORKDAY(H$6,$N59,Helligdage_mm!$A$2:$A$20)</f>
        <v>46206</v>
      </c>
      <c r="I59" s="3">
        <f>WORKDAY(I$6,$N59,Helligdage_mm!$A$2:$A$20)</f>
        <v>46239</v>
      </c>
      <c r="J59" s="3">
        <f>WORKDAY(J$6,$N59,Helligdage_mm!$A$2:$A$20)</f>
        <v>46268</v>
      </c>
      <c r="K59" s="3">
        <f>WORKDAY(K$6,$N59,Helligdage_mm!$A$2:$A$20)</f>
        <v>46300</v>
      </c>
      <c r="L59" s="3">
        <f>WORKDAY(L$6,$N59,Helligdage_mm!$A$2:$A$20)</f>
        <v>46330</v>
      </c>
      <c r="M59" s="3">
        <f>WORKDAY(M$6,$N59,Helligdage_mm!$A$2:$A$20)</f>
        <v>46359</v>
      </c>
      <c r="N59" s="20">
        <v>3</v>
      </c>
      <c r="O59" s="9" t="s">
        <v>12</v>
      </c>
      <c r="P59" s="1" t="s">
        <v>95</v>
      </c>
      <c r="Q59" s="1" t="s">
        <v>77</v>
      </c>
      <c r="R59" s="1"/>
      <c r="S59" s="1" t="s">
        <v>115</v>
      </c>
      <c r="T59" s="1" t="s">
        <v>23</v>
      </c>
      <c r="U59" s="14" t="s">
        <v>96</v>
      </c>
    </row>
    <row r="60" spans="1:21" x14ac:dyDescent="0.25">
      <c r="A60" s="1">
        <v>32</v>
      </c>
      <c r="B60" s="1" t="s">
        <v>0</v>
      </c>
      <c r="C60" s="3">
        <f>WORKDAY(C$6,$N60,Helligdage_mm!$A$2:$A$20)</f>
        <v>46058</v>
      </c>
      <c r="D60" s="3">
        <f>WORKDAY(D$6,$N60,Helligdage_mm!$A$2:$A$20)</f>
        <v>46086</v>
      </c>
      <c r="E60" s="3">
        <f>WORKDAY(E$6,$N60,Helligdage_mm!$A$2:$A$20)</f>
        <v>46121</v>
      </c>
      <c r="F60" s="3">
        <f>WORKDAY(F$6,$N60,Helligdage_mm!$A$2:$A$20)</f>
        <v>46148</v>
      </c>
      <c r="G60" s="3">
        <f>WORKDAY(G$6,$N60,Helligdage_mm!$A$2:$A$20)</f>
        <v>46177</v>
      </c>
      <c r="H60" s="3">
        <f>WORKDAY(H$6,$N60,Helligdage_mm!$A$2:$A$20)</f>
        <v>46209</v>
      </c>
      <c r="I60" s="3">
        <f>WORKDAY(I$6,$N60,Helligdage_mm!$A$2:$A$20)</f>
        <v>46240</v>
      </c>
      <c r="J60" s="3">
        <f>WORKDAY(J$6,$N60,Helligdage_mm!$A$2:$A$20)</f>
        <v>46269</v>
      </c>
      <c r="K60" s="3">
        <f>WORKDAY(K$6,$N60,Helligdage_mm!$A$2:$A$20)</f>
        <v>46301</v>
      </c>
      <c r="L60" s="3">
        <f>WORKDAY(L$6,$N60,Helligdage_mm!$A$2:$A$20)</f>
        <v>46331</v>
      </c>
      <c r="M60" s="3">
        <f>WORKDAY(M$6,$N60,Helligdage_mm!$A$2:$A$20)</f>
        <v>46360</v>
      </c>
      <c r="N60" s="20">
        <v>4</v>
      </c>
      <c r="O60" s="9" t="s">
        <v>13</v>
      </c>
      <c r="P60" s="1" t="s">
        <v>74</v>
      </c>
      <c r="Q60" s="1" t="s">
        <v>31</v>
      </c>
      <c r="R60" s="1"/>
      <c r="S60" s="1" t="s">
        <v>158</v>
      </c>
      <c r="T60" s="1" t="s">
        <v>17</v>
      </c>
      <c r="U60" s="11" t="s">
        <v>37</v>
      </c>
    </row>
    <row r="61" spans="1:21" x14ac:dyDescent="0.25">
      <c r="A61" s="1">
        <v>35</v>
      </c>
      <c r="B61" s="1" t="s">
        <v>0</v>
      </c>
      <c r="C61" s="3">
        <f>WORKDAY(C$6,$N61,Helligdage_mm!$A$2:$A$20)</f>
        <v>46058</v>
      </c>
      <c r="D61" s="3">
        <f>WORKDAY(D$6,$N61,Helligdage_mm!$A$2:$A$20)</f>
        <v>46086</v>
      </c>
      <c r="E61" s="3">
        <f>WORKDAY(E$6,$N61,Helligdage_mm!$A$2:$A$20)</f>
        <v>46121</v>
      </c>
      <c r="F61" s="3">
        <f>WORKDAY(F$6,$N61,Helligdage_mm!$A$2:$A$20)</f>
        <v>46148</v>
      </c>
      <c r="G61" s="3">
        <f>WORKDAY(G$6,$N61,Helligdage_mm!$A$2:$A$20)</f>
        <v>46177</v>
      </c>
      <c r="H61" s="3">
        <f>WORKDAY(H$6,$N61,Helligdage_mm!$A$2:$A$20)</f>
        <v>46209</v>
      </c>
      <c r="I61" s="3">
        <f>WORKDAY(I$6,$N61,Helligdage_mm!$A$2:$A$20)</f>
        <v>46240</v>
      </c>
      <c r="J61" s="3">
        <f>WORKDAY(J$6,$N61,Helligdage_mm!$A$2:$A$20)</f>
        <v>46269</v>
      </c>
      <c r="K61" s="3">
        <f>WORKDAY(K$6,$N61,Helligdage_mm!$A$2:$A$20)</f>
        <v>46301</v>
      </c>
      <c r="L61" s="3">
        <f>WORKDAY(L$6,$N61,Helligdage_mm!$A$2:$A$20)</f>
        <v>46331</v>
      </c>
      <c r="M61" s="3">
        <f>WORKDAY(M$6,$N61,Helligdage_mm!$A$2:$A$20)</f>
        <v>46360</v>
      </c>
      <c r="N61" s="20">
        <v>4</v>
      </c>
      <c r="O61" s="9" t="s">
        <v>13</v>
      </c>
      <c r="P61" s="1" t="s">
        <v>74</v>
      </c>
      <c r="Q61" s="1" t="s">
        <v>31</v>
      </c>
      <c r="R61" s="1"/>
      <c r="S61" s="1" t="s">
        <v>156</v>
      </c>
      <c r="T61" s="1" t="s">
        <v>17</v>
      </c>
      <c r="U61" s="11" t="s">
        <v>157</v>
      </c>
    </row>
    <row r="62" spans="1:21" x14ac:dyDescent="0.25">
      <c r="A62" s="1">
        <v>44</v>
      </c>
      <c r="B62" s="1" t="s">
        <v>0</v>
      </c>
      <c r="C62" s="3">
        <f>WORKDAY(C$6,$N62,Helligdage_mm!$A$2:$A$20)</f>
        <v>46059</v>
      </c>
      <c r="D62" s="3">
        <f>WORKDAY(D$6,$N62,Helligdage_mm!$A$2:$A$20)</f>
        <v>46087</v>
      </c>
      <c r="E62" s="3">
        <f>WORKDAY(E$6,$N62,Helligdage_mm!$A$2:$A$20)</f>
        <v>46122</v>
      </c>
      <c r="F62" s="3">
        <f>WORKDAY(F$6,$N62,Helligdage_mm!$A$2:$A$20)</f>
        <v>46149</v>
      </c>
      <c r="G62" s="3">
        <f>WORKDAY(G$6,$N62,Helligdage_mm!$A$2:$A$20)</f>
        <v>46181</v>
      </c>
      <c r="H62" s="3">
        <f>WORKDAY(H$6,$N62,Helligdage_mm!$A$2:$A$20)</f>
        <v>46210</v>
      </c>
      <c r="I62" s="3">
        <f>WORKDAY(I$6,$N62,Helligdage_mm!$A$2:$A$20)</f>
        <v>46241</v>
      </c>
      <c r="J62" s="3">
        <f>WORKDAY(J$6,$N62,Helligdage_mm!$A$2:$A$20)</f>
        <v>46272</v>
      </c>
      <c r="K62" s="3">
        <f>WORKDAY(K$6,$N62,Helligdage_mm!$A$2:$A$20)</f>
        <v>46302</v>
      </c>
      <c r="L62" s="3">
        <f>WORKDAY(L$6,$N62,Helligdage_mm!$A$2:$A$20)</f>
        <v>46332</v>
      </c>
      <c r="M62" s="3">
        <f>WORKDAY(M$6,$N62,Helligdage_mm!$A$2:$A$20)</f>
        <v>46363</v>
      </c>
      <c r="N62" s="20">
        <v>5</v>
      </c>
      <c r="O62" s="9" t="s">
        <v>10</v>
      </c>
      <c r="P62" s="1" t="s">
        <v>95</v>
      </c>
      <c r="Q62" s="1" t="s">
        <v>31</v>
      </c>
      <c r="R62" s="1"/>
      <c r="S62" s="1" t="s">
        <v>118</v>
      </c>
      <c r="T62" s="1" t="s">
        <v>23</v>
      </c>
      <c r="U62" s="11" t="s">
        <v>37</v>
      </c>
    </row>
    <row r="63" spans="1:21" x14ac:dyDescent="0.25">
      <c r="A63" s="1">
        <v>44</v>
      </c>
      <c r="B63" s="1" t="s">
        <v>0</v>
      </c>
      <c r="C63" s="3">
        <f>WORKDAY(C$6,$N63,Helligdage_mm!$A$2:$A$20)</f>
        <v>46059</v>
      </c>
      <c r="D63" s="3">
        <f>WORKDAY(D$6,$N63,Helligdage_mm!$A$2:$A$20)</f>
        <v>46087</v>
      </c>
      <c r="E63" s="3">
        <f>WORKDAY(E$6,$N63,Helligdage_mm!$A$2:$A$20)</f>
        <v>46122</v>
      </c>
      <c r="F63" s="3">
        <f>WORKDAY(F$6,$N63,Helligdage_mm!$A$2:$A$20)</f>
        <v>46149</v>
      </c>
      <c r="G63" s="3">
        <f>WORKDAY(G$6,$N63,Helligdage_mm!$A$2:$A$20)</f>
        <v>46181</v>
      </c>
      <c r="H63" s="3">
        <f>WORKDAY(H$6,$N63,Helligdage_mm!$A$2:$A$20)</f>
        <v>46210</v>
      </c>
      <c r="I63" s="3">
        <f>WORKDAY(I$6,$N63,Helligdage_mm!$A$2:$A$20)</f>
        <v>46241</v>
      </c>
      <c r="J63" s="3">
        <f>WORKDAY(J$6,$N63,Helligdage_mm!$A$2:$A$20)</f>
        <v>46272</v>
      </c>
      <c r="K63" s="3">
        <f>WORKDAY(K$6,$N63,Helligdage_mm!$A$2:$A$20)</f>
        <v>46302</v>
      </c>
      <c r="L63" s="3">
        <f>WORKDAY(L$6,$N63,Helligdage_mm!$A$2:$A$20)</f>
        <v>46332</v>
      </c>
      <c r="M63" s="3">
        <f>WORKDAY(M$6,$N63,Helligdage_mm!$A$2:$A$20)</f>
        <v>46363</v>
      </c>
      <c r="N63" s="20">
        <v>5</v>
      </c>
      <c r="O63" s="9" t="s">
        <v>10</v>
      </c>
      <c r="P63" s="1" t="s">
        <v>98</v>
      </c>
      <c r="Q63" s="1" t="s">
        <v>31</v>
      </c>
      <c r="R63" s="1"/>
      <c r="S63" s="1" t="s">
        <v>118</v>
      </c>
      <c r="T63" s="1" t="s">
        <v>23</v>
      </c>
      <c r="U63" s="11" t="s">
        <v>37</v>
      </c>
    </row>
    <row r="64" spans="1:21" x14ac:dyDescent="0.25">
      <c r="A64" s="1">
        <v>44</v>
      </c>
      <c r="B64" s="1" t="s">
        <v>0</v>
      </c>
      <c r="C64" s="3">
        <f>WORKDAY(C$6,$N64,Helligdage_mm!$A$2:$A$20)</f>
        <v>46059</v>
      </c>
      <c r="D64" s="3">
        <f>WORKDAY(D$6,$N64,Helligdage_mm!$A$2:$A$20)</f>
        <v>46087</v>
      </c>
      <c r="E64" s="3">
        <f>WORKDAY(E$6,$N64,Helligdage_mm!$A$2:$A$20)</f>
        <v>46122</v>
      </c>
      <c r="F64" s="3">
        <f>WORKDAY(F$6,$N64,Helligdage_mm!$A$2:$A$20)</f>
        <v>46149</v>
      </c>
      <c r="G64" s="3">
        <f>WORKDAY(G$6,$N64,Helligdage_mm!$A$2:$A$20)</f>
        <v>46181</v>
      </c>
      <c r="H64" s="3">
        <f>WORKDAY(H$6,$N64,Helligdage_mm!$A$2:$A$20)</f>
        <v>46210</v>
      </c>
      <c r="I64" s="3">
        <f>WORKDAY(I$6,$N64,Helligdage_mm!$A$2:$A$20)</f>
        <v>46241</v>
      </c>
      <c r="J64" s="3">
        <f>WORKDAY(J$6,$N64,Helligdage_mm!$A$2:$A$20)</f>
        <v>46272</v>
      </c>
      <c r="K64" s="3">
        <f>WORKDAY(K$6,$N64,Helligdage_mm!$A$2:$A$20)</f>
        <v>46302</v>
      </c>
      <c r="L64" s="3">
        <f>WORKDAY(L$6,$N64,Helligdage_mm!$A$2:$A$20)</f>
        <v>46332</v>
      </c>
      <c r="M64" s="3">
        <f>WORKDAY(M$6,$N64,Helligdage_mm!$A$2:$A$20)</f>
        <v>46363</v>
      </c>
      <c r="N64" s="20">
        <v>5</v>
      </c>
      <c r="O64" s="9" t="s">
        <v>10</v>
      </c>
      <c r="P64" s="1" t="s">
        <v>82</v>
      </c>
      <c r="Q64" s="1" t="s">
        <v>31</v>
      </c>
      <c r="R64" s="1"/>
      <c r="S64" s="1" t="s">
        <v>118</v>
      </c>
      <c r="T64" s="1" t="s">
        <v>23</v>
      </c>
      <c r="U64" s="11" t="s">
        <v>37</v>
      </c>
    </row>
    <row r="65" spans="1:21" x14ac:dyDescent="0.25">
      <c r="A65" s="1">
        <v>44</v>
      </c>
      <c r="B65" s="1" t="s">
        <v>0</v>
      </c>
      <c r="C65" s="3">
        <f>WORKDAY(C$6,$N65,Helligdage_mm!$A$2:$A$20)</f>
        <v>46059</v>
      </c>
      <c r="D65" s="3">
        <f>WORKDAY(D$6,$N65,Helligdage_mm!$A$2:$A$20)</f>
        <v>46087</v>
      </c>
      <c r="E65" s="3">
        <f>WORKDAY(E$6,$N65,Helligdage_mm!$A$2:$A$20)</f>
        <v>46122</v>
      </c>
      <c r="F65" s="3">
        <f>WORKDAY(F$6,$N65,Helligdage_mm!$A$2:$A$20)</f>
        <v>46149</v>
      </c>
      <c r="G65" s="3">
        <f>WORKDAY(G$6,$N65,Helligdage_mm!$A$2:$A$20)</f>
        <v>46181</v>
      </c>
      <c r="H65" s="3">
        <f>WORKDAY(H$6,$N65,Helligdage_mm!$A$2:$A$20)</f>
        <v>46210</v>
      </c>
      <c r="I65" s="3">
        <f>WORKDAY(I$6,$N65,Helligdage_mm!$A$2:$A$20)</f>
        <v>46241</v>
      </c>
      <c r="J65" s="3">
        <f>WORKDAY(J$6,$N65,Helligdage_mm!$A$2:$A$20)</f>
        <v>46272</v>
      </c>
      <c r="K65" s="3">
        <f>WORKDAY(K$6,$N65,Helligdage_mm!$A$2:$A$20)</f>
        <v>46302</v>
      </c>
      <c r="L65" s="3">
        <f>WORKDAY(L$6,$N65,Helligdage_mm!$A$2:$A$20)</f>
        <v>46332</v>
      </c>
      <c r="M65" s="3">
        <f>WORKDAY(M$6,$N65,Helligdage_mm!$A$2:$A$20)</f>
        <v>46363</v>
      </c>
      <c r="N65" s="20">
        <v>5</v>
      </c>
      <c r="O65" s="9" t="s">
        <v>10</v>
      </c>
      <c r="P65" s="1" t="s">
        <v>94</v>
      </c>
      <c r="Q65" s="1" t="s">
        <v>31</v>
      </c>
      <c r="R65" s="1"/>
      <c r="S65" s="1" t="s">
        <v>118</v>
      </c>
      <c r="T65" s="1" t="s">
        <v>23</v>
      </c>
      <c r="U65" s="11" t="s">
        <v>37</v>
      </c>
    </row>
    <row r="66" spans="1:21" x14ac:dyDescent="0.25">
      <c r="A66" s="1">
        <v>44</v>
      </c>
      <c r="B66" s="1" t="s">
        <v>0</v>
      </c>
      <c r="C66" s="3">
        <f>WORKDAY(C$6,$N66,Helligdage_mm!$A$2:$A$20)</f>
        <v>46059</v>
      </c>
      <c r="D66" s="3">
        <f>WORKDAY(D$6,$N66,Helligdage_mm!$A$2:$A$20)</f>
        <v>46087</v>
      </c>
      <c r="E66" s="3">
        <f>WORKDAY(E$6,$N66,Helligdage_mm!$A$2:$A$20)</f>
        <v>46122</v>
      </c>
      <c r="F66" s="3">
        <f>WORKDAY(F$6,$N66,Helligdage_mm!$A$2:$A$20)</f>
        <v>46149</v>
      </c>
      <c r="G66" s="3">
        <f>WORKDAY(G$6,$N66,Helligdage_mm!$A$2:$A$20)</f>
        <v>46181</v>
      </c>
      <c r="H66" s="3">
        <f>WORKDAY(H$6,$N66,Helligdage_mm!$A$2:$A$20)</f>
        <v>46210</v>
      </c>
      <c r="I66" s="3">
        <f>WORKDAY(I$6,$N66,Helligdage_mm!$A$2:$A$20)</f>
        <v>46241</v>
      </c>
      <c r="J66" s="3">
        <f>WORKDAY(J$6,$N66,Helligdage_mm!$A$2:$A$20)</f>
        <v>46272</v>
      </c>
      <c r="K66" s="3">
        <f>WORKDAY(K$6,$N66,Helligdage_mm!$A$2:$A$20)</f>
        <v>46302</v>
      </c>
      <c r="L66" s="3">
        <f>WORKDAY(L$6,$N66,Helligdage_mm!$A$2:$A$20)</f>
        <v>46332</v>
      </c>
      <c r="M66" s="3">
        <f>WORKDAY(M$6,$N66,Helligdage_mm!$A$2:$A$20)</f>
        <v>46363</v>
      </c>
      <c r="N66" s="20">
        <v>5</v>
      </c>
      <c r="O66" s="9" t="s">
        <v>10</v>
      </c>
      <c r="P66" s="1" t="s">
        <v>74</v>
      </c>
      <c r="Q66" s="1" t="s">
        <v>31</v>
      </c>
      <c r="R66" s="1"/>
      <c r="S66" s="1" t="s">
        <v>118</v>
      </c>
      <c r="T66" s="1" t="s">
        <v>23</v>
      </c>
      <c r="U66" s="11" t="s">
        <v>37</v>
      </c>
    </row>
    <row r="67" spans="1:21" x14ac:dyDescent="0.25">
      <c r="A67" s="1">
        <v>36</v>
      </c>
      <c r="B67" s="1" t="s">
        <v>0</v>
      </c>
      <c r="C67" s="3">
        <f>WORKDAY(C$6,$N67,Helligdage_mm!$A$2:$A$20)</f>
        <v>46059</v>
      </c>
      <c r="D67" s="3">
        <f>WORKDAY(D$6,$N67,Helligdage_mm!$A$2:$A$20)</f>
        <v>46087</v>
      </c>
      <c r="E67" s="3">
        <f>WORKDAY(E$6,$N67,Helligdage_mm!$A$2:$A$20)</f>
        <v>46122</v>
      </c>
      <c r="F67" s="3">
        <f>WORKDAY(F$6,$N67,Helligdage_mm!$A$2:$A$20)</f>
        <v>46149</v>
      </c>
      <c r="G67" s="3">
        <f>WORKDAY(G$6,$N67,Helligdage_mm!$A$2:$A$20)</f>
        <v>46181</v>
      </c>
      <c r="H67" s="3">
        <f>WORKDAY(H$6,$N67,Helligdage_mm!$A$2:$A$20)</f>
        <v>46210</v>
      </c>
      <c r="I67" s="3">
        <f>WORKDAY(I$6,$N67,Helligdage_mm!$A$2:$A$20)</f>
        <v>46241</v>
      </c>
      <c r="J67" s="3">
        <f>WORKDAY(J$6,$N67,Helligdage_mm!$A$2:$A$20)</f>
        <v>46272</v>
      </c>
      <c r="K67" s="3">
        <f>WORKDAY(K$6,$N67,Helligdage_mm!$A$2:$A$20)</f>
        <v>46302</v>
      </c>
      <c r="L67" s="3">
        <f>WORKDAY(L$6,$N67,Helligdage_mm!$A$2:$A$20)</f>
        <v>46332</v>
      </c>
      <c r="M67" s="3">
        <f>WORKDAY(M$6,$N67,Helligdage_mm!$A$2:$A$20)</f>
        <v>46363</v>
      </c>
      <c r="N67" s="20">
        <v>5</v>
      </c>
      <c r="O67" s="9" t="s">
        <v>10</v>
      </c>
      <c r="P67" s="1" t="s">
        <v>74</v>
      </c>
      <c r="Q67" s="1" t="s">
        <v>31</v>
      </c>
      <c r="R67" s="1"/>
      <c r="S67" s="1" t="s">
        <v>97</v>
      </c>
      <c r="T67" s="1" t="s">
        <v>17</v>
      </c>
      <c r="U67" s="12" t="s">
        <v>37</v>
      </c>
    </row>
    <row r="68" spans="1:21" x14ac:dyDescent="0.25">
      <c r="A68" s="1">
        <v>37</v>
      </c>
      <c r="B68" s="1" t="s">
        <v>0</v>
      </c>
      <c r="C68" s="3">
        <f>WORKDAY(C$6,$N68,Helligdage_mm!$A$2:$A$20)</f>
        <v>46059</v>
      </c>
      <c r="D68" s="3">
        <f>WORKDAY(D$6,$N68,Helligdage_mm!$A$2:$A$20)</f>
        <v>46087</v>
      </c>
      <c r="E68" s="3">
        <f>WORKDAY(E$6,$N68,Helligdage_mm!$A$2:$A$20)</f>
        <v>46122</v>
      </c>
      <c r="F68" s="3">
        <f>WORKDAY(F$6,$N68,Helligdage_mm!$A$2:$A$20)</f>
        <v>46149</v>
      </c>
      <c r="G68" s="3">
        <f>WORKDAY(G$6,$N68,Helligdage_mm!$A$2:$A$20)</f>
        <v>46181</v>
      </c>
      <c r="H68" s="3">
        <f>WORKDAY(H$6,$N68,Helligdage_mm!$A$2:$A$20)</f>
        <v>46210</v>
      </c>
      <c r="I68" s="3">
        <f>WORKDAY(I$6,$N68,Helligdage_mm!$A$2:$A$20)</f>
        <v>46241</v>
      </c>
      <c r="J68" s="3">
        <f>WORKDAY(J$6,$N68,Helligdage_mm!$A$2:$A$20)</f>
        <v>46272</v>
      </c>
      <c r="K68" s="3">
        <f>WORKDAY(K$6,$N68,Helligdage_mm!$A$2:$A$20)</f>
        <v>46302</v>
      </c>
      <c r="L68" s="3">
        <f>WORKDAY(L$6,$N68,Helligdage_mm!$A$2:$A$20)</f>
        <v>46332</v>
      </c>
      <c r="M68" s="3">
        <f>WORKDAY(M$6,$N68,Helligdage_mm!$A$2:$A$20)</f>
        <v>46363</v>
      </c>
      <c r="N68" s="20">
        <v>5</v>
      </c>
      <c r="O68" s="9" t="s">
        <v>10</v>
      </c>
      <c r="P68" s="1" t="s">
        <v>79</v>
      </c>
      <c r="Q68" s="1" t="s">
        <v>33</v>
      </c>
      <c r="R68" s="1"/>
      <c r="S68" s="1" t="s">
        <v>148</v>
      </c>
      <c r="T68" s="1" t="s">
        <v>17</v>
      </c>
      <c r="U68" s="11" t="s">
        <v>37</v>
      </c>
    </row>
    <row r="69" spans="1:21" x14ac:dyDescent="0.25">
      <c r="A69" s="1">
        <v>37</v>
      </c>
      <c r="B69" s="1" t="s">
        <v>0</v>
      </c>
      <c r="C69" s="3">
        <f>WORKDAY(C$6,$N69,Helligdage_mm!$A$2:$A$20)</f>
        <v>46059</v>
      </c>
      <c r="D69" s="3">
        <f>WORKDAY(D$6,$N69,Helligdage_mm!$A$2:$A$20)</f>
        <v>46087</v>
      </c>
      <c r="E69" s="3">
        <f>WORKDAY(E$6,$N69,Helligdage_mm!$A$2:$A$20)</f>
        <v>46122</v>
      </c>
      <c r="F69" s="3">
        <f>WORKDAY(F$6,$N69,Helligdage_mm!$A$2:$A$20)</f>
        <v>46149</v>
      </c>
      <c r="G69" s="3">
        <f>WORKDAY(G$6,$N69,Helligdage_mm!$A$2:$A$20)</f>
        <v>46181</v>
      </c>
      <c r="H69" s="3">
        <f>WORKDAY(H$6,$N69,Helligdage_mm!$A$2:$A$20)</f>
        <v>46210</v>
      </c>
      <c r="I69" s="3">
        <f>WORKDAY(I$6,$N69,Helligdage_mm!$A$2:$A$20)</f>
        <v>46241</v>
      </c>
      <c r="J69" s="3">
        <f>WORKDAY(J$6,$N69,Helligdage_mm!$A$2:$A$20)</f>
        <v>46272</v>
      </c>
      <c r="K69" s="3">
        <f>WORKDAY(K$6,$N69,Helligdage_mm!$A$2:$A$20)</f>
        <v>46302</v>
      </c>
      <c r="L69" s="3">
        <f>WORKDAY(L$6,$N69,Helligdage_mm!$A$2:$A$20)</f>
        <v>46332</v>
      </c>
      <c r="M69" s="3">
        <f>WORKDAY(M$6,$N69,Helligdage_mm!$A$2:$A$20)</f>
        <v>46363</v>
      </c>
      <c r="N69" s="20">
        <v>5</v>
      </c>
      <c r="O69" s="9" t="s">
        <v>10</v>
      </c>
      <c r="P69" s="1" t="s">
        <v>74</v>
      </c>
      <c r="Q69" s="1" t="s">
        <v>77</v>
      </c>
      <c r="R69" s="1"/>
      <c r="S69" s="1" t="s">
        <v>149</v>
      </c>
      <c r="T69" s="1" t="s">
        <v>17</v>
      </c>
      <c r="U69" s="11" t="s">
        <v>37</v>
      </c>
    </row>
    <row r="70" spans="1:21" x14ac:dyDescent="0.25">
      <c r="A70" s="1">
        <v>38</v>
      </c>
      <c r="B70" s="1" t="s">
        <v>0</v>
      </c>
      <c r="C70" s="3">
        <f>WORKDAY(C$6,$N70,Helligdage_mm!$A$2:$A$20)</f>
        <v>46059</v>
      </c>
      <c r="D70" s="3">
        <f>WORKDAY(D$6,$N70,Helligdage_mm!$A$2:$A$20)</f>
        <v>46087</v>
      </c>
      <c r="E70" s="3">
        <f>WORKDAY(E$6,$N70,Helligdage_mm!$A$2:$A$20)</f>
        <v>46122</v>
      </c>
      <c r="F70" s="3">
        <f>WORKDAY(F$6,$N70,Helligdage_mm!$A$2:$A$20)</f>
        <v>46149</v>
      </c>
      <c r="G70" s="3">
        <f>WORKDAY(G$6,$N70,Helligdage_mm!$A$2:$A$20)</f>
        <v>46181</v>
      </c>
      <c r="H70" s="3">
        <f>WORKDAY(H$6,$N70,Helligdage_mm!$A$2:$A$20)</f>
        <v>46210</v>
      </c>
      <c r="I70" s="3">
        <f>WORKDAY(I$6,$N70,Helligdage_mm!$A$2:$A$20)</f>
        <v>46241</v>
      </c>
      <c r="J70" s="3">
        <f>WORKDAY(J$6,$N70,Helligdage_mm!$A$2:$A$20)</f>
        <v>46272</v>
      </c>
      <c r="K70" s="3">
        <f>WORKDAY(K$6,$N70,Helligdage_mm!$A$2:$A$20)</f>
        <v>46302</v>
      </c>
      <c r="L70" s="3">
        <f>WORKDAY(L$6,$N70,Helligdage_mm!$A$2:$A$20)</f>
        <v>46332</v>
      </c>
      <c r="M70" s="3">
        <f>WORKDAY(M$6,$N70,Helligdage_mm!$A$2:$A$20)</f>
        <v>46363</v>
      </c>
      <c r="N70" s="20">
        <v>5</v>
      </c>
      <c r="O70" s="9" t="s">
        <v>10</v>
      </c>
      <c r="P70" s="1" t="s">
        <v>79</v>
      </c>
      <c r="Q70" s="1" t="s">
        <v>33</v>
      </c>
      <c r="R70" s="1"/>
      <c r="S70" s="1" t="s">
        <v>150</v>
      </c>
      <c r="T70" s="1" t="s">
        <v>17</v>
      </c>
      <c r="U70" s="11" t="s">
        <v>37</v>
      </c>
    </row>
    <row r="71" spans="1:21" x14ac:dyDescent="0.25">
      <c r="A71" s="1">
        <v>38</v>
      </c>
      <c r="B71" s="1" t="s">
        <v>0</v>
      </c>
      <c r="C71" s="3">
        <f>WORKDAY(C$6,$N71,Helligdage_mm!$A$2:$A$20)</f>
        <v>46059</v>
      </c>
      <c r="D71" s="3">
        <f>WORKDAY(D$6,$N71,Helligdage_mm!$A$2:$A$20)</f>
        <v>46087</v>
      </c>
      <c r="E71" s="3">
        <f>WORKDAY(E$6,$N71,Helligdage_mm!$A$2:$A$20)</f>
        <v>46122</v>
      </c>
      <c r="F71" s="3">
        <f>WORKDAY(F$6,$N71,Helligdage_mm!$A$2:$A$20)</f>
        <v>46149</v>
      </c>
      <c r="G71" s="3">
        <f>WORKDAY(G$6,$N71,Helligdage_mm!$A$2:$A$20)</f>
        <v>46181</v>
      </c>
      <c r="H71" s="3">
        <f>WORKDAY(H$6,$N71,Helligdage_mm!$A$2:$A$20)</f>
        <v>46210</v>
      </c>
      <c r="I71" s="3">
        <f>WORKDAY(I$6,$N71,Helligdage_mm!$A$2:$A$20)</f>
        <v>46241</v>
      </c>
      <c r="J71" s="3">
        <f>WORKDAY(J$6,$N71,Helligdage_mm!$A$2:$A$20)</f>
        <v>46272</v>
      </c>
      <c r="K71" s="3">
        <f>WORKDAY(K$6,$N71,Helligdage_mm!$A$2:$A$20)</f>
        <v>46302</v>
      </c>
      <c r="L71" s="3">
        <f>WORKDAY(L$6,$N71,Helligdage_mm!$A$2:$A$20)</f>
        <v>46332</v>
      </c>
      <c r="M71" s="3">
        <f>WORKDAY(M$6,$N71,Helligdage_mm!$A$2:$A$20)</f>
        <v>46363</v>
      </c>
      <c r="N71" s="20">
        <v>5</v>
      </c>
      <c r="O71" s="9" t="s">
        <v>10</v>
      </c>
      <c r="P71" s="1" t="s">
        <v>74</v>
      </c>
      <c r="Q71" s="1" t="s">
        <v>77</v>
      </c>
      <c r="R71" s="1"/>
      <c r="S71" s="1" t="s">
        <v>151</v>
      </c>
      <c r="T71" s="1" t="s">
        <v>17</v>
      </c>
      <c r="U71" s="11" t="s">
        <v>37</v>
      </c>
    </row>
    <row r="72" spans="1:21" x14ac:dyDescent="0.25">
      <c r="A72" s="27"/>
      <c r="B72" s="27" t="s">
        <v>63</v>
      </c>
      <c r="C72" s="28"/>
      <c r="D72" s="28"/>
      <c r="E72" s="28">
        <f>WORKDAY(E$6,$N72,Helligdage_mm!$A$2:$A$20)</f>
        <v>46122</v>
      </c>
      <c r="F72" s="28"/>
      <c r="G72" s="28"/>
      <c r="H72" s="28">
        <f>WORKDAY(H$6,$N72,Helligdage_mm!$A$2:$A$20)</f>
        <v>46210</v>
      </c>
      <c r="I72" s="28"/>
      <c r="J72" s="28"/>
      <c r="K72" s="28">
        <f>WORKDAY(K$6,$N72,Helligdage_mm!$A$2:$A$20)</f>
        <v>46302</v>
      </c>
      <c r="L72" s="28"/>
      <c r="M72" s="28"/>
      <c r="N72" s="53">
        <v>5</v>
      </c>
      <c r="O72" s="29" t="s">
        <v>10</v>
      </c>
      <c r="P72" s="27" t="s">
        <v>74</v>
      </c>
      <c r="Q72" s="27" t="s">
        <v>77</v>
      </c>
      <c r="R72" s="27"/>
      <c r="S72" s="27" t="s">
        <v>159</v>
      </c>
      <c r="T72" s="27" t="s">
        <v>23</v>
      </c>
      <c r="U72" s="31" t="s">
        <v>37</v>
      </c>
    </row>
    <row r="73" spans="1:21" x14ac:dyDescent="0.25">
      <c r="A73" s="27">
        <v>39</v>
      </c>
      <c r="B73" s="27" t="s">
        <v>63</v>
      </c>
      <c r="C73" s="28"/>
      <c r="D73" s="28"/>
      <c r="E73" s="28">
        <f>WORKDAY(E$6,$N73,Helligdage_mm!$A$2:$A$20)</f>
        <v>46122</v>
      </c>
      <c r="F73" s="28"/>
      <c r="G73" s="28"/>
      <c r="H73" s="28">
        <f>WORKDAY(H$6,$N73,Helligdage_mm!$A$2:$A$20)</f>
        <v>46210</v>
      </c>
      <c r="I73" s="28"/>
      <c r="J73" s="28"/>
      <c r="K73" s="28">
        <f>WORKDAY(K$6,$N73,Helligdage_mm!$A$2:$A$20)</f>
        <v>46302</v>
      </c>
      <c r="L73" s="28"/>
      <c r="M73" s="28"/>
      <c r="N73" s="53">
        <v>5</v>
      </c>
      <c r="O73" s="29" t="s">
        <v>10</v>
      </c>
      <c r="P73" s="27" t="s">
        <v>74</v>
      </c>
      <c r="Q73" s="27" t="s">
        <v>77</v>
      </c>
      <c r="R73" s="27"/>
      <c r="S73" s="27" t="s">
        <v>184</v>
      </c>
      <c r="T73" s="27" t="s">
        <v>23</v>
      </c>
      <c r="U73" s="31" t="s">
        <v>37</v>
      </c>
    </row>
    <row r="74" spans="1:21" x14ac:dyDescent="0.25">
      <c r="A74" s="27">
        <v>39</v>
      </c>
      <c r="B74" s="27" t="s">
        <v>63</v>
      </c>
      <c r="C74" s="28"/>
      <c r="D74" s="28"/>
      <c r="E74" s="28">
        <f>WORKDAY(E$6,$N74,Helligdage_mm!$A$2:$A$20)</f>
        <v>46122</v>
      </c>
      <c r="F74" s="28"/>
      <c r="G74" s="28"/>
      <c r="H74" s="28">
        <f>WORKDAY(H$6,$N74,Helligdage_mm!$A$2:$A$20)</f>
        <v>46210</v>
      </c>
      <c r="I74" s="28"/>
      <c r="J74" s="28"/>
      <c r="K74" s="28">
        <f>WORKDAY(K$6,$N74,Helligdage_mm!$A$2:$A$20)</f>
        <v>46302</v>
      </c>
      <c r="L74" s="28"/>
      <c r="M74" s="28"/>
      <c r="N74" s="53">
        <v>5</v>
      </c>
      <c r="O74" s="29" t="s">
        <v>10</v>
      </c>
      <c r="P74" s="27" t="s">
        <v>152</v>
      </c>
      <c r="Q74" s="27" t="s">
        <v>31</v>
      </c>
      <c r="R74" s="27"/>
      <c r="S74" s="27" t="s">
        <v>184</v>
      </c>
      <c r="T74" s="27" t="s">
        <v>23</v>
      </c>
      <c r="U74" s="31" t="s">
        <v>37</v>
      </c>
    </row>
    <row r="75" spans="1:21" x14ac:dyDescent="0.25">
      <c r="A75" s="1">
        <v>45</v>
      </c>
      <c r="B75" s="1" t="s">
        <v>0</v>
      </c>
      <c r="C75" s="3">
        <f>WORKDAY(C$6,$N75,Helligdage_mm!$A$2:$A$20)</f>
        <v>46062</v>
      </c>
      <c r="D75" s="3">
        <f>WORKDAY(D$6,$N75,Helligdage_mm!$A$2:$A$20)</f>
        <v>46090</v>
      </c>
      <c r="E75" s="3">
        <f>WORKDAY(E$6,$N75,Helligdage_mm!$A$2:$A$20)</f>
        <v>46125</v>
      </c>
      <c r="F75" s="3">
        <f>WORKDAY(F$6,$N75,Helligdage_mm!$A$2:$A$20)</f>
        <v>46150</v>
      </c>
      <c r="G75" s="3">
        <f>WORKDAY(G$6,$N75,Helligdage_mm!$A$2:$A$20)</f>
        <v>46182</v>
      </c>
      <c r="H75" s="3">
        <f>WORKDAY(H$6,$N75,Helligdage_mm!$A$2:$A$20)</f>
        <v>46211</v>
      </c>
      <c r="I75" s="3">
        <f>WORKDAY(I$6,$N75,Helligdage_mm!$A$2:$A$20)</f>
        <v>46244</v>
      </c>
      <c r="J75" s="3">
        <f>WORKDAY(J$6,$N75,Helligdage_mm!$A$2:$A$20)</f>
        <v>46273</v>
      </c>
      <c r="K75" s="3">
        <f>WORKDAY(K$6,$N75,Helligdage_mm!$A$2:$A$20)</f>
        <v>46303</v>
      </c>
      <c r="L75" s="3">
        <f>WORKDAY(L$6,$N75,Helligdage_mm!$A$2:$A$20)</f>
        <v>46335</v>
      </c>
      <c r="M75" s="3">
        <f>WORKDAY(M$6,$N75,Helligdage_mm!$A$2:$A$20)</f>
        <v>46364</v>
      </c>
      <c r="N75" s="20">
        <v>6</v>
      </c>
      <c r="O75" s="9" t="s">
        <v>16</v>
      </c>
      <c r="P75" s="1" t="s">
        <v>79</v>
      </c>
      <c r="Q75" s="1" t="s">
        <v>31</v>
      </c>
      <c r="R75" s="1"/>
      <c r="S75" s="1" t="s">
        <v>99</v>
      </c>
      <c r="T75" s="1" t="s">
        <v>17</v>
      </c>
      <c r="U75" s="11" t="s">
        <v>37</v>
      </c>
    </row>
    <row r="76" spans="1:21" x14ac:dyDescent="0.25">
      <c r="A76" s="1">
        <v>45</v>
      </c>
      <c r="B76" s="1" t="s">
        <v>0</v>
      </c>
      <c r="C76" s="3">
        <f>WORKDAY(C$6,$N76,Helligdage_mm!$A$2:$A$20)</f>
        <v>46062</v>
      </c>
      <c r="D76" s="3">
        <f>WORKDAY(D$6,$N76,Helligdage_mm!$A$2:$A$20)</f>
        <v>46090</v>
      </c>
      <c r="E76" s="3">
        <f>WORKDAY(E$6,$N76,Helligdage_mm!$A$2:$A$20)</f>
        <v>46125</v>
      </c>
      <c r="F76" s="3">
        <f>WORKDAY(F$6,$N76,Helligdage_mm!$A$2:$A$20)</f>
        <v>46150</v>
      </c>
      <c r="G76" s="3">
        <f>WORKDAY(G$6,$N76,Helligdage_mm!$A$2:$A$20)</f>
        <v>46182</v>
      </c>
      <c r="H76" s="3">
        <f>WORKDAY(H$6,$N76,Helligdage_mm!$A$2:$A$20)</f>
        <v>46211</v>
      </c>
      <c r="I76" s="3">
        <f>WORKDAY(I$6,$N76,Helligdage_mm!$A$2:$A$20)</f>
        <v>46244</v>
      </c>
      <c r="J76" s="3">
        <f>WORKDAY(J$6,$N76,Helligdage_mm!$A$2:$A$20)</f>
        <v>46273</v>
      </c>
      <c r="K76" s="3">
        <f>WORKDAY(K$6,$N76,Helligdage_mm!$A$2:$A$20)</f>
        <v>46303</v>
      </c>
      <c r="L76" s="3">
        <f>WORKDAY(L$6,$N76,Helligdage_mm!$A$2:$A$20)</f>
        <v>46335</v>
      </c>
      <c r="M76" s="3">
        <f>WORKDAY(M$6,$N76,Helligdage_mm!$A$2:$A$20)</f>
        <v>46364</v>
      </c>
      <c r="N76" s="20">
        <v>6</v>
      </c>
      <c r="O76" s="9" t="s">
        <v>16</v>
      </c>
      <c r="P76" s="1" t="s">
        <v>74</v>
      </c>
      <c r="Q76" s="1" t="s">
        <v>77</v>
      </c>
      <c r="R76" s="1"/>
      <c r="S76" s="1" t="s">
        <v>119</v>
      </c>
      <c r="T76" s="1" t="s">
        <v>17</v>
      </c>
      <c r="U76" s="11" t="s">
        <v>37</v>
      </c>
    </row>
    <row r="77" spans="1:21" x14ac:dyDescent="0.25">
      <c r="A77" s="1">
        <v>51</v>
      </c>
      <c r="B77" s="1" t="s">
        <v>0</v>
      </c>
      <c r="C77" s="3">
        <f>WORKDAY(C$6,$N77,Helligdage_mm!$A$2:$A$20)</f>
        <v>46062</v>
      </c>
      <c r="D77" s="3">
        <f>WORKDAY(D$6,$N77,Helligdage_mm!$A$2:$A$20)</f>
        <v>46090</v>
      </c>
      <c r="E77" s="3">
        <f>WORKDAY(E$6,$N77,Helligdage_mm!$A$2:$A$20)</f>
        <v>46125</v>
      </c>
      <c r="F77" s="3">
        <f>WORKDAY(F$6,$N77,Helligdage_mm!$A$2:$A$20)</f>
        <v>46150</v>
      </c>
      <c r="G77" s="3">
        <f>WORKDAY(G$6,$N77,Helligdage_mm!$A$2:$A$20)</f>
        <v>46182</v>
      </c>
      <c r="H77" s="3">
        <f>WORKDAY(H$6,$N77,Helligdage_mm!$A$2:$A$20)</f>
        <v>46211</v>
      </c>
      <c r="I77" s="3">
        <f>WORKDAY(I$6,$N77,Helligdage_mm!$A$2:$A$20)</f>
        <v>46244</v>
      </c>
      <c r="J77" s="3">
        <f>WORKDAY(J$6,$N77,Helligdage_mm!$A$2:$A$20)</f>
        <v>46273</v>
      </c>
      <c r="K77" s="3">
        <f>WORKDAY(K$6,$N77,Helligdage_mm!$A$2:$A$20)</f>
        <v>46303</v>
      </c>
      <c r="L77" s="3">
        <f>WORKDAY(L$6,$N77,Helligdage_mm!$A$2:$A$20)</f>
        <v>46335</v>
      </c>
      <c r="M77" s="3">
        <f>WORKDAY(M$6,$N77,Helligdage_mm!$A$2:$A$20)</f>
        <v>46364</v>
      </c>
      <c r="N77" s="20">
        <v>6</v>
      </c>
      <c r="O77" s="9" t="s">
        <v>16</v>
      </c>
      <c r="P77" s="1" t="s">
        <v>98</v>
      </c>
      <c r="Q77" s="1" t="s">
        <v>33</v>
      </c>
      <c r="R77" s="1"/>
      <c r="S77" s="1" t="s">
        <v>102</v>
      </c>
      <c r="T77" s="1" t="s">
        <v>24</v>
      </c>
      <c r="U77" s="11" t="s">
        <v>37</v>
      </c>
    </row>
    <row r="78" spans="1:21" x14ac:dyDescent="0.25">
      <c r="A78" s="1">
        <v>54</v>
      </c>
      <c r="B78" s="1" t="s">
        <v>0</v>
      </c>
      <c r="C78" s="3">
        <f>WORKDAY(C$6,$N78,Helligdage_mm!$A$2:$A$20)</f>
        <v>46062</v>
      </c>
      <c r="D78" s="3">
        <f>WORKDAY(D$6,$N78,Helligdage_mm!$A$2:$A$20)</f>
        <v>46090</v>
      </c>
      <c r="E78" s="3">
        <f>WORKDAY(E$6,$N78,Helligdage_mm!$A$2:$A$20)</f>
        <v>46125</v>
      </c>
      <c r="F78" s="3">
        <f>WORKDAY(F$6,$N78,Helligdage_mm!$A$2:$A$20)</f>
        <v>46150</v>
      </c>
      <c r="G78" s="3">
        <f>WORKDAY(G$6,$N78,Helligdage_mm!$A$2:$A$20)</f>
        <v>46182</v>
      </c>
      <c r="H78" s="3">
        <f>WORKDAY(H$6,$N78,Helligdage_mm!$A$2:$A$20)</f>
        <v>46211</v>
      </c>
      <c r="I78" s="3">
        <f>WORKDAY(I$6,$N78,Helligdage_mm!$A$2:$A$20)</f>
        <v>46244</v>
      </c>
      <c r="J78" s="3">
        <f>WORKDAY(J$6,$N78,Helligdage_mm!$A$2:$A$20)</f>
        <v>46273</v>
      </c>
      <c r="K78" s="3">
        <f>WORKDAY(K$6,$N78,Helligdage_mm!$A$2:$A$20)</f>
        <v>46303</v>
      </c>
      <c r="L78" s="3">
        <f>WORKDAY(L$6,$N78,Helligdage_mm!$A$2:$A$20)</f>
        <v>46335</v>
      </c>
      <c r="M78" s="3">
        <f>WORKDAY(M$6,$N78,Helligdage_mm!$A$2:$A$20)</f>
        <v>46364</v>
      </c>
      <c r="N78" s="20">
        <v>6</v>
      </c>
      <c r="O78" s="9" t="s">
        <v>16</v>
      </c>
      <c r="P78" s="1" t="s">
        <v>82</v>
      </c>
      <c r="Q78" s="1" t="s">
        <v>33</v>
      </c>
      <c r="R78" s="1" t="s">
        <v>84</v>
      </c>
      <c r="S78" s="1" t="s">
        <v>168</v>
      </c>
      <c r="T78" s="1" t="s">
        <v>24</v>
      </c>
      <c r="U78" s="11" t="s">
        <v>37</v>
      </c>
    </row>
    <row r="79" spans="1:21" x14ac:dyDescent="0.25">
      <c r="A79" s="1">
        <v>54</v>
      </c>
      <c r="B79" s="1" t="s">
        <v>0</v>
      </c>
      <c r="C79" s="3">
        <f>WORKDAY(C$6,$N79,Helligdage_mm!$A$2:$A$20)</f>
        <v>46062</v>
      </c>
      <c r="D79" s="3">
        <f>WORKDAY(D$6,$N79,Helligdage_mm!$A$2:$A$20)</f>
        <v>46090</v>
      </c>
      <c r="E79" s="3">
        <f>WORKDAY(E$6,$N79,Helligdage_mm!$A$2:$A$20)</f>
        <v>46125</v>
      </c>
      <c r="F79" s="3">
        <f>WORKDAY(F$6,$N79,Helligdage_mm!$A$2:$A$20)</f>
        <v>46150</v>
      </c>
      <c r="G79" s="3">
        <f>WORKDAY(G$6,$N79,Helligdage_mm!$A$2:$A$20)</f>
        <v>46182</v>
      </c>
      <c r="H79" s="3">
        <f>WORKDAY(H$6,$N79,Helligdage_mm!$A$2:$A$20)</f>
        <v>46211</v>
      </c>
      <c r="I79" s="3">
        <f>WORKDAY(I$6,$N79,Helligdage_mm!$A$2:$A$20)</f>
        <v>46244</v>
      </c>
      <c r="J79" s="3">
        <f>WORKDAY(J$6,$N79,Helligdage_mm!$A$2:$A$20)</f>
        <v>46273</v>
      </c>
      <c r="K79" s="3">
        <f>WORKDAY(K$6,$N79,Helligdage_mm!$A$2:$A$20)</f>
        <v>46303</v>
      </c>
      <c r="L79" s="3">
        <f>WORKDAY(L$6,$N79,Helligdage_mm!$A$2:$A$20)</f>
        <v>46335</v>
      </c>
      <c r="M79" s="3">
        <f>WORKDAY(M$6,$N79,Helligdage_mm!$A$2:$A$20)</f>
        <v>46364</v>
      </c>
      <c r="N79" s="20">
        <v>6</v>
      </c>
      <c r="O79" s="9" t="s">
        <v>16</v>
      </c>
      <c r="P79" s="1" t="s">
        <v>85</v>
      </c>
      <c r="Q79" s="1" t="s">
        <v>77</v>
      </c>
      <c r="R79" s="1" t="s">
        <v>84</v>
      </c>
      <c r="S79" s="1" t="s">
        <v>168</v>
      </c>
      <c r="T79" s="1" t="s">
        <v>86</v>
      </c>
      <c r="U79" s="11" t="s">
        <v>37</v>
      </c>
    </row>
    <row r="80" spans="1:21" x14ac:dyDescent="0.25">
      <c r="A80" s="1">
        <v>54</v>
      </c>
      <c r="B80" s="1" t="s">
        <v>0</v>
      </c>
      <c r="C80" s="3">
        <f>WORKDAY(C$6,$N80,Helligdage_mm!$A$2:$A$20)</f>
        <v>46063</v>
      </c>
      <c r="D80" s="3">
        <f>WORKDAY(D$6,$N80,Helligdage_mm!$A$2:$A$20)</f>
        <v>46091</v>
      </c>
      <c r="E80" s="3">
        <f>WORKDAY(E$6,$N80,Helligdage_mm!$A$2:$A$20)</f>
        <v>46126</v>
      </c>
      <c r="F80" s="3">
        <f>WORKDAY(F$6,$N80,Helligdage_mm!$A$2:$A$20)</f>
        <v>46153</v>
      </c>
      <c r="G80" s="3">
        <f>WORKDAY(G$6,$N80,Helligdage_mm!$A$2:$A$20)</f>
        <v>46183</v>
      </c>
      <c r="H80" s="3">
        <f>WORKDAY(H$6,$N80,Helligdage_mm!$A$2:$A$20)</f>
        <v>46212</v>
      </c>
      <c r="I80" s="3">
        <f>WORKDAY(I$6,$N80,Helligdage_mm!$A$2:$A$20)</f>
        <v>46245</v>
      </c>
      <c r="J80" s="3">
        <f>WORKDAY(J$6,$N80,Helligdage_mm!$A$2:$A$20)</f>
        <v>46274</v>
      </c>
      <c r="K80" s="3">
        <f>WORKDAY(K$6,$N80,Helligdage_mm!$A$2:$A$20)</f>
        <v>46304</v>
      </c>
      <c r="L80" s="3">
        <f>WORKDAY(L$6,$N80,Helligdage_mm!$A$2:$A$20)</f>
        <v>46336</v>
      </c>
      <c r="M80" s="3">
        <f>WORKDAY(M$6,$N80,Helligdage_mm!$A$2:$A$20)</f>
        <v>46365</v>
      </c>
      <c r="N80" s="20">
        <v>7</v>
      </c>
      <c r="O80" s="9" t="s">
        <v>11</v>
      </c>
      <c r="P80" s="1" t="s">
        <v>82</v>
      </c>
      <c r="Q80" s="1" t="s">
        <v>33</v>
      </c>
      <c r="R80" s="1" t="s">
        <v>84</v>
      </c>
      <c r="S80" s="1" t="s">
        <v>169</v>
      </c>
      <c r="T80" s="1" t="s">
        <v>24</v>
      </c>
      <c r="U80" s="11" t="s">
        <v>37</v>
      </c>
    </row>
    <row r="81" spans="1:21" x14ac:dyDescent="0.25">
      <c r="A81" s="1">
        <v>54</v>
      </c>
      <c r="B81" s="1" t="s">
        <v>0</v>
      </c>
      <c r="C81" s="3">
        <f>WORKDAY(C$6,$N81,Helligdage_mm!$A$2:$A$20)</f>
        <v>46063</v>
      </c>
      <c r="D81" s="3">
        <f>WORKDAY(D$6,$N81,Helligdage_mm!$A$2:$A$20)</f>
        <v>46091</v>
      </c>
      <c r="E81" s="3">
        <f>WORKDAY(E$6,$N81,Helligdage_mm!$A$2:$A$20)</f>
        <v>46126</v>
      </c>
      <c r="F81" s="3">
        <f>WORKDAY(F$6,$N81,Helligdage_mm!$A$2:$A$20)</f>
        <v>46153</v>
      </c>
      <c r="G81" s="3">
        <f>WORKDAY(G$6,$N81,Helligdage_mm!$A$2:$A$20)</f>
        <v>46183</v>
      </c>
      <c r="H81" s="3">
        <f>WORKDAY(H$6,$N81,Helligdage_mm!$A$2:$A$20)</f>
        <v>46212</v>
      </c>
      <c r="I81" s="3">
        <f>WORKDAY(I$6,$N81,Helligdage_mm!$A$2:$A$20)</f>
        <v>46245</v>
      </c>
      <c r="J81" s="3">
        <f>WORKDAY(J$6,$N81,Helligdage_mm!$A$2:$A$20)</f>
        <v>46274</v>
      </c>
      <c r="K81" s="3">
        <f>WORKDAY(K$6,$N81,Helligdage_mm!$A$2:$A$20)</f>
        <v>46304</v>
      </c>
      <c r="L81" s="3">
        <f>WORKDAY(L$6,$N81,Helligdage_mm!$A$2:$A$20)</f>
        <v>46336</v>
      </c>
      <c r="M81" s="3">
        <f>WORKDAY(M$6,$N81,Helligdage_mm!$A$2:$A$20)</f>
        <v>46365</v>
      </c>
      <c r="N81" s="20">
        <v>7</v>
      </c>
      <c r="O81" s="9" t="s">
        <v>11</v>
      </c>
      <c r="P81" s="1" t="s">
        <v>85</v>
      </c>
      <c r="Q81" s="1" t="s">
        <v>77</v>
      </c>
      <c r="R81" s="1" t="s">
        <v>84</v>
      </c>
      <c r="S81" s="1" t="s">
        <v>169</v>
      </c>
      <c r="T81" s="1" t="s">
        <v>86</v>
      </c>
      <c r="U81" s="11" t="s">
        <v>37</v>
      </c>
    </row>
    <row r="82" spans="1:21" x14ac:dyDescent="0.25">
      <c r="A82" s="1">
        <v>46</v>
      </c>
      <c r="B82" s="1" t="s">
        <v>0</v>
      </c>
      <c r="C82" s="3">
        <f>WORKDAY(C$6,$N82,Helligdage_mm!$A$2:$A$20)</f>
        <v>46064</v>
      </c>
      <c r="D82" s="3">
        <f>WORKDAY(D$6,$N82,Helligdage_mm!$A$2:$A$20)</f>
        <v>46092</v>
      </c>
      <c r="E82" s="3">
        <f>WORKDAY(E$6,$N82,Helligdage_mm!$A$2:$A$20)</f>
        <v>46127</v>
      </c>
      <c r="F82" s="3">
        <f>WORKDAY(F$6,$N82,Helligdage_mm!$A$2:$A$20)</f>
        <v>46154</v>
      </c>
      <c r="G82" s="3">
        <f>WORKDAY(G$6,$N82,Helligdage_mm!$A$2:$A$20)</f>
        <v>46184</v>
      </c>
      <c r="H82" s="3">
        <f>WORKDAY(H$6,$N82,Helligdage_mm!$A$2:$A$20)</f>
        <v>46213</v>
      </c>
      <c r="I82" s="3">
        <f>WORKDAY(I$6,$N82,Helligdage_mm!$A$2:$A$20)</f>
        <v>46246</v>
      </c>
      <c r="J82" s="3">
        <f>WORKDAY(J$6,$N82,Helligdage_mm!$A$2:$A$20)</f>
        <v>46275</v>
      </c>
      <c r="K82" s="3">
        <f>WORKDAY(K$6,$N82,Helligdage_mm!$A$2:$A$20)</f>
        <v>46307</v>
      </c>
      <c r="L82" s="3">
        <f>WORKDAY(L$6,$N82,Helligdage_mm!$A$2:$A$20)</f>
        <v>46337</v>
      </c>
      <c r="M82" s="3">
        <f>WORKDAY(M$6,$N82,Helligdage_mm!$A$2:$A$20)</f>
        <v>46366</v>
      </c>
      <c r="N82" s="20">
        <v>8</v>
      </c>
      <c r="O82" s="9" t="s">
        <v>14</v>
      </c>
      <c r="P82" s="1" t="s">
        <v>79</v>
      </c>
      <c r="Q82" s="1" t="s">
        <v>31</v>
      </c>
      <c r="R82" s="1"/>
      <c r="S82" s="1" t="s">
        <v>120</v>
      </c>
      <c r="T82" s="1" t="s">
        <v>17</v>
      </c>
      <c r="U82" s="11" t="s">
        <v>37</v>
      </c>
    </row>
    <row r="83" spans="1:21" x14ac:dyDescent="0.25">
      <c r="A83" s="1">
        <v>47</v>
      </c>
      <c r="B83" s="1" t="s">
        <v>0</v>
      </c>
      <c r="C83" s="3">
        <f>WORKDAY(C$6,$N83,Helligdage_mm!$A$2:$A$20)</f>
        <v>46064</v>
      </c>
      <c r="D83" s="3">
        <f>WORKDAY(D$6,$N83,Helligdage_mm!$A$2:$A$20)</f>
        <v>46092</v>
      </c>
      <c r="E83" s="3">
        <f>WORKDAY(E$6,$N83,Helligdage_mm!$A$2:$A$20)</f>
        <v>46127</v>
      </c>
      <c r="F83" s="3">
        <f>WORKDAY(F$6,$N83,Helligdage_mm!$A$2:$A$20)</f>
        <v>46154</v>
      </c>
      <c r="G83" s="3">
        <f>WORKDAY(G$6,$N83,Helligdage_mm!$A$2:$A$20)</f>
        <v>46184</v>
      </c>
      <c r="H83" s="3">
        <f>WORKDAY(H$6,$N83,Helligdage_mm!$A$2:$A$20)</f>
        <v>46213</v>
      </c>
      <c r="I83" s="3">
        <f>WORKDAY(I$6,$N83,Helligdage_mm!$A$2:$A$20)</f>
        <v>46246</v>
      </c>
      <c r="J83" s="3">
        <f>WORKDAY(J$6,$N83,Helligdage_mm!$A$2:$A$20)</f>
        <v>46275</v>
      </c>
      <c r="K83" s="3">
        <f>WORKDAY(K$6,$N83,Helligdage_mm!$A$2:$A$20)</f>
        <v>46307</v>
      </c>
      <c r="L83" s="3">
        <f>WORKDAY(L$6,$N83,Helligdage_mm!$A$2:$A$20)</f>
        <v>46337</v>
      </c>
      <c r="M83" s="3">
        <f>WORKDAY(M$6,$N83,Helligdage_mm!$A$2:$A$20)</f>
        <v>46366</v>
      </c>
      <c r="N83" s="20">
        <v>8</v>
      </c>
      <c r="O83" s="9" t="s">
        <v>14</v>
      </c>
      <c r="P83" s="1" t="s">
        <v>74</v>
      </c>
      <c r="Q83" s="1" t="s">
        <v>77</v>
      </c>
      <c r="R83" s="1"/>
      <c r="S83" s="1" t="s">
        <v>121</v>
      </c>
      <c r="T83" s="1" t="s">
        <v>17</v>
      </c>
      <c r="U83" s="11" t="s">
        <v>37</v>
      </c>
    </row>
    <row r="84" spans="1:21" x14ac:dyDescent="0.25">
      <c r="A84" s="1">
        <v>57</v>
      </c>
      <c r="B84" s="1" t="s">
        <v>0</v>
      </c>
      <c r="C84" s="3">
        <f>WORKDAY(C$6,$N84,Helligdage_mm!$A$2:$A$20)</f>
        <v>46064</v>
      </c>
      <c r="D84" s="3">
        <f>WORKDAY(D$6,$N84,Helligdage_mm!$A$2:$A$20)</f>
        <v>46092</v>
      </c>
      <c r="E84" s="3">
        <f>WORKDAY(E$6,$N84,Helligdage_mm!$A$2:$A$20)</f>
        <v>46127</v>
      </c>
      <c r="F84" s="3">
        <f>WORKDAY(F$6,$N84,Helligdage_mm!$A$2:$A$20)</f>
        <v>46154</v>
      </c>
      <c r="G84" s="3">
        <f>WORKDAY(G$6,$N84,Helligdage_mm!$A$2:$A$20)</f>
        <v>46184</v>
      </c>
      <c r="H84" s="3">
        <f>WORKDAY(H$6,$N84,Helligdage_mm!$A$2:$A$20)</f>
        <v>46213</v>
      </c>
      <c r="I84" s="3">
        <f>WORKDAY(I$6,$N84,Helligdage_mm!$A$2:$A$20)</f>
        <v>46246</v>
      </c>
      <c r="J84" s="3">
        <f>WORKDAY(J$6,$N84,Helligdage_mm!$A$2:$A$20)</f>
        <v>46275</v>
      </c>
      <c r="K84" s="3">
        <f>WORKDAY(K$6,$N84,Helligdage_mm!$A$2:$A$20)</f>
        <v>46307</v>
      </c>
      <c r="L84" s="3">
        <f>WORKDAY(L$6,$N84,Helligdage_mm!$A$2:$A$20)</f>
        <v>46337</v>
      </c>
      <c r="M84" s="3">
        <f>WORKDAY(M$6,$N84,Helligdage_mm!$A$2:$A$20)</f>
        <v>46366</v>
      </c>
      <c r="N84" s="20">
        <v>8</v>
      </c>
      <c r="O84" s="9" t="s">
        <v>14</v>
      </c>
      <c r="P84" s="1" t="s">
        <v>82</v>
      </c>
      <c r="Q84" s="1" t="s">
        <v>33</v>
      </c>
      <c r="R84" s="1"/>
      <c r="S84" s="1" t="s">
        <v>131</v>
      </c>
      <c r="T84" s="1" t="s">
        <v>24</v>
      </c>
      <c r="U84" s="11" t="s">
        <v>37</v>
      </c>
    </row>
    <row r="85" spans="1:21" x14ac:dyDescent="0.25">
      <c r="A85" s="1">
        <v>57</v>
      </c>
      <c r="B85" s="1" t="s">
        <v>0</v>
      </c>
      <c r="C85" s="3">
        <f>WORKDAY(C$6,$N85,Helligdage_mm!$A$2:$A$20)</f>
        <v>46065</v>
      </c>
      <c r="D85" s="3">
        <f>WORKDAY(D$6,$N85,Helligdage_mm!$A$2:$A$20)</f>
        <v>46093</v>
      </c>
      <c r="E85" s="3">
        <f>WORKDAY(E$6,$N85,Helligdage_mm!$A$2:$A$20)</f>
        <v>46128</v>
      </c>
      <c r="F85" s="3">
        <f>WORKDAY(F$6,$N85,Helligdage_mm!$A$2:$A$20)</f>
        <v>46155</v>
      </c>
      <c r="G85" s="3">
        <f>WORKDAY(G$6,$N85,Helligdage_mm!$A$2:$A$20)</f>
        <v>46185</v>
      </c>
      <c r="H85" s="3">
        <f>WORKDAY(H$6,$N85,Helligdage_mm!$A$2:$A$20)</f>
        <v>46216</v>
      </c>
      <c r="I85" s="3">
        <f>WORKDAY(I$6,$N85,Helligdage_mm!$A$2:$A$20)</f>
        <v>46247</v>
      </c>
      <c r="J85" s="3">
        <f>WORKDAY(J$6,$N85,Helligdage_mm!$A$2:$A$20)</f>
        <v>46276</v>
      </c>
      <c r="K85" s="3">
        <f>WORKDAY(K$6,$N85,Helligdage_mm!$A$2:$A$20)</f>
        <v>46308</v>
      </c>
      <c r="L85" s="3">
        <f>WORKDAY(L$6,$N85,Helligdage_mm!$A$2:$A$20)</f>
        <v>46338</v>
      </c>
      <c r="M85" s="3">
        <f>WORKDAY(M$6,$N85,Helligdage_mm!$A$2:$A$20)</f>
        <v>46367</v>
      </c>
      <c r="N85" s="20">
        <v>9</v>
      </c>
      <c r="O85" s="9" t="s">
        <v>56</v>
      </c>
      <c r="P85" s="1" t="s">
        <v>82</v>
      </c>
      <c r="Q85" s="1" t="s">
        <v>33</v>
      </c>
      <c r="R85" s="1"/>
      <c r="S85" s="1" t="s">
        <v>132</v>
      </c>
      <c r="T85" s="1" t="s">
        <v>24</v>
      </c>
      <c r="U85" s="11" t="s">
        <v>37</v>
      </c>
    </row>
    <row r="86" spans="1:21" x14ac:dyDescent="0.25">
      <c r="A86" s="1">
        <v>58</v>
      </c>
      <c r="B86" s="1" t="s">
        <v>0</v>
      </c>
      <c r="C86" s="3">
        <f>WORKDAY(C$6,$N86,Helligdage_mm!$A$2:$A$20)</f>
        <v>46065</v>
      </c>
      <c r="D86" s="3">
        <f>WORKDAY(D$6,$N86,Helligdage_mm!$A$2:$A$20)</f>
        <v>46093</v>
      </c>
      <c r="E86" s="3">
        <f>WORKDAY(E$6,$N86,Helligdage_mm!$A$2:$A$20)</f>
        <v>46128</v>
      </c>
      <c r="F86" s="3">
        <f>WORKDAY(F$6,$N86,Helligdage_mm!$A$2:$A$20)</f>
        <v>46155</v>
      </c>
      <c r="G86" s="3">
        <f>WORKDAY(G$6,$N86,Helligdage_mm!$A$2:$A$20)</f>
        <v>46185</v>
      </c>
      <c r="H86" s="3">
        <f>WORKDAY(H$6,$N86,Helligdage_mm!$A$2:$A$20)</f>
        <v>46216</v>
      </c>
      <c r="I86" s="3">
        <f>WORKDAY(I$6,$N86,Helligdage_mm!$A$2:$A$20)</f>
        <v>46247</v>
      </c>
      <c r="J86" s="3">
        <f>WORKDAY(J$6,$N86,Helligdage_mm!$A$2:$A$20)</f>
        <v>46276</v>
      </c>
      <c r="K86" s="3">
        <f>WORKDAY(K$6,$N86,Helligdage_mm!$A$2:$A$20)</f>
        <v>46308</v>
      </c>
      <c r="L86" s="3">
        <f>WORKDAY(L$6,$N86,Helligdage_mm!$A$2:$A$20)</f>
        <v>46338</v>
      </c>
      <c r="M86" s="3">
        <f>WORKDAY(M$6,$N86,Helligdage_mm!$A$2:$A$20)</f>
        <v>46367</v>
      </c>
      <c r="N86" s="20">
        <v>9</v>
      </c>
      <c r="O86" s="9" t="s">
        <v>56</v>
      </c>
      <c r="P86" s="1" t="s">
        <v>152</v>
      </c>
      <c r="Q86" s="1" t="s">
        <v>33</v>
      </c>
      <c r="R86" s="1"/>
      <c r="S86" s="1" t="s">
        <v>176</v>
      </c>
      <c r="T86" s="1" t="s">
        <v>17</v>
      </c>
      <c r="U86" s="11" t="s">
        <v>37</v>
      </c>
    </row>
    <row r="87" spans="1:21" x14ac:dyDescent="0.25">
      <c r="A87" s="1">
        <v>58</v>
      </c>
      <c r="B87" s="1" t="s">
        <v>0</v>
      </c>
      <c r="C87" s="3">
        <f>WORKDAY(C$6,$N87,Helligdage_mm!$A$2:$A$20)</f>
        <v>46065</v>
      </c>
      <c r="D87" s="3">
        <f>WORKDAY(D$6,$N87,Helligdage_mm!$A$2:$A$20)</f>
        <v>46093</v>
      </c>
      <c r="E87" s="3">
        <f>WORKDAY(E$6,$N87,Helligdage_mm!$A$2:$A$20)</f>
        <v>46128</v>
      </c>
      <c r="F87" s="3">
        <f>WORKDAY(F$6,$N87,Helligdage_mm!$A$2:$A$20)</f>
        <v>46155</v>
      </c>
      <c r="G87" s="3">
        <f>WORKDAY(G$6,$N87,Helligdage_mm!$A$2:$A$20)</f>
        <v>46185</v>
      </c>
      <c r="H87" s="3">
        <f>WORKDAY(H$6,$N87,Helligdage_mm!$A$2:$A$20)</f>
        <v>46216</v>
      </c>
      <c r="I87" s="3">
        <f>WORKDAY(I$6,$N87,Helligdage_mm!$A$2:$A$20)</f>
        <v>46247</v>
      </c>
      <c r="J87" s="3">
        <f>WORKDAY(J$6,$N87,Helligdage_mm!$A$2:$A$20)</f>
        <v>46276</v>
      </c>
      <c r="K87" s="3">
        <f>WORKDAY(K$6,$N87,Helligdage_mm!$A$2:$A$20)</f>
        <v>46308</v>
      </c>
      <c r="L87" s="3">
        <f>WORKDAY(L$6,$N87,Helligdage_mm!$A$2:$A$20)</f>
        <v>46338</v>
      </c>
      <c r="M87" s="3">
        <f>WORKDAY(M$6,$N87,Helligdage_mm!$A$2:$A$20)</f>
        <v>46367</v>
      </c>
      <c r="N87" s="20">
        <v>9</v>
      </c>
      <c r="O87" s="9" t="s">
        <v>56</v>
      </c>
      <c r="P87" s="1" t="s">
        <v>74</v>
      </c>
      <c r="Q87" s="1" t="s">
        <v>77</v>
      </c>
      <c r="R87" s="1"/>
      <c r="S87" s="1" t="s">
        <v>176</v>
      </c>
      <c r="T87" s="1" t="s">
        <v>17</v>
      </c>
      <c r="U87" s="11" t="s">
        <v>37</v>
      </c>
    </row>
    <row r="88" spans="1:21" x14ac:dyDescent="0.25">
      <c r="A88" s="1">
        <v>50</v>
      </c>
      <c r="B88" s="1" t="s">
        <v>0</v>
      </c>
      <c r="C88" s="3">
        <f>WORKDAY(C$6,$N88,Helligdage_mm!$A$2:$A$20)</f>
        <v>46066</v>
      </c>
      <c r="D88" s="3">
        <f>WORKDAY(D$6,$N88,Helligdage_mm!$A$2:$A$20)</f>
        <v>46094</v>
      </c>
      <c r="E88" s="3">
        <f>WORKDAY(E$6,$N88,Helligdage_mm!$A$2:$A$20)</f>
        <v>46129</v>
      </c>
      <c r="F88" s="3">
        <f>WORKDAY(F$6,$N88,Helligdage_mm!$A$2:$A$20)</f>
        <v>46157</v>
      </c>
      <c r="G88" s="3">
        <f>WORKDAY(G$6,$N88,Helligdage_mm!$A$2:$A$20)</f>
        <v>46188</v>
      </c>
      <c r="H88" s="3">
        <f>WORKDAY(H$6,$N88,Helligdage_mm!$A$2:$A$20)</f>
        <v>46217</v>
      </c>
      <c r="I88" s="3">
        <f>WORKDAY(I$6,$N88,Helligdage_mm!$A$2:$A$20)</f>
        <v>46248</v>
      </c>
      <c r="J88" s="3">
        <f>WORKDAY(J$6,$N88,Helligdage_mm!$A$2:$A$20)</f>
        <v>46279</v>
      </c>
      <c r="K88" s="3">
        <f>WORKDAY(K$6,$N88,Helligdage_mm!$A$2:$A$20)</f>
        <v>46309</v>
      </c>
      <c r="L88" s="3">
        <f>WORKDAY(L$6,$N88,Helligdage_mm!$A$2:$A$20)</f>
        <v>46339</v>
      </c>
      <c r="M88" s="3">
        <f>WORKDAY(M$6,$N88,Helligdage_mm!$A$2:$A$20)</f>
        <v>46370</v>
      </c>
      <c r="N88" s="20">
        <v>10</v>
      </c>
      <c r="O88" s="9" t="s">
        <v>57</v>
      </c>
      <c r="P88" s="1" t="s">
        <v>79</v>
      </c>
      <c r="Q88" s="1" t="s">
        <v>33</v>
      </c>
      <c r="R88" s="1"/>
      <c r="S88" s="1" t="s">
        <v>122</v>
      </c>
      <c r="T88" s="1" t="s">
        <v>24</v>
      </c>
      <c r="U88" s="11" t="s">
        <v>37</v>
      </c>
    </row>
    <row r="89" spans="1:21" x14ac:dyDescent="0.25">
      <c r="A89" s="1">
        <v>50</v>
      </c>
      <c r="B89" s="1" t="s">
        <v>0</v>
      </c>
      <c r="C89" s="3">
        <f>WORKDAY(C$6,$N89,Helligdage_mm!$A$2:$A$20)</f>
        <v>46066</v>
      </c>
      <c r="D89" s="3">
        <f>WORKDAY(D$6,$N89,Helligdage_mm!$A$2:$A$20)</f>
        <v>46094</v>
      </c>
      <c r="E89" s="3">
        <f>WORKDAY(E$6,$N89,Helligdage_mm!$A$2:$A$20)</f>
        <v>46129</v>
      </c>
      <c r="F89" s="3">
        <f>WORKDAY(F$6,$N89,Helligdage_mm!$A$2:$A$20)</f>
        <v>46157</v>
      </c>
      <c r="G89" s="3">
        <f>WORKDAY(G$6,$N89,Helligdage_mm!$A$2:$A$20)</f>
        <v>46188</v>
      </c>
      <c r="H89" s="3">
        <f>WORKDAY(H$6,$N89,Helligdage_mm!$A$2:$A$20)</f>
        <v>46217</v>
      </c>
      <c r="I89" s="3">
        <f>WORKDAY(I$6,$N89,Helligdage_mm!$A$2:$A$20)</f>
        <v>46248</v>
      </c>
      <c r="J89" s="3">
        <f>WORKDAY(J$6,$N89,Helligdage_mm!$A$2:$A$20)</f>
        <v>46279</v>
      </c>
      <c r="K89" s="3">
        <f>WORKDAY(K$6,$N89,Helligdage_mm!$A$2:$A$20)</f>
        <v>46309</v>
      </c>
      <c r="L89" s="3">
        <f>WORKDAY(L$6,$N89,Helligdage_mm!$A$2:$A$20)</f>
        <v>46339</v>
      </c>
      <c r="M89" s="3">
        <f>WORKDAY(M$6,$N89,Helligdage_mm!$A$2:$A$20)</f>
        <v>46370</v>
      </c>
      <c r="N89" s="20">
        <v>10</v>
      </c>
      <c r="O89" s="9" t="s">
        <v>57</v>
      </c>
      <c r="P89" s="1" t="s">
        <v>74</v>
      </c>
      <c r="Q89" s="1" t="s">
        <v>77</v>
      </c>
      <c r="R89" s="1"/>
      <c r="S89" s="1" t="s">
        <v>123</v>
      </c>
      <c r="T89" s="1" t="s">
        <v>24</v>
      </c>
      <c r="U89" s="11" t="s">
        <v>37</v>
      </c>
    </row>
    <row r="90" spans="1:21" x14ac:dyDescent="0.25">
      <c r="A90" s="27">
        <v>65</v>
      </c>
      <c r="B90" s="27" t="s">
        <v>63</v>
      </c>
      <c r="C90" s="28"/>
      <c r="D90" s="28"/>
      <c r="E90" s="28">
        <f>WORKDAY(E$6,$N90,Helligdage_mm!$A$2:$A$20)</f>
        <v>46132</v>
      </c>
      <c r="F90" s="28"/>
      <c r="G90" s="28"/>
      <c r="H90" s="28">
        <f>WORKDAY(H$6,$N90,Helligdage_mm!$A$2:$A$20)</f>
        <v>46218</v>
      </c>
      <c r="I90" s="28"/>
      <c r="J90" s="28"/>
      <c r="K90" s="28">
        <f>WORKDAY(K$6,$N90,Helligdage_mm!$A$2:$A$20)</f>
        <v>46310</v>
      </c>
      <c r="L90" s="28"/>
      <c r="M90" s="28"/>
      <c r="N90" s="20">
        <v>11</v>
      </c>
      <c r="O90" s="29" t="s">
        <v>58</v>
      </c>
      <c r="P90" s="27" t="s">
        <v>79</v>
      </c>
      <c r="Q90" s="27" t="s">
        <v>31</v>
      </c>
      <c r="R90" s="27"/>
      <c r="S90" s="27" t="s">
        <v>142</v>
      </c>
      <c r="T90" s="27" t="s">
        <v>17</v>
      </c>
      <c r="U90" s="31" t="s">
        <v>143</v>
      </c>
    </row>
    <row r="91" spans="1:21" x14ac:dyDescent="0.25">
      <c r="A91" s="27"/>
      <c r="B91" s="27" t="s">
        <v>63</v>
      </c>
      <c r="C91" s="28"/>
      <c r="D91" s="28"/>
      <c r="E91" s="28">
        <f>WORKDAY(E$6,$N91,Helligdage_mm!$A$2:$A$20)</f>
        <v>46132</v>
      </c>
      <c r="F91" s="28"/>
      <c r="G91" s="28"/>
      <c r="H91" s="28">
        <f>WORKDAY(H$6,$N91,Helligdage_mm!$A$2:$A$20)</f>
        <v>46218</v>
      </c>
      <c r="I91" s="28"/>
      <c r="J91" s="28"/>
      <c r="K91" s="28">
        <f>WORKDAY(K$6,$N91,Helligdage_mm!$A$2:$A$20)</f>
        <v>46310</v>
      </c>
      <c r="L91" s="28"/>
      <c r="M91" s="28"/>
      <c r="N91" s="20">
        <v>11</v>
      </c>
      <c r="O91" s="29" t="s">
        <v>58</v>
      </c>
      <c r="P91" s="27" t="s">
        <v>74</v>
      </c>
      <c r="Q91" s="27" t="s">
        <v>31</v>
      </c>
      <c r="R91" s="27"/>
      <c r="S91" s="27" t="s">
        <v>141</v>
      </c>
      <c r="T91" s="27" t="s">
        <v>17</v>
      </c>
      <c r="U91" s="31" t="s">
        <v>143</v>
      </c>
    </row>
    <row r="92" spans="1:21" x14ac:dyDescent="0.25">
      <c r="A92" s="27">
        <v>65</v>
      </c>
      <c r="B92" s="27" t="s">
        <v>63</v>
      </c>
      <c r="C92" s="28"/>
      <c r="D92" s="28"/>
      <c r="E92" s="28">
        <f>WORKDAY(E$6,$N92,Helligdage_mm!$A$2:$A$20)</f>
        <v>46132</v>
      </c>
      <c r="F92" s="28"/>
      <c r="G92" s="28"/>
      <c r="H92" s="28">
        <f>WORKDAY(H$6,$N92,Helligdage_mm!$A$2:$A$20)</f>
        <v>46218</v>
      </c>
      <c r="I92" s="28"/>
      <c r="J92" s="28"/>
      <c r="K92" s="28">
        <f>WORKDAY(K$6,$N92,Helligdage_mm!$A$2:$A$20)</f>
        <v>46310</v>
      </c>
      <c r="L92" s="28"/>
      <c r="M92" s="28"/>
      <c r="N92" s="20">
        <v>11</v>
      </c>
      <c r="O92" s="29" t="s">
        <v>58</v>
      </c>
      <c r="P92" s="27" t="s">
        <v>79</v>
      </c>
      <c r="Q92" s="27" t="s">
        <v>31</v>
      </c>
      <c r="R92" s="27"/>
      <c r="S92" s="27" t="s">
        <v>139</v>
      </c>
      <c r="T92" s="27" t="s">
        <v>24</v>
      </c>
      <c r="U92" s="31" t="s">
        <v>37</v>
      </c>
    </row>
    <row r="93" spans="1:21" x14ac:dyDescent="0.25">
      <c r="A93" s="27">
        <v>65</v>
      </c>
      <c r="B93" s="27" t="s">
        <v>63</v>
      </c>
      <c r="C93" s="28"/>
      <c r="D93" s="28"/>
      <c r="E93" s="28">
        <f>WORKDAY(E$6,$N93,Helligdage_mm!$A$2:$A$20)</f>
        <v>46132</v>
      </c>
      <c r="F93" s="28"/>
      <c r="G93" s="28"/>
      <c r="H93" s="28">
        <f>WORKDAY(H$6,$N93,Helligdage_mm!$A$2:$A$20)</f>
        <v>46218</v>
      </c>
      <c r="I93" s="28"/>
      <c r="J93" s="28"/>
      <c r="K93" s="28">
        <f>WORKDAY(K$6,$N93,Helligdage_mm!$A$2:$A$20)</f>
        <v>46310</v>
      </c>
      <c r="L93" s="28"/>
      <c r="M93" s="28"/>
      <c r="N93" s="20">
        <v>11</v>
      </c>
      <c r="O93" s="29" t="s">
        <v>58</v>
      </c>
      <c r="P93" s="27" t="s">
        <v>74</v>
      </c>
      <c r="Q93" s="27" t="s">
        <v>31</v>
      </c>
      <c r="R93" s="27"/>
      <c r="S93" s="27" t="s">
        <v>140</v>
      </c>
      <c r="T93" s="27" t="s">
        <v>24</v>
      </c>
      <c r="U93" s="31" t="s">
        <v>37</v>
      </c>
    </row>
    <row r="94" spans="1:21" x14ac:dyDescent="0.25">
      <c r="A94" s="27"/>
      <c r="B94" s="27" t="s">
        <v>63</v>
      </c>
      <c r="C94" s="28"/>
      <c r="D94" s="28"/>
      <c r="E94" s="41">
        <v>46133</v>
      </c>
      <c r="F94" s="28"/>
      <c r="G94" s="28"/>
      <c r="H94" s="41">
        <v>46219</v>
      </c>
      <c r="I94" s="28"/>
      <c r="J94" s="28"/>
      <c r="K94" s="41">
        <v>46311</v>
      </c>
      <c r="L94" s="28"/>
      <c r="M94" s="28"/>
      <c r="N94" s="20">
        <v>11</v>
      </c>
      <c r="O94" s="29" t="s">
        <v>58</v>
      </c>
      <c r="P94" s="27" t="s">
        <v>152</v>
      </c>
      <c r="Q94" s="27" t="s">
        <v>31</v>
      </c>
      <c r="R94" s="27"/>
      <c r="S94" s="27" t="s">
        <v>153</v>
      </c>
      <c r="T94" s="27" t="s">
        <v>23</v>
      </c>
      <c r="U94" s="31" t="s">
        <v>37</v>
      </c>
    </row>
    <row r="95" spans="1:21" x14ac:dyDescent="0.25">
      <c r="A95" s="27"/>
      <c r="B95" s="27" t="s">
        <v>63</v>
      </c>
      <c r="C95" s="28"/>
      <c r="D95" s="28"/>
      <c r="E95" s="28"/>
      <c r="F95" s="28"/>
      <c r="G95" s="28"/>
      <c r="H95" s="41">
        <v>46220</v>
      </c>
      <c r="I95" s="28"/>
      <c r="J95" s="28"/>
      <c r="K95" s="41">
        <v>46312</v>
      </c>
      <c r="L95" s="28"/>
      <c r="M95" s="28"/>
      <c r="N95" s="20">
        <v>11</v>
      </c>
      <c r="O95" s="29" t="s">
        <v>58</v>
      </c>
      <c r="P95" s="27" t="s">
        <v>152</v>
      </c>
      <c r="Q95" s="27" t="s">
        <v>33</v>
      </c>
      <c r="R95" s="27"/>
      <c r="S95" s="27" t="s">
        <v>154</v>
      </c>
      <c r="T95" s="27" t="s">
        <v>24</v>
      </c>
      <c r="U95" s="31" t="s">
        <v>37</v>
      </c>
    </row>
    <row r="96" spans="1:21" x14ac:dyDescent="0.25">
      <c r="A96" s="27"/>
      <c r="B96" s="27" t="s">
        <v>63</v>
      </c>
      <c r="C96" s="28"/>
      <c r="D96" s="28"/>
      <c r="E96" s="28"/>
      <c r="F96" s="28"/>
      <c r="G96" s="28"/>
      <c r="H96" s="41">
        <v>46220</v>
      </c>
      <c r="I96" s="28"/>
      <c r="J96" s="28"/>
      <c r="K96" s="41">
        <v>46312</v>
      </c>
      <c r="L96" s="28"/>
      <c r="M96" s="28"/>
      <c r="N96" s="20">
        <v>11</v>
      </c>
      <c r="O96" s="29" t="s">
        <v>58</v>
      </c>
      <c r="P96" s="27" t="s">
        <v>74</v>
      </c>
      <c r="Q96" s="27" t="s">
        <v>77</v>
      </c>
      <c r="R96" s="27"/>
      <c r="S96" s="27" t="s">
        <v>155</v>
      </c>
      <c r="T96" s="27" t="s">
        <v>24</v>
      </c>
      <c r="U96" s="31" t="s">
        <v>37</v>
      </c>
    </row>
    <row r="97" spans="1:23" x14ac:dyDescent="0.25">
      <c r="A97" s="1">
        <v>56</v>
      </c>
      <c r="B97" s="1" t="s">
        <v>0</v>
      </c>
      <c r="C97" s="3">
        <f>WORKDAY(C$6,$N97,Helligdage_mm!$A$2:$A$20)</f>
        <v>46069</v>
      </c>
      <c r="D97" s="3">
        <f>WORKDAY(D$6,$N97,Helligdage_mm!$A$2:$A$20)</f>
        <v>46097</v>
      </c>
      <c r="E97" s="3">
        <f>WORKDAY(E$6,$N97,Helligdage_mm!$A$2:$A$20)</f>
        <v>46132</v>
      </c>
      <c r="F97" s="3">
        <f>WORKDAY(F$6,$N97,Helligdage_mm!$A$2:$A$20)</f>
        <v>46160</v>
      </c>
      <c r="G97" s="3">
        <f>WORKDAY(G$6,$N97,Helligdage_mm!$A$2:$A$20)</f>
        <v>46189</v>
      </c>
      <c r="H97" s="3">
        <f>WORKDAY(H$6,$N97,Helligdage_mm!$A$2:$A$20)</f>
        <v>46218</v>
      </c>
      <c r="I97" s="3">
        <f>WORKDAY(I$6,$N97,Helligdage_mm!$A$2:$A$20)</f>
        <v>46251</v>
      </c>
      <c r="J97" s="3">
        <f>WORKDAY(J$6,$N97,Helligdage_mm!$A$2:$A$20)</f>
        <v>46280</v>
      </c>
      <c r="K97" s="3">
        <f>WORKDAY(K$6,$N97,Helligdage_mm!$A$2:$A$20)</f>
        <v>46310</v>
      </c>
      <c r="L97" s="3">
        <f>WORKDAY(L$6,$N97,Helligdage_mm!$A$2:$A$20)</f>
        <v>46342</v>
      </c>
      <c r="M97" s="3">
        <f>WORKDAY(M$6,$N97,Helligdage_mm!$A$2:$A$20)</f>
        <v>46371</v>
      </c>
      <c r="N97" s="20">
        <v>11</v>
      </c>
      <c r="O97" s="9" t="s">
        <v>58</v>
      </c>
      <c r="P97" s="1" t="s">
        <v>79</v>
      </c>
      <c r="Q97" s="1" t="s">
        <v>31</v>
      </c>
      <c r="R97" s="1"/>
      <c r="S97" s="1" t="s">
        <v>100</v>
      </c>
      <c r="T97" s="1" t="s">
        <v>17</v>
      </c>
      <c r="U97" s="11" t="s">
        <v>37</v>
      </c>
    </row>
    <row r="98" spans="1:23" x14ac:dyDescent="0.25">
      <c r="A98" s="1">
        <v>56</v>
      </c>
      <c r="B98" s="1" t="s">
        <v>0</v>
      </c>
      <c r="C98" s="3">
        <f>WORKDAY(C$6,$N98,Helligdage_mm!$A$2:$A$20)</f>
        <v>46069</v>
      </c>
      <c r="D98" s="3">
        <f>WORKDAY(D$6,$N98,Helligdage_mm!$A$2:$A$20)</f>
        <v>46097</v>
      </c>
      <c r="E98" s="3">
        <f>WORKDAY(E$6,$N98,Helligdage_mm!$A$2:$A$20)</f>
        <v>46132</v>
      </c>
      <c r="F98" s="3">
        <f>WORKDAY(F$6,$N98,Helligdage_mm!$A$2:$A$20)</f>
        <v>46160</v>
      </c>
      <c r="G98" s="3">
        <f>WORKDAY(G$6,$N98,Helligdage_mm!$A$2:$A$20)</f>
        <v>46189</v>
      </c>
      <c r="H98" s="3">
        <f>WORKDAY(H$6,$N98,Helligdage_mm!$A$2:$A$20)</f>
        <v>46218</v>
      </c>
      <c r="I98" s="3">
        <f>WORKDAY(I$6,$N98,Helligdage_mm!$A$2:$A$20)</f>
        <v>46251</v>
      </c>
      <c r="J98" s="3">
        <f>WORKDAY(J$6,$N98,Helligdage_mm!$A$2:$A$20)</f>
        <v>46280</v>
      </c>
      <c r="K98" s="3">
        <f>WORKDAY(K$6,$N98,Helligdage_mm!$A$2:$A$20)</f>
        <v>46310</v>
      </c>
      <c r="L98" s="3">
        <f>WORKDAY(L$6,$N98,Helligdage_mm!$A$2:$A$20)</f>
        <v>46342</v>
      </c>
      <c r="M98" s="3">
        <f>WORKDAY(M$6,$N98,Helligdage_mm!$A$2:$A$20)</f>
        <v>46371</v>
      </c>
      <c r="N98" s="20">
        <v>11</v>
      </c>
      <c r="O98" s="9" t="s">
        <v>58</v>
      </c>
      <c r="P98" s="1" t="s">
        <v>74</v>
      </c>
      <c r="Q98" s="1" t="s">
        <v>77</v>
      </c>
      <c r="R98" s="1"/>
      <c r="S98" s="55" t="s">
        <v>101</v>
      </c>
      <c r="T98" s="1" t="s">
        <v>17</v>
      </c>
      <c r="U98" s="11" t="s">
        <v>37</v>
      </c>
    </row>
    <row r="99" spans="1:23" x14ac:dyDescent="0.25">
      <c r="A99" s="27"/>
      <c r="B99" s="27" t="s">
        <v>64</v>
      </c>
      <c r="C99" s="28"/>
      <c r="D99" s="41"/>
      <c r="E99" s="28"/>
      <c r="F99" s="28">
        <f>WORKDAY(F$6,$N99,Helligdage_mm!$A$2:$A$20)</f>
        <v>46149</v>
      </c>
      <c r="G99" s="28"/>
      <c r="H99" s="28"/>
      <c r="I99" s="28"/>
      <c r="J99" s="41"/>
      <c r="K99" s="28"/>
      <c r="L99" s="28">
        <f>WORKDAY(L$6,$N99,Helligdage_mm!$A$2:$A$20)</f>
        <v>46332</v>
      </c>
      <c r="M99" s="28"/>
      <c r="N99" s="20">
        <v>5</v>
      </c>
      <c r="O99" s="29"/>
      <c r="P99" s="27" t="s">
        <v>74</v>
      </c>
      <c r="Q99" s="27" t="s">
        <v>31</v>
      </c>
      <c r="R99" s="27"/>
      <c r="S99" s="27" t="s">
        <v>65</v>
      </c>
      <c r="T99" s="27" t="s">
        <v>20</v>
      </c>
      <c r="U99" s="31" t="s">
        <v>37</v>
      </c>
    </row>
    <row r="100" spans="1:23" x14ac:dyDescent="0.25">
      <c r="A100" s="27"/>
      <c r="B100" s="27" t="s">
        <v>64</v>
      </c>
      <c r="C100" s="28"/>
      <c r="D100" s="41"/>
      <c r="E100" s="28"/>
      <c r="F100" s="28">
        <f>WORKDAY(F$6,$N100,Helligdage_mm!$A$2:$A$20)</f>
        <v>46149</v>
      </c>
      <c r="G100" s="28"/>
      <c r="H100" s="28"/>
      <c r="I100" s="28"/>
      <c r="J100" s="41"/>
      <c r="K100" s="28"/>
      <c r="L100" s="28">
        <f>WORKDAY(L$6,$N100,Helligdage_mm!$A$2:$A$20)</f>
        <v>46332</v>
      </c>
      <c r="M100" s="28"/>
      <c r="N100" s="20">
        <v>5</v>
      </c>
      <c r="O100" s="29"/>
      <c r="P100" s="27" t="s">
        <v>91</v>
      </c>
      <c r="Q100" s="27" t="s">
        <v>31</v>
      </c>
      <c r="R100" s="27"/>
      <c r="S100" s="27" t="s">
        <v>124</v>
      </c>
      <c r="T100" s="27" t="s">
        <v>20</v>
      </c>
      <c r="U100" s="31" t="s">
        <v>37</v>
      </c>
    </row>
    <row r="101" spans="1:23" x14ac:dyDescent="0.25">
      <c r="A101" s="27"/>
      <c r="B101" s="27" t="s">
        <v>64</v>
      </c>
      <c r="C101" s="28"/>
      <c r="D101" s="41"/>
      <c r="E101" s="28"/>
      <c r="F101" s="28"/>
      <c r="G101" s="28"/>
      <c r="H101" s="28"/>
      <c r="I101" s="28"/>
      <c r="J101" s="41"/>
      <c r="K101" s="28"/>
      <c r="L101" s="28"/>
      <c r="M101" s="28"/>
      <c r="N101" s="20">
        <v>20</v>
      </c>
      <c r="O101" s="29"/>
      <c r="P101" s="27" t="s">
        <v>74</v>
      </c>
      <c r="Q101" s="27" t="s">
        <v>31</v>
      </c>
      <c r="R101" s="27"/>
      <c r="S101" s="27" t="s">
        <v>66</v>
      </c>
      <c r="T101" s="27" t="s">
        <v>20</v>
      </c>
      <c r="U101" s="31" t="s">
        <v>37</v>
      </c>
    </row>
    <row r="102" spans="1:23" x14ac:dyDescent="0.25">
      <c r="A102" s="27"/>
      <c r="B102" s="27" t="s">
        <v>64</v>
      </c>
      <c r="C102" s="28"/>
      <c r="D102" s="41"/>
      <c r="E102" s="28"/>
      <c r="F102" s="28"/>
      <c r="G102" s="28"/>
      <c r="H102" s="28"/>
      <c r="I102" s="28"/>
      <c r="J102" s="41"/>
      <c r="K102" s="28"/>
      <c r="L102" s="28"/>
      <c r="M102" s="28"/>
      <c r="N102" s="20"/>
      <c r="O102" s="29"/>
      <c r="P102" s="27" t="s">
        <v>91</v>
      </c>
      <c r="Q102" s="27" t="s">
        <v>31</v>
      </c>
      <c r="R102" s="27"/>
      <c r="S102" s="27" t="s">
        <v>125</v>
      </c>
      <c r="T102" s="27" t="s">
        <v>20</v>
      </c>
      <c r="U102" s="31" t="s">
        <v>37</v>
      </c>
    </row>
    <row r="103" spans="1:23" x14ac:dyDescent="0.25">
      <c r="A103" s="27"/>
      <c r="B103" s="27" t="s">
        <v>64</v>
      </c>
      <c r="C103" s="28"/>
      <c r="D103" s="41"/>
      <c r="E103" s="28"/>
      <c r="F103" s="28"/>
      <c r="G103" s="28"/>
      <c r="H103" s="28"/>
      <c r="I103" s="28"/>
      <c r="J103" s="41"/>
      <c r="K103" s="28"/>
      <c r="L103" s="28"/>
      <c r="M103" s="28"/>
      <c r="N103" s="20"/>
      <c r="O103" s="29"/>
      <c r="P103" s="27" t="s">
        <v>74</v>
      </c>
      <c r="Q103" s="27" t="s">
        <v>31</v>
      </c>
      <c r="R103" s="27"/>
      <c r="S103" s="27" t="s">
        <v>67</v>
      </c>
      <c r="T103" s="27" t="s">
        <v>20</v>
      </c>
      <c r="U103" s="31" t="s">
        <v>37</v>
      </c>
    </row>
    <row r="104" spans="1:23" x14ac:dyDescent="0.25">
      <c r="A104" s="27"/>
      <c r="B104" s="27" t="s">
        <v>64</v>
      </c>
      <c r="C104" s="28"/>
      <c r="D104" s="41"/>
      <c r="E104" s="28"/>
      <c r="F104" s="28"/>
      <c r="G104" s="28"/>
      <c r="H104" s="28"/>
      <c r="I104" s="28"/>
      <c r="J104" s="41"/>
      <c r="K104" s="28"/>
      <c r="L104" s="28"/>
      <c r="M104" s="28"/>
      <c r="N104" s="20"/>
      <c r="O104" s="29"/>
      <c r="P104" s="27" t="s">
        <v>91</v>
      </c>
      <c r="Q104" s="27" t="s">
        <v>31</v>
      </c>
      <c r="R104" s="27"/>
      <c r="S104" s="27" t="s">
        <v>126</v>
      </c>
      <c r="T104" s="27" t="s">
        <v>20</v>
      </c>
      <c r="U104" s="31" t="s">
        <v>37</v>
      </c>
    </row>
    <row r="105" spans="1:23" x14ac:dyDescent="0.25">
      <c r="A105">
        <v>70</v>
      </c>
      <c r="B105" s="57" t="s">
        <v>137</v>
      </c>
      <c r="D105" s="41">
        <v>46066</v>
      </c>
      <c r="N105" s="20"/>
      <c r="O105" s="4"/>
      <c r="P105" s="1" t="s">
        <v>74</v>
      </c>
      <c r="Q105" s="57" t="s">
        <v>77</v>
      </c>
      <c r="S105" s="57" t="s">
        <v>205</v>
      </c>
      <c r="T105" s="57" t="s">
        <v>20</v>
      </c>
      <c r="U105" s="58" t="s">
        <v>37</v>
      </c>
      <c r="W105" t="s">
        <v>191</v>
      </c>
    </row>
    <row r="106" spans="1:23" x14ac:dyDescent="0.25">
      <c r="A106">
        <v>71</v>
      </c>
      <c r="B106" s="57" t="s">
        <v>137</v>
      </c>
      <c r="E106" s="41">
        <v>46098</v>
      </c>
      <c r="N106" s="20"/>
      <c r="O106" s="4"/>
      <c r="P106" s="1" t="s">
        <v>74</v>
      </c>
      <c r="Q106" s="57" t="s">
        <v>77</v>
      </c>
      <c r="S106" s="57" t="s">
        <v>177</v>
      </c>
      <c r="T106" s="57" t="s">
        <v>20</v>
      </c>
      <c r="U106" s="58" t="s">
        <v>37</v>
      </c>
    </row>
    <row r="107" spans="1:23" x14ac:dyDescent="0.25">
      <c r="A107">
        <v>72</v>
      </c>
      <c r="B107" s="57" t="s">
        <v>137</v>
      </c>
      <c r="F107" s="41">
        <v>46127</v>
      </c>
      <c r="N107" s="20"/>
      <c r="O107" s="4"/>
      <c r="P107" s="1" t="s">
        <v>74</v>
      </c>
      <c r="Q107" s="57" t="s">
        <v>77</v>
      </c>
      <c r="S107" s="57" t="s">
        <v>178</v>
      </c>
      <c r="T107" s="57" t="s">
        <v>20</v>
      </c>
      <c r="U107" s="58" t="s">
        <v>37</v>
      </c>
    </row>
    <row r="108" spans="1:23" x14ac:dyDescent="0.25">
      <c r="A108">
        <v>73</v>
      </c>
      <c r="B108" s="57" t="s">
        <v>137</v>
      </c>
      <c r="G108" s="41">
        <v>46155</v>
      </c>
      <c r="N108" s="20"/>
      <c r="O108" s="4"/>
      <c r="P108" s="1" t="s">
        <v>74</v>
      </c>
      <c r="Q108" s="57" t="s">
        <v>77</v>
      </c>
      <c r="S108" s="57" t="s">
        <v>204</v>
      </c>
      <c r="T108" s="57" t="s">
        <v>20</v>
      </c>
      <c r="U108" s="58" t="s">
        <v>37</v>
      </c>
    </row>
    <row r="109" spans="1:23" x14ac:dyDescent="0.25">
      <c r="A109">
        <v>74</v>
      </c>
      <c r="B109" s="57" t="s">
        <v>137</v>
      </c>
      <c r="H109" s="41">
        <v>46189</v>
      </c>
      <c r="N109" s="20"/>
      <c r="O109" s="4"/>
      <c r="P109" s="1" t="s">
        <v>74</v>
      </c>
      <c r="Q109" s="57" t="s">
        <v>77</v>
      </c>
      <c r="S109" s="57" t="s">
        <v>180</v>
      </c>
      <c r="T109" s="57" t="s">
        <v>20</v>
      </c>
      <c r="U109" s="58" t="s">
        <v>37</v>
      </c>
    </row>
    <row r="110" spans="1:23" x14ac:dyDescent="0.25">
      <c r="A110">
        <v>75</v>
      </c>
      <c r="B110" s="57" t="s">
        <v>137</v>
      </c>
      <c r="I110" s="41">
        <v>46220</v>
      </c>
      <c r="N110" s="20"/>
      <c r="O110" s="4"/>
      <c r="P110" s="1" t="s">
        <v>74</v>
      </c>
      <c r="Q110" s="57" t="s">
        <v>77</v>
      </c>
      <c r="S110" s="57" t="s">
        <v>181</v>
      </c>
      <c r="T110" s="57" t="s">
        <v>20</v>
      </c>
      <c r="U110" s="58" t="s">
        <v>37</v>
      </c>
    </row>
    <row r="111" spans="1:23" x14ac:dyDescent="0.25">
      <c r="A111">
        <v>76</v>
      </c>
      <c r="B111" s="57" t="s">
        <v>137</v>
      </c>
      <c r="J111" s="41">
        <v>46251</v>
      </c>
      <c r="N111" s="20"/>
      <c r="O111" s="4"/>
      <c r="P111" s="1" t="s">
        <v>74</v>
      </c>
      <c r="Q111" s="57" t="s">
        <v>77</v>
      </c>
      <c r="S111" s="57" t="s">
        <v>188</v>
      </c>
      <c r="T111" s="57" t="s">
        <v>20</v>
      </c>
      <c r="U111" s="58" t="s">
        <v>37</v>
      </c>
    </row>
    <row r="112" spans="1:23" x14ac:dyDescent="0.25">
      <c r="A112">
        <v>77</v>
      </c>
      <c r="B112" s="57" t="s">
        <v>137</v>
      </c>
      <c r="K112" s="41">
        <v>46281</v>
      </c>
      <c r="N112" s="20"/>
      <c r="O112" s="4"/>
      <c r="P112" s="1" t="s">
        <v>74</v>
      </c>
      <c r="Q112" s="57" t="s">
        <v>77</v>
      </c>
      <c r="S112" s="57" t="s">
        <v>179</v>
      </c>
      <c r="T112" s="57" t="s">
        <v>20</v>
      </c>
      <c r="U112" s="58" t="s">
        <v>37</v>
      </c>
    </row>
    <row r="113" spans="1:21" x14ac:dyDescent="0.25">
      <c r="A113">
        <v>78</v>
      </c>
      <c r="B113" s="57" t="s">
        <v>137</v>
      </c>
      <c r="L113" s="41">
        <v>46311</v>
      </c>
      <c r="N113" s="20"/>
      <c r="O113" s="4"/>
      <c r="P113" s="1" t="s">
        <v>74</v>
      </c>
      <c r="Q113" s="57" t="s">
        <v>77</v>
      </c>
      <c r="S113" s="57" t="s">
        <v>189</v>
      </c>
      <c r="T113" s="57" t="s">
        <v>20</v>
      </c>
      <c r="U113" s="58" t="s">
        <v>37</v>
      </c>
    </row>
    <row r="114" spans="1:21" x14ac:dyDescent="0.25">
      <c r="A114">
        <v>79</v>
      </c>
      <c r="B114" s="57" t="s">
        <v>137</v>
      </c>
      <c r="M114" s="41">
        <v>46342</v>
      </c>
      <c r="N114" s="20"/>
      <c r="O114" s="4"/>
      <c r="P114" s="1" t="s">
        <v>74</v>
      </c>
      <c r="Q114" s="57" t="s">
        <v>77</v>
      </c>
      <c r="S114" s="57" t="s">
        <v>190</v>
      </c>
      <c r="T114" s="57" t="s">
        <v>20</v>
      </c>
      <c r="U114" s="58" t="s">
        <v>37</v>
      </c>
    </row>
  </sheetData>
  <autoFilter ref="B10:U114" xr:uid="{DAE7DEDD-3DFB-47EF-A574-2DA9F6A39B1A}"/>
  <mergeCells count="2">
    <mergeCell ref="B3:M3"/>
    <mergeCell ref="P3:Q3"/>
  </mergeCells>
  <pageMargins left="0.7" right="0.7" top="0.75" bottom="0.75" header="0.3" footer="0.3"/>
  <pageSetup paperSize="8" scale="62" orientation="landscape" r:id="rId1"/>
  <headerFooter>
    <oddFooter>&amp;L&amp;Z&amp;F&amp;A</oddFooter>
  </headerFooter>
  <ignoredErrors>
    <ignoredError sqref="C15:M15 D27:M27 F55:M55 D55:E5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C20"/>
  <sheetViews>
    <sheetView workbookViewId="0">
      <selection activeCell="S106" sqref="S106"/>
    </sheetView>
  </sheetViews>
  <sheetFormatPr defaultRowHeight="15" x14ac:dyDescent="0.25"/>
  <cols>
    <col min="1" max="1" width="21.7109375" customWidth="1"/>
    <col min="2" max="2" width="10.42578125" bestFit="1" customWidth="1"/>
    <col min="3" max="3" width="17.7109375" bestFit="1" customWidth="1"/>
    <col min="8" max="8" width="28.7109375" customWidth="1"/>
    <col min="9" max="9" width="22.7109375" customWidth="1"/>
  </cols>
  <sheetData>
    <row r="1" spans="1:3" ht="45" x14ac:dyDescent="0.25">
      <c r="A1" s="30" t="s">
        <v>53</v>
      </c>
      <c r="C1" t="s">
        <v>192</v>
      </c>
    </row>
    <row r="2" spans="1:3" x14ac:dyDescent="0.25">
      <c r="A2" s="22">
        <v>46015</v>
      </c>
      <c r="C2" s="60"/>
    </row>
    <row r="3" spans="1:3" x14ac:dyDescent="0.25">
      <c r="A3" s="22">
        <v>46016</v>
      </c>
      <c r="C3" s="60"/>
    </row>
    <row r="4" spans="1:3" x14ac:dyDescent="0.25">
      <c r="A4" s="22">
        <v>46017</v>
      </c>
      <c r="C4" s="60"/>
    </row>
    <row r="5" spans="1:3" x14ac:dyDescent="0.25">
      <c r="A5" s="22">
        <v>46022</v>
      </c>
      <c r="C5" s="60"/>
    </row>
    <row r="6" spans="1:3" x14ac:dyDescent="0.25">
      <c r="A6" s="22">
        <v>46023</v>
      </c>
      <c r="B6" s="17"/>
      <c r="C6" s="60"/>
    </row>
    <row r="7" spans="1:3" x14ac:dyDescent="0.25">
      <c r="A7" s="22">
        <v>46114</v>
      </c>
      <c r="B7" s="17" t="s">
        <v>193</v>
      </c>
      <c r="C7" s="60"/>
    </row>
    <row r="8" spans="1:3" x14ac:dyDescent="0.25">
      <c r="A8" s="22">
        <v>46115</v>
      </c>
      <c r="B8" s="17" t="s">
        <v>194</v>
      </c>
      <c r="C8" s="60"/>
    </row>
    <row r="9" spans="1:3" x14ac:dyDescent="0.25">
      <c r="A9" s="22">
        <v>46118</v>
      </c>
      <c r="B9" s="17" t="s">
        <v>195</v>
      </c>
      <c r="C9" s="60"/>
    </row>
    <row r="10" spans="1:3" x14ac:dyDescent="0.25">
      <c r="A10" s="22">
        <v>46156</v>
      </c>
      <c r="B10" s="17" t="s">
        <v>196</v>
      </c>
      <c r="C10" s="60"/>
    </row>
    <row r="11" spans="1:3" x14ac:dyDescent="0.25">
      <c r="A11" s="22">
        <v>46167</v>
      </c>
      <c r="B11" s="17" t="s">
        <v>197</v>
      </c>
      <c r="C11" s="60"/>
    </row>
    <row r="12" spans="1:3" x14ac:dyDescent="0.25">
      <c r="A12" s="22">
        <v>46178</v>
      </c>
      <c r="B12" s="17" t="s">
        <v>198</v>
      </c>
      <c r="C12" s="60"/>
    </row>
    <row r="13" spans="1:3" x14ac:dyDescent="0.25">
      <c r="A13" s="22">
        <v>46380</v>
      </c>
      <c r="B13" s="17"/>
      <c r="C13" s="60"/>
    </row>
    <row r="14" spans="1:3" x14ac:dyDescent="0.25">
      <c r="A14" s="22">
        <v>46381</v>
      </c>
      <c r="B14" s="17"/>
      <c r="C14" s="60"/>
    </row>
    <row r="15" spans="1:3" x14ac:dyDescent="0.25">
      <c r="A15" s="22">
        <v>46382</v>
      </c>
      <c r="B15" s="17"/>
      <c r="C15" s="60"/>
    </row>
    <row r="16" spans="1:3" x14ac:dyDescent="0.25">
      <c r="A16" s="22">
        <v>46387</v>
      </c>
      <c r="B16" s="17"/>
      <c r="C16" s="60"/>
    </row>
    <row r="17" spans="1:3" x14ac:dyDescent="0.25">
      <c r="A17" s="22">
        <v>46388</v>
      </c>
      <c r="B17" s="17"/>
      <c r="C17" s="60"/>
    </row>
    <row r="20" spans="1:3" x14ac:dyDescent="0.25">
      <c r="B20" s="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11"/>
  <sheetViews>
    <sheetView showGridLines="0" showWhiteSpace="0" topLeftCell="A5" zoomScaleNormal="100" workbookViewId="0">
      <selection activeCell="E25" sqref="E25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6" width="9.28515625" bestFit="1" customWidth="1"/>
    <col min="7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45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46058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46058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46063</v>
      </c>
      <c r="B9" s="46" t="s">
        <v>77</v>
      </c>
      <c r="C9" s="46" t="s">
        <v>74</v>
      </c>
      <c r="D9" s="46" t="s">
        <v>135</v>
      </c>
      <c r="E9" s="46" t="s">
        <v>138</v>
      </c>
      <c r="F9" s="46" t="s">
        <v>37</v>
      </c>
      <c r="G9" s="46" t="s">
        <v>19</v>
      </c>
    </row>
    <row r="10" spans="1:7" x14ac:dyDescent="0.25">
      <c r="A10" s="45">
        <v>46063</v>
      </c>
      <c r="B10" s="46" t="s">
        <v>32</v>
      </c>
      <c r="C10" s="46" t="s">
        <v>76</v>
      </c>
      <c r="D10" s="46" t="s">
        <v>135</v>
      </c>
      <c r="E10" s="46" t="s">
        <v>199</v>
      </c>
      <c r="F10" s="46" t="s">
        <v>200</v>
      </c>
      <c r="G10" s="46" t="s">
        <v>22</v>
      </c>
    </row>
    <row r="11" spans="1:7" x14ac:dyDescent="0.25">
      <c r="A11" s="45">
        <v>46064</v>
      </c>
      <c r="B11" s="46" t="s">
        <v>31</v>
      </c>
      <c r="C11" s="46" t="s">
        <v>79</v>
      </c>
      <c r="D11" s="46" t="s">
        <v>135</v>
      </c>
      <c r="E11" s="46" t="s">
        <v>78</v>
      </c>
      <c r="F11" s="46" t="s">
        <v>37</v>
      </c>
      <c r="G11" s="46" t="s">
        <v>17</v>
      </c>
    </row>
    <row r="12" spans="1:7" x14ac:dyDescent="0.25">
      <c r="A12" s="45">
        <v>46066</v>
      </c>
      <c r="B12" s="46" t="s">
        <v>77</v>
      </c>
      <c r="C12" s="46" t="s">
        <v>74</v>
      </c>
      <c r="D12" s="46" t="s">
        <v>135</v>
      </c>
      <c r="E12" s="46" t="s">
        <v>205</v>
      </c>
      <c r="F12" s="46" t="s">
        <v>37</v>
      </c>
      <c r="G12" s="46" t="s">
        <v>20</v>
      </c>
    </row>
    <row r="13" spans="1:7" x14ac:dyDescent="0.25">
      <c r="A13" s="45">
        <v>46066</v>
      </c>
      <c r="B13" s="46" t="s">
        <v>33</v>
      </c>
      <c r="C13" s="46" t="s">
        <v>82</v>
      </c>
      <c r="D13" s="46" t="s">
        <v>135</v>
      </c>
      <c r="E13" s="46" t="s">
        <v>175</v>
      </c>
      <c r="F13" s="46" t="s">
        <v>200</v>
      </c>
      <c r="G13" s="46" t="s">
        <v>22</v>
      </c>
    </row>
    <row r="14" spans="1:7" x14ac:dyDescent="0.25">
      <c r="A14" s="45">
        <v>46070</v>
      </c>
      <c r="B14" s="46" t="s">
        <v>31</v>
      </c>
      <c r="C14" s="46" t="s">
        <v>73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46070</v>
      </c>
      <c r="B15" s="46" t="s">
        <v>31</v>
      </c>
      <c r="C15" s="46" t="s">
        <v>74</v>
      </c>
      <c r="D15" s="46" t="s">
        <v>135</v>
      </c>
      <c r="E15" s="46" t="s">
        <v>171</v>
      </c>
      <c r="F15" s="46" t="s">
        <v>36</v>
      </c>
      <c r="G15" s="46" t="s">
        <v>17</v>
      </c>
    </row>
    <row r="16" spans="1:7" x14ac:dyDescent="0.25">
      <c r="A16" s="45">
        <v>46072</v>
      </c>
      <c r="B16" s="46" t="s">
        <v>31</v>
      </c>
      <c r="C16" s="46" t="s">
        <v>76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46072</v>
      </c>
      <c r="B17" s="46" t="s">
        <v>31</v>
      </c>
      <c r="C17" s="46" t="s">
        <v>74</v>
      </c>
      <c r="D17" s="46" t="s">
        <v>135</v>
      </c>
      <c r="E17" s="46" t="s">
        <v>201</v>
      </c>
      <c r="F17" s="46" t="s">
        <v>200</v>
      </c>
      <c r="G17" s="46" t="s">
        <v>22</v>
      </c>
    </row>
    <row r="18" spans="1:7" x14ac:dyDescent="0.25">
      <c r="A18" s="45">
        <v>46073</v>
      </c>
      <c r="B18" s="46" t="s">
        <v>31</v>
      </c>
      <c r="C18" s="46" t="s">
        <v>91</v>
      </c>
      <c r="D18" s="46" t="s">
        <v>183</v>
      </c>
      <c r="E18" s="46" t="s">
        <v>164</v>
      </c>
      <c r="F18" s="46" t="s">
        <v>37</v>
      </c>
      <c r="G18" s="46" t="s">
        <v>20</v>
      </c>
    </row>
    <row r="19" spans="1:7" x14ac:dyDescent="0.25">
      <c r="A19" s="45">
        <v>46073</v>
      </c>
      <c r="B19" s="46" t="s">
        <v>31</v>
      </c>
      <c r="C19" s="46" t="s">
        <v>105</v>
      </c>
      <c r="D19" s="46" t="s">
        <v>135</v>
      </c>
      <c r="E19" s="46" t="s">
        <v>110</v>
      </c>
      <c r="F19" s="46" t="s">
        <v>71</v>
      </c>
      <c r="G19" s="46" t="s">
        <v>18</v>
      </c>
    </row>
    <row r="20" spans="1:7" x14ac:dyDescent="0.25">
      <c r="A20" s="45">
        <v>46073</v>
      </c>
      <c r="B20" s="46" t="s">
        <v>31</v>
      </c>
      <c r="C20" s="46" t="s">
        <v>74</v>
      </c>
      <c r="D20" s="46" t="s">
        <v>182</v>
      </c>
      <c r="E20" s="46" t="s">
        <v>127</v>
      </c>
      <c r="F20" s="46" t="s">
        <v>37</v>
      </c>
      <c r="G20" s="46" t="s">
        <v>20</v>
      </c>
    </row>
    <row r="21" spans="1:7" x14ac:dyDescent="0.25">
      <c r="A21" s="45">
        <v>46073</v>
      </c>
      <c r="B21" s="46" t="s">
        <v>77</v>
      </c>
      <c r="C21" s="46" t="s">
        <v>91</v>
      </c>
      <c r="D21" s="46" t="s">
        <v>182</v>
      </c>
      <c r="E21" s="46" t="s">
        <v>128</v>
      </c>
      <c r="F21" s="46" t="s">
        <v>37</v>
      </c>
      <c r="G21" s="46" t="s">
        <v>20</v>
      </c>
    </row>
    <row r="22" spans="1:7" x14ac:dyDescent="0.25">
      <c r="A22" s="45">
        <v>46073</v>
      </c>
      <c r="B22" s="46" t="s">
        <v>77</v>
      </c>
      <c r="C22" s="46" t="s">
        <v>94</v>
      </c>
      <c r="D22" s="46" t="s">
        <v>135</v>
      </c>
      <c r="E22" s="46" t="s">
        <v>111</v>
      </c>
      <c r="F22" s="46" t="s">
        <v>71</v>
      </c>
      <c r="G22" s="46" t="s">
        <v>18</v>
      </c>
    </row>
    <row r="23" spans="1:7" x14ac:dyDescent="0.25">
      <c r="A23" s="45">
        <v>46073</v>
      </c>
      <c r="B23" s="46" t="s">
        <v>77</v>
      </c>
      <c r="C23" s="46" t="s">
        <v>74</v>
      </c>
      <c r="D23" s="46" t="s">
        <v>135</v>
      </c>
      <c r="E23" s="46" t="s">
        <v>111</v>
      </c>
      <c r="F23" s="46" t="s">
        <v>71</v>
      </c>
      <c r="G23" s="46" t="s">
        <v>18</v>
      </c>
    </row>
    <row r="24" spans="1:7" x14ac:dyDescent="0.25">
      <c r="A24" s="45">
        <v>46076</v>
      </c>
      <c r="B24" s="46" t="s">
        <v>31</v>
      </c>
      <c r="C24" s="46" t="s">
        <v>79</v>
      </c>
      <c r="D24" s="46" t="s">
        <v>135</v>
      </c>
      <c r="E24" s="46" t="s">
        <v>83</v>
      </c>
      <c r="F24" s="46" t="s">
        <v>37</v>
      </c>
      <c r="G24" s="46" t="s">
        <v>17</v>
      </c>
    </row>
    <row r="25" spans="1:7" x14ac:dyDescent="0.25">
      <c r="A25" s="45">
        <v>46077</v>
      </c>
      <c r="B25" s="46" t="s">
        <v>31</v>
      </c>
      <c r="C25" s="46" t="s">
        <v>94</v>
      </c>
      <c r="D25" s="46" t="s">
        <v>135</v>
      </c>
      <c r="E25" s="46" t="s">
        <v>104</v>
      </c>
      <c r="F25" s="46" t="s">
        <v>71</v>
      </c>
      <c r="G25" s="46" t="s">
        <v>18</v>
      </c>
    </row>
    <row r="26" spans="1:7" x14ac:dyDescent="0.25">
      <c r="A26" s="45">
        <v>46077</v>
      </c>
      <c r="B26" s="46" t="s">
        <v>31</v>
      </c>
      <c r="C26" s="46" t="s">
        <v>79</v>
      </c>
      <c r="D26" s="46" t="s">
        <v>84</v>
      </c>
      <c r="E26" s="46" t="s">
        <v>163</v>
      </c>
      <c r="F26" s="46" t="s">
        <v>37</v>
      </c>
      <c r="G26" s="46" t="s">
        <v>17</v>
      </c>
    </row>
    <row r="27" spans="1:7" x14ac:dyDescent="0.25">
      <c r="A27" s="45">
        <v>46077</v>
      </c>
      <c r="B27" s="46" t="s">
        <v>31</v>
      </c>
      <c r="C27" s="46" t="s">
        <v>74</v>
      </c>
      <c r="D27" s="46" t="s">
        <v>135</v>
      </c>
      <c r="E27" s="46" t="s">
        <v>173</v>
      </c>
      <c r="F27" s="46" t="s">
        <v>37</v>
      </c>
      <c r="G27" s="46" t="s">
        <v>19</v>
      </c>
    </row>
    <row r="28" spans="1:7" x14ac:dyDescent="0.25">
      <c r="A28" s="45">
        <v>46077</v>
      </c>
      <c r="B28" s="46" t="s">
        <v>77</v>
      </c>
      <c r="C28" s="46" t="s">
        <v>85</v>
      </c>
      <c r="D28" s="46" t="s">
        <v>84</v>
      </c>
      <c r="E28" s="46" t="s">
        <v>163</v>
      </c>
      <c r="F28" s="46" t="s">
        <v>37</v>
      </c>
      <c r="G28" s="46" t="s">
        <v>86</v>
      </c>
    </row>
    <row r="29" spans="1:7" x14ac:dyDescent="0.25">
      <c r="A29" s="45">
        <v>46077</v>
      </c>
      <c r="B29" s="46" t="s">
        <v>77</v>
      </c>
      <c r="C29" s="46" t="s">
        <v>94</v>
      </c>
      <c r="D29" s="46" t="s">
        <v>135</v>
      </c>
      <c r="E29" s="46" t="s">
        <v>161</v>
      </c>
      <c r="F29" s="46" t="s">
        <v>162</v>
      </c>
      <c r="G29" s="46" t="s">
        <v>18</v>
      </c>
    </row>
    <row r="30" spans="1:7" x14ac:dyDescent="0.25">
      <c r="A30" s="45">
        <v>46078</v>
      </c>
      <c r="B30" s="46" t="s">
        <v>31</v>
      </c>
      <c r="C30" s="46" t="s">
        <v>79</v>
      </c>
      <c r="D30" s="46" t="s">
        <v>135</v>
      </c>
      <c r="E30" s="46" t="s">
        <v>89</v>
      </c>
      <c r="F30" s="46" t="s">
        <v>37</v>
      </c>
      <c r="G30" s="46" t="s">
        <v>17</v>
      </c>
    </row>
    <row r="31" spans="1:7" x14ac:dyDescent="0.25">
      <c r="A31" s="45">
        <v>46078</v>
      </c>
      <c r="B31" s="46" t="s">
        <v>31</v>
      </c>
      <c r="C31" s="46" t="s">
        <v>79</v>
      </c>
      <c r="D31" s="46" t="s">
        <v>135</v>
      </c>
      <c r="E31" s="46" t="s">
        <v>87</v>
      </c>
      <c r="F31" s="46" t="s">
        <v>37</v>
      </c>
      <c r="G31" s="46" t="s">
        <v>17</v>
      </c>
    </row>
    <row r="32" spans="1:7" x14ac:dyDescent="0.25">
      <c r="A32" s="45">
        <v>46078</v>
      </c>
      <c r="B32" s="46" t="s">
        <v>31</v>
      </c>
      <c r="C32" s="46" t="s">
        <v>79</v>
      </c>
      <c r="D32" s="46" t="s">
        <v>165</v>
      </c>
      <c r="E32" s="46" t="s">
        <v>166</v>
      </c>
      <c r="F32" s="46" t="s">
        <v>37</v>
      </c>
      <c r="G32" s="46" t="s">
        <v>17</v>
      </c>
    </row>
    <row r="33" spans="1:7" x14ac:dyDescent="0.25">
      <c r="A33" s="45">
        <v>46078</v>
      </c>
      <c r="B33" s="46" t="s">
        <v>77</v>
      </c>
      <c r="C33" s="46" t="s">
        <v>85</v>
      </c>
      <c r="D33" s="46" t="s">
        <v>165</v>
      </c>
      <c r="E33" s="46" t="s">
        <v>167</v>
      </c>
      <c r="F33" s="46" t="s">
        <v>37</v>
      </c>
      <c r="G33" s="46" t="s">
        <v>86</v>
      </c>
    </row>
    <row r="34" spans="1:7" x14ac:dyDescent="0.25">
      <c r="A34" s="45">
        <v>46078</v>
      </c>
      <c r="B34" s="46" t="s">
        <v>77</v>
      </c>
      <c r="C34" s="46" t="s">
        <v>82</v>
      </c>
      <c r="D34" s="46" t="s">
        <v>135</v>
      </c>
      <c r="E34" s="46" t="s">
        <v>174</v>
      </c>
      <c r="F34" s="46" t="s">
        <v>37</v>
      </c>
      <c r="G34" s="46" t="s">
        <v>19</v>
      </c>
    </row>
    <row r="35" spans="1:7" x14ac:dyDescent="0.25">
      <c r="A35" s="45">
        <v>46078</v>
      </c>
      <c r="B35" s="46" t="s">
        <v>77</v>
      </c>
      <c r="C35" s="46" t="s">
        <v>74</v>
      </c>
      <c r="D35" s="46" t="s">
        <v>135</v>
      </c>
      <c r="E35" s="46" t="s">
        <v>90</v>
      </c>
      <c r="F35" s="46" t="s">
        <v>37</v>
      </c>
      <c r="G35" s="46" t="s">
        <v>17</v>
      </c>
    </row>
    <row r="36" spans="1:7" x14ac:dyDescent="0.25">
      <c r="A36" s="45">
        <v>46078</v>
      </c>
      <c r="B36" s="46" t="s">
        <v>77</v>
      </c>
      <c r="C36" s="46" t="s">
        <v>74</v>
      </c>
      <c r="D36" s="46" t="s">
        <v>135</v>
      </c>
      <c r="E36" s="46" t="s">
        <v>88</v>
      </c>
      <c r="F36" s="46" t="s">
        <v>37</v>
      </c>
      <c r="G36" s="46" t="s">
        <v>17</v>
      </c>
    </row>
    <row r="37" spans="1:7" x14ac:dyDescent="0.25">
      <c r="A37" s="45">
        <v>46079</v>
      </c>
      <c r="B37" s="46" t="s">
        <v>31</v>
      </c>
      <c r="C37" s="46" t="s">
        <v>79</v>
      </c>
      <c r="D37" s="46" t="s">
        <v>135</v>
      </c>
      <c r="E37" s="46" t="s">
        <v>92</v>
      </c>
      <c r="F37" s="46" t="s">
        <v>37</v>
      </c>
      <c r="G37" s="46" t="s">
        <v>17</v>
      </c>
    </row>
    <row r="38" spans="1:7" x14ac:dyDescent="0.25">
      <c r="A38" s="45">
        <v>46079</v>
      </c>
      <c r="B38" s="46" t="s">
        <v>31</v>
      </c>
      <c r="C38" s="46" t="s">
        <v>74</v>
      </c>
      <c r="D38" s="46" t="s">
        <v>135</v>
      </c>
      <c r="E38" s="46" t="s">
        <v>202</v>
      </c>
      <c r="F38" s="46" t="s">
        <v>200</v>
      </c>
      <c r="G38" s="46" t="s">
        <v>22</v>
      </c>
    </row>
    <row r="39" spans="1:7" x14ac:dyDescent="0.25">
      <c r="A39" s="45">
        <v>46079</v>
      </c>
      <c r="B39" s="46" t="s">
        <v>77</v>
      </c>
      <c r="C39" s="46" t="s">
        <v>82</v>
      </c>
      <c r="D39" s="46" t="s">
        <v>135</v>
      </c>
      <c r="E39" s="46" t="s">
        <v>203</v>
      </c>
      <c r="F39" s="46" t="s">
        <v>200</v>
      </c>
      <c r="G39" s="46" t="s">
        <v>22</v>
      </c>
    </row>
    <row r="40" spans="1:7" x14ac:dyDescent="0.25">
      <c r="A40" s="45">
        <v>46079</v>
      </c>
      <c r="B40" s="46" t="s">
        <v>77</v>
      </c>
      <c r="C40" s="46" t="s">
        <v>74</v>
      </c>
      <c r="D40" s="46" t="s">
        <v>135</v>
      </c>
      <c r="E40" s="46" t="s">
        <v>93</v>
      </c>
      <c r="F40" s="46" t="s">
        <v>37</v>
      </c>
      <c r="G40" s="46" t="s">
        <v>17</v>
      </c>
    </row>
    <row r="41" spans="1:7" x14ac:dyDescent="0.25">
      <c r="A41" s="45">
        <v>46079</v>
      </c>
      <c r="B41" s="46" t="s">
        <v>33</v>
      </c>
      <c r="C41" s="46" t="s">
        <v>82</v>
      </c>
      <c r="D41" s="46" t="s">
        <v>135</v>
      </c>
      <c r="E41" s="46" t="s">
        <v>103</v>
      </c>
      <c r="F41" s="46" t="s">
        <v>37</v>
      </c>
      <c r="G41" s="46" t="s">
        <v>19</v>
      </c>
    </row>
    <row r="42" spans="1:7" x14ac:dyDescent="0.25">
      <c r="A42" s="45">
        <v>46080</v>
      </c>
      <c r="B42" s="46" t="s">
        <v>31</v>
      </c>
      <c r="C42" s="46" t="s">
        <v>73</v>
      </c>
      <c r="D42" s="46" t="s">
        <v>135</v>
      </c>
      <c r="E42" s="46" t="s">
        <v>129</v>
      </c>
      <c r="F42" s="46" t="s">
        <v>37</v>
      </c>
      <c r="G42" s="46" t="s">
        <v>21</v>
      </c>
    </row>
    <row r="43" spans="1:7" x14ac:dyDescent="0.25">
      <c r="A43" s="45">
        <v>46080</v>
      </c>
      <c r="B43" s="46" t="s">
        <v>31</v>
      </c>
      <c r="C43" s="46" t="s">
        <v>74</v>
      </c>
      <c r="D43" s="46" t="s">
        <v>135</v>
      </c>
      <c r="E43" s="46" t="s">
        <v>129</v>
      </c>
      <c r="F43" s="46" t="s">
        <v>37</v>
      </c>
      <c r="G43" s="46" t="s">
        <v>21</v>
      </c>
    </row>
    <row r="44" spans="1:7" x14ac:dyDescent="0.25">
      <c r="A44" s="45">
        <v>46080</v>
      </c>
      <c r="B44" s="46" t="s">
        <v>33</v>
      </c>
      <c r="C44" s="46" t="s">
        <v>82</v>
      </c>
      <c r="D44" s="46" t="s">
        <v>135</v>
      </c>
      <c r="E44" s="46" t="s">
        <v>108</v>
      </c>
      <c r="F44" s="46" t="s">
        <v>37</v>
      </c>
      <c r="G44" s="46" t="s">
        <v>19</v>
      </c>
    </row>
    <row r="45" spans="1:7" x14ac:dyDescent="0.25">
      <c r="A45" s="45">
        <v>46081</v>
      </c>
      <c r="B45" s="46" t="s">
        <v>31</v>
      </c>
      <c r="C45" s="46" t="s">
        <v>74</v>
      </c>
      <c r="D45" s="46" t="s">
        <v>135</v>
      </c>
      <c r="E45" s="46" t="s">
        <v>106</v>
      </c>
      <c r="F45" s="46" t="s">
        <v>71</v>
      </c>
      <c r="G45" s="46" t="s">
        <v>18</v>
      </c>
    </row>
    <row r="46" spans="1:7" x14ac:dyDescent="0.25">
      <c r="A46" s="45">
        <v>46081</v>
      </c>
      <c r="B46" s="46" t="s">
        <v>77</v>
      </c>
      <c r="C46" s="46" t="s">
        <v>94</v>
      </c>
      <c r="D46" s="46" t="s">
        <v>135</v>
      </c>
      <c r="E46" s="46" t="s">
        <v>107</v>
      </c>
      <c r="F46" s="46" t="s">
        <v>71</v>
      </c>
      <c r="G46" s="46" t="s">
        <v>18</v>
      </c>
    </row>
    <row r="47" spans="1:7" x14ac:dyDescent="0.25">
      <c r="A47" s="45">
        <v>46083</v>
      </c>
      <c r="B47" s="46" t="s">
        <v>31</v>
      </c>
      <c r="C47" s="46" t="s">
        <v>98</v>
      </c>
      <c r="D47" s="46" t="s">
        <v>135</v>
      </c>
      <c r="E47" s="46" t="s">
        <v>130</v>
      </c>
      <c r="F47" s="46" t="s">
        <v>37</v>
      </c>
      <c r="G47" s="46" t="s">
        <v>21</v>
      </c>
    </row>
    <row r="48" spans="1:7" x14ac:dyDescent="0.25">
      <c r="A48" s="45">
        <v>46083</v>
      </c>
      <c r="B48" s="46" t="s">
        <v>31</v>
      </c>
      <c r="C48" s="46" t="s">
        <v>94</v>
      </c>
      <c r="D48" s="46" t="s">
        <v>135</v>
      </c>
      <c r="E48" s="46" t="s">
        <v>112</v>
      </c>
      <c r="F48" s="46" t="s">
        <v>37</v>
      </c>
      <c r="G48" s="46" t="s">
        <v>18</v>
      </c>
    </row>
    <row r="49" spans="1:7" x14ac:dyDescent="0.25">
      <c r="A49" s="45">
        <v>46083</v>
      </c>
      <c r="B49" s="46" t="s">
        <v>31</v>
      </c>
      <c r="C49" s="46" t="s">
        <v>94</v>
      </c>
      <c r="D49" s="46" t="s">
        <v>135</v>
      </c>
      <c r="E49" s="46" t="s">
        <v>160</v>
      </c>
      <c r="F49" s="46" t="s">
        <v>37</v>
      </c>
      <c r="G49" s="46" t="s">
        <v>18</v>
      </c>
    </row>
    <row r="50" spans="1:7" x14ac:dyDescent="0.25">
      <c r="A50" s="45">
        <v>46083</v>
      </c>
      <c r="B50" s="46" t="s">
        <v>77</v>
      </c>
      <c r="C50" s="46" t="s">
        <v>74</v>
      </c>
      <c r="D50" s="46" t="s">
        <v>135</v>
      </c>
      <c r="E50" s="46" t="s">
        <v>109</v>
      </c>
      <c r="F50" s="46" t="s">
        <v>37</v>
      </c>
      <c r="G50" s="46" t="s">
        <v>21</v>
      </c>
    </row>
    <row r="51" spans="1:7" x14ac:dyDescent="0.25">
      <c r="A51" s="45">
        <v>46085</v>
      </c>
      <c r="B51" s="46" t="s">
        <v>31</v>
      </c>
      <c r="C51" s="46" t="s">
        <v>82</v>
      </c>
      <c r="D51" s="46" t="s">
        <v>135</v>
      </c>
      <c r="E51" s="46" t="s">
        <v>113</v>
      </c>
      <c r="F51" s="46" t="s">
        <v>37</v>
      </c>
      <c r="G51" s="46" t="s">
        <v>22</v>
      </c>
    </row>
    <row r="52" spans="1:7" x14ac:dyDescent="0.25">
      <c r="A52" s="45">
        <v>46085</v>
      </c>
      <c r="B52" s="46" t="s">
        <v>31</v>
      </c>
      <c r="C52" s="46" t="s">
        <v>74</v>
      </c>
      <c r="D52" s="46" t="s">
        <v>135</v>
      </c>
      <c r="E52" s="46" t="s">
        <v>116</v>
      </c>
      <c r="F52" s="46" t="s">
        <v>96</v>
      </c>
      <c r="G52" s="46" t="s">
        <v>23</v>
      </c>
    </row>
    <row r="53" spans="1:7" x14ac:dyDescent="0.25">
      <c r="A53" s="45">
        <v>46085</v>
      </c>
      <c r="B53" s="46" t="s">
        <v>31</v>
      </c>
      <c r="C53" s="46" t="s">
        <v>74</v>
      </c>
      <c r="D53" s="46" t="s">
        <v>135</v>
      </c>
      <c r="E53" s="46" t="s">
        <v>114</v>
      </c>
      <c r="F53" s="46" t="s">
        <v>96</v>
      </c>
      <c r="G53" s="46" t="s">
        <v>23</v>
      </c>
    </row>
    <row r="54" spans="1:7" x14ac:dyDescent="0.25">
      <c r="A54" s="45">
        <v>46085</v>
      </c>
      <c r="B54" s="46" t="s">
        <v>77</v>
      </c>
      <c r="C54" s="46" t="s">
        <v>95</v>
      </c>
      <c r="D54" s="46" t="s">
        <v>135</v>
      </c>
      <c r="E54" s="46" t="s">
        <v>117</v>
      </c>
      <c r="F54" s="46" t="s">
        <v>96</v>
      </c>
      <c r="G54" s="46" t="s">
        <v>23</v>
      </c>
    </row>
    <row r="55" spans="1:7" x14ac:dyDescent="0.25">
      <c r="A55" s="45">
        <v>46085</v>
      </c>
      <c r="B55" s="46" t="s">
        <v>77</v>
      </c>
      <c r="C55" s="46" t="s">
        <v>95</v>
      </c>
      <c r="D55" s="46" t="s">
        <v>135</v>
      </c>
      <c r="E55" s="46" t="s">
        <v>115</v>
      </c>
      <c r="F55" s="46" t="s">
        <v>96</v>
      </c>
      <c r="G55" s="46" t="s">
        <v>23</v>
      </c>
    </row>
    <row r="56" spans="1:7" x14ac:dyDescent="0.25">
      <c r="A56" s="45">
        <v>46086</v>
      </c>
      <c r="B56" s="46" t="s">
        <v>31</v>
      </c>
      <c r="C56" s="46" t="s">
        <v>74</v>
      </c>
      <c r="D56" s="46" t="s">
        <v>135</v>
      </c>
      <c r="E56" s="46" t="s">
        <v>156</v>
      </c>
      <c r="F56" s="46" t="s">
        <v>157</v>
      </c>
      <c r="G56" s="46" t="s">
        <v>17</v>
      </c>
    </row>
    <row r="57" spans="1:7" x14ac:dyDescent="0.25">
      <c r="A57" s="45">
        <v>46086</v>
      </c>
      <c r="B57" s="46" t="s">
        <v>31</v>
      </c>
      <c r="C57" s="46" t="s">
        <v>74</v>
      </c>
      <c r="D57" s="46" t="s">
        <v>135</v>
      </c>
      <c r="E57" s="46" t="s">
        <v>158</v>
      </c>
      <c r="F57" s="46" t="s">
        <v>37</v>
      </c>
      <c r="G57" s="46" t="s">
        <v>17</v>
      </c>
    </row>
    <row r="58" spans="1:7" x14ac:dyDescent="0.25">
      <c r="A58" s="45">
        <v>46087</v>
      </c>
      <c r="B58" s="46" t="s">
        <v>31</v>
      </c>
      <c r="C58" s="46" t="s">
        <v>98</v>
      </c>
      <c r="D58" s="46" t="s">
        <v>135</v>
      </c>
      <c r="E58" s="46" t="s">
        <v>118</v>
      </c>
      <c r="F58" s="46" t="s">
        <v>37</v>
      </c>
      <c r="G58" s="46" t="s">
        <v>23</v>
      </c>
    </row>
    <row r="59" spans="1:7" x14ac:dyDescent="0.25">
      <c r="A59" s="45">
        <v>46087</v>
      </c>
      <c r="B59" s="46" t="s">
        <v>31</v>
      </c>
      <c r="C59" s="46" t="s">
        <v>82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46087</v>
      </c>
      <c r="B60" s="46" t="s">
        <v>31</v>
      </c>
      <c r="C60" s="46" t="s">
        <v>94</v>
      </c>
      <c r="D60" s="46" t="s">
        <v>135</v>
      </c>
      <c r="E60" s="46" t="s">
        <v>118</v>
      </c>
      <c r="F60" s="46" t="s">
        <v>37</v>
      </c>
      <c r="G60" s="46" t="s">
        <v>23</v>
      </c>
    </row>
    <row r="61" spans="1:7" x14ac:dyDescent="0.25">
      <c r="A61" s="45">
        <v>46087</v>
      </c>
      <c r="B61" s="46" t="s">
        <v>31</v>
      </c>
      <c r="C61" s="46" t="s">
        <v>95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46087</v>
      </c>
      <c r="B62" s="46" t="s">
        <v>31</v>
      </c>
      <c r="C62" s="46" t="s">
        <v>74</v>
      </c>
      <c r="D62" s="46" t="s">
        <v>135</v>
      </c>
      <c r="E62" s="46" t="s">
        <v>118</v>
      </c>
      <c r="F62" s="46" t="s">
        <v>37</v>
      </c>
      <c r="G62" s="46" t="s">
        <v>23</v>
      </c>
    </row>
    <row r="63" spans="1:7" x14ac:dyDescent="0.25">
      <c r="A63" s="45">
        <v>46087</v>
      </c>
      <c r="B63" s="46" t="s">
        <v>31</v>
      </c>
      <c r="C63" s="46" t="s">
        <v>74</v>
      </c>
      <c r="D63" s="46" t="s">
        <v>135</v>
      </c>
      <c r="E63" s="46" t="s">
        <v>97</v>
      </c>
      <c r="F63" s="46" t="s">
        <v>37</v>
      </c>
      <c r="G63" s="46" t="s">
        <v>17</v>
      </c>
    </row>
    <row r="64" spans="1:7" x14ac:dyDescent="0.25">
      <c r="A64" s="45">
        <v>46087</v>
      </c>
      <c r="B64" s="46" t="s">
        <v>77</v>
      </c>
      <c r="C64" s="46" t="s">
        <v>74</v>
      </c>
      <c r="D64" s="46" t="s">
        <v>135</v>
      </c>
      <c r="E64" s="46" t="s">
        <v>149</v>
      </c>
      <c r="F64" s="46" t="s">
        <v>37</v>
      </c>
      <c r="G64" s="46" t="s">
        <v>17</v>
      </c>
    </row>
    <row r="65" spans="1:7" x14ac:dyDescent="0.25">
      <c r="A65" s="45">
        <v>46087</v>
      </c>
      <c r="B65" s="46" t="s">
        <v>77</v>
      </c>
      <c r="C65" s="46" t="s">
        <v>74</v>
      </c>
      <c r="D65" s="46" t="s">
        <v>135</v>
      </c>
      <c r="E65" s="46" t="s">
        <v>151</v>
      </c>
      <c r="F65" s="46" t="s">
        <v>37</v>
      </c>
      <c r="G65" s="46" t="s">
        <v>17</v>
      </c>
    </row>
    <row r="66" spans="1:7" x14ac:dyDescent="0.25">
      <c r="A66" s="45">
        <v>46087</v>
      </c>
      <c r="B66" s="46" t="s">
        <v>33</v>
      </c>
      <c r="C66" s="46" t="s">
        <v>79</v>
      </c>
      <c r="D66" s="46" t="s">
        <v>135</v>
      </c>
      <c r="E66" s="46" t="s">
        <v>148</v>
      </c>
      <c r="F66" s="46" t="s">
        <v>37</v>
      </c>
      <c r="G66" s="46" t="s">
        <v>17</v>
      </c>
    </row>
    <row r="67" spans="1:7" x14ac:dyDescent="0.25">
      <c r="A67" s="45">
        <v>46087</v>
      </c>
      <c r="B67" s="46" t="s">
        <v>33</v>
      </c>
      <c r="C67" s="46" t="s">
        <v>79</v>
      </c>
      <c r="D67" s="46" t="s">
        <v>135</v>
      </c>
      <c r="E67" s="46" t="s">
        <v>150</v>
      </c>
      <c r="F67" s="46" t="s">
        <v>37</v>
      </c>
      <c r="G67" s="46" t="s">
        <v>17</v>
      </c>
    </row>
    <row r="68" spans="1:7" x14ac:dyDescent="0.25">
      <c r="A68" s="45">
        <v>46090</v>
      </c>
      <c r="B68" s="46" t="s">
        <v>31</v>
      </c>
      <c r="C68" s="46" t="s">
        <v>79</v>
      </c>
      <c r="D68" s="46" t="s">
        <v>135</v>
      </c>
      <c r="E68" s="46" t="s">
        <v>99</v>
      </c>
      <c r="F68" s="46" t="s">
        <v>37</v>
      </c>
      <c r="G68" s="46" t="s">
        <v>17</v>
      </c>
    </row>
    <row r="69" spans="1:7" x14ac:dyDescent="0.25">
      <c r="A69" s="45">
        <v>46090</v>
      </c>
      <c r="B69" s="46" t="s">
        <v>77</v>
      </c>
      <c r="C69" s="46" t="s">
        <v>85</v>
      </c>
      <c r="D69" s="46" t="s">
        <v>84</v>
      </c>
      <c r="E69" s="46" t="s">
        <v>168</v>
      </c>
      <c r="F69" s="46" t="s">
        <v>37</v>
      </c>
      <c r="G69" s="46" t="s">
        <v>86</v>
      </c>
    </row>
    <row r="70" spans="1:7" x14ac:dyDescent="0.25">
      <c r="A70" s="45">
        <v>46090</v>
      </c>
      <c r="B70" s="46" t="s">
        <v>77</v>
      </c>
      <c r="C70" s="46" t="s">
        <v>74</v>
      </c>
      <c r="D70" s="46" t="s">
        <v>135</v>
      </c>
      <c r="E70" s="46" t="s">
        <v>119</v>
      </c>
      <c r="F70" s="46" t="s">
        <v>37</v>
      </c>
      <c r="G70" s="46" t="s">
        <v>17</v>
      </c>
    </row>
    <row r="71" spans="1:7" x14ac:dyDescent="0.25">
      <c r="A71" s="45">
        <v>46090</v>
      </c>
      <c r="B71" s="46" t="s">
        <v>33</v>
      </c>
      <c r="C71" s="46" t="s">
        <v>98</v>
      </c>
      <c r="D71" s="46" t="s">
        <v>135</v>
      </c>
      <c r="E71" s="46" t="s">
        <v>102</v>
      </c>
      <c r="F71" s="46" t="s">
        <v>37</v>
      </c>
      <c r="G71" s="46" t="s">
        <v>24</v>
      </c>
    </row>
    <row r="72" spans="1:7" x14ac:dyDescent="0.25">
      <c r="A72" s="45">
        <v>46090</v>
      </c>
      <c r="B72" s="46" t="s">
        <v>33</v>
      </c>
      <c r="C72" s="46" t="s">
        <v>82</v>
      </c>
      <c r="D72" s="46" t="s">
        <v>84</v>
      </c>
      <c r="E72" s="46" t="s">
        <v>168</v>
      </c>
      <c r="F72" s="46" t="s">
        <v>37</v>
      </c>
      <c r="G72" s="46" t="s">
        <v>24</v>
      </c>
    </row>
    <row r="73" spans="1:7" x14ac:dyDescent="0.25">
      <c r="A73" s="45">
        <v>46091</v>
      </c>
      <c r="B73" s="46" t="s">
        <v>77</v>
      </c>
      <c r="C73" s="46" t="s">
        <v>85</v>
      </c>
      <c r="D73" s="46" t="s">
        <v>84</v>
      </c>
      <c r="E73" s="46" t="s">
        <v>169</v>
      </c>
      <c r="F73" s="46" t="s">
        <v>37</v>
      </c>
      <c r="G73" s="46" t="s">
        <v>86</v>
      </c>
    </row>
    <row r="74" spans="1:7" x14ac:dyDescent="0.25">
      <c r="A74" s="45">
        <v>46091</v>
      </c>
      <c r="B74" s="46" t="s">
        <v>33</v>
      </c>
      <c r="C74" s="46" t="s">
        <v>82</v>
      </c>
      <c r="D74" s="46" t="s">
        <v>84</v>
      </c>
      <c r="E74" s="46" t="s">
        <v>169</v>
      </c>
      <c r="F74" s="46" t="s">
        <v>37</v>
      </c>
      <c r="G74" s="46" t="s">
        <v>24</v>
      </c>
    </row>
    <row r="75" spans="1:7" x14ac:dyDescent="0.25">
      <c r="A75" s="45">
        <v>46092</v>
      </c>
      <c r="B75" s="46" t="s">
        <v>31</v>
      </c>
      <c r="C75" s="46" t="s">
        <v>79</v>
      </c>
      <c r="D75" s="46" t="s">
        <v>135</v>
      </c>
      <c r="E75" s="46" t="s">
        <v>120</v>
      </c>
      <c r="F75" s="46" t="s">
        <v>37</v>
      </c>
      <c r="G75" s="46" t="s">
        <v>17</v>
      </c>
    </row>
    <row r="76" spans="1:7" x14ac:dyDescent="0.25">
      <c r="A76" s="45">
        <v>46092</v>
      </c>
      <c r="B76" s="46" t="s">
        <v>77</v>
      </c>
      <c r="C76" s="46" t="s">
        <v>74</v>
      </c>
      <c r="D76" s="46" t="s">
        <v>135</v>
      </c>
      <c r="E76" s="46" t="s">
        <v>121</v>
      </c>
      <c r="F76" s="46" t="s">
        <v>37</v>
      </c>
      <c r="G76" s="46" t="s">
        <v>17</v>
      </c>
    </row>
    <row r="77" spans="1:7" x14ac:dyDescent="0.25">
      <c r="A77" s="45">
        <v>46092</v>
      </c>
      <c r="B77" s="46" t="s">
        <v>33</v>
      </c>
      <c r="C77" s="46" t="s">
        <v>82</v>
      </c>
      <c r="D77" s="46" t="s">
        <v>135</v>
      </c>
      <c r="E77" s="46" t="s">
        <v>131</v>
      </c>
      <c r="F77" s="46" t="s">
        <v>37</v>
      </c>
      <c r="G77" s="46" t="s">
        <v>24</v>
      </c>
    </row>
    <row r="78" spans="1:7" x14ac:dyDescent="0.25">
      <c r="A78" s="45">
        <v>46093</v>
      </c>
      <c r="B78" s="46" t="s">
        <v>77</v>
      </c>
      <c r="C78" s="46" t="s">
        <v>74</v>
      </c>
      <c r="D78" s="46" t="s">
        <v>135</v>
      </c>
      <c r="E78" s="46" t="s">
        <v>176</v>
      </c>
      <c r="F78" s="46" t="s">
        <v>37</v>
      </c>
      <c r="G78" s="46" t="s">
        <v>17</v>
      </c>
    </row>
    <row r="79" spans="1:7" x14ac:dyDescent="0.25">
      <c r="A79" s="45">
        <v>46093</v>
      </c>
      <c r="B79" s="46" t="s">
        <v>33</v>
      </c>
      <c r="C79" s="46" t="s">
        <v>82</v>
      </c>
      <c r="D79" s="46" t="s">
        <v>135</v>
      </c>
      <c r="E79" s="46" t="s">
        <v>132</v>
      </c>
      <c r="F79" s="46" t="s">
        <v>37</v>
      </c>
      <c r="G79" s="46" t="s">
        <v>24</v>
      </c>
    </row>
    <row r="80" spans="1:7" x14ac:dyDescent="0.25">
      <c r="A80" s="45">
        <v>46093</v>
      </c>
      <c r="B80" s="46" t="s">
        <v>33</v>
      </c>
      <c r="C80" s="46" t="s">
        <v>152</v>
      </c>
      <c r="D80" s="46" t="s">
        <v>135</v>
      </c>
      <c r="E80" s="46" t="s">
        <v>176</v>
      </c>
      <c r="F80" s="46" t="s">
        <v>37</v>
      </c>
      <c r="G80" s="46" t="s">
        <v>17</v>
      </c>
    </row>
    <row r="81" spans="1:7" x14ac:dyDescent="0.25">
      <c r="A81" s="45">
        <v>46094</v>
      </c>
      <c r="B81" s="46" t="s">
        <v>77</v>
      </c>
      <c r="C81" s="46" t="s">
        <v>74</v>
      </c>
      <c r="D81" s="46" t="s">
        <v>135</v>
      </c>
      <c r="E81" s="46" t="s">
        <v>123</v>
      </c>
      <c r="F81" s="46" t="s">
        <v>37</v>
      </c>
      <c r="G81" s="46" t="s">
        <v>24</v>
      </c>
    </row>
    <row r="82" spans="1:7" x14ac:dyDescent="0.25">
      <c r="A82" s="45">
        <v>46094</v>
      </c>
      <c r="B82" s="46" t="s">
        <v>33</v>
      </c>
      <c r="C82" s="46" t="s">
        <v>79</v>
      </c>
      <c r="D82" s="46" t="s">
        <v>135</v>
      </c>
      <c r="E82" s="46" t="s">
        <v>122</v>
      </c>
      <c r="F82" s="46" t="s">
        <v>37</v>
      </c>
      <c r="G82" s="46" t="s">
        <v>24</v>
      </c>
    </row>
    <row r="83" spans="1:7" x14ac:dyDescent="0.25">
      <c r="A83" s="45">
        <v>46097</v>
      </c>
      <c r="B83" s="46" t="s">
        <v>31</v>
      </c>
      <c r="C83" s="46" t="s">
        <v>79</v>
      </c>
      <c r="D83" s="46" t="s">
        <v>135</v>
      </c>
      <c r="E83" s="46" t="s">
        <v>100</v>
      </c>
      <c r="F83" s="46" t="s">
        <v>37</v>
      </c>
      <c r="G83" s="46" t="s">
        <v>17</v>
      </c>
    </row>
    <row r="84" spans="1:7" x14ac:dyDescent="0.25">
      <c r="A84" s="45">
        <v>46097</v>
      </c>
      <c r="B84" s="46" t="s">
        <v>77</v>
      </c>
      <c r="C84" s="46" t="s">
        <v>74</v>
      </c>
      <c r="D84" s="46" t="s">
        <v>135</v>
      </c>
      <c r="E84" s="46" t="s">
        <v>101</v>
      </c>
      <c r="F84" s="46" t="s">
        <v>37</v>
      </c>
      <c r="G84" s="46" t="s">
        <v>17</v>
      </c>
    </row>
    <row r="85" spans="1:7" x14ac:dyDescent="0.25">
      <c r="A85"/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4" fitToHeight="0" orientation="portrait" verticalDpi="1200" r:id="rId2"/>
  <headerFooter>
    <oddHeader>&amp;L&amp;"AU Peto,Normal"&amp;K002060AU &amp;"-,Normal"AARHUS UNIVERSITET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111"/>
  <sheetViews>
    <sheetView showGridLines="0" zoomScaleNormal="100" workbookViewId="0">
      <selection activeCell="E19" sqref="E15:E19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46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46086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46086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46092</v>
      </c>
      <c r="B9" s="46" t="s">
        <v>31</v>
      </c>
      <c r="C9" s="46" t="s">
        <v>79</v>
      </c>
      <c r="D9" s="46" t="s">
        <v>135</v>
      </c>
      <c r="E9" s="46" t="s">
        <v>78</v>
      </c>
      <c r="F9" s="46" t="s">
        <v>37</v>
      </c>
      <c r="G9" s="46" t="s">
        <v>17</v>
      </c>
    </row>
    <row r="10" spans="1:7" x14ac:dyDescent="0.25">
      <c r="A10" s="45">
        <v>46092</v>
      </c>
      <c r="B10" s="46" t="s">
        <v>32</v>
      </c>
      <c r="C10" s="46" t="s">
        <v>76</v>
      </c>
      <c r="D10" s="46" t="s">
        <v>135</v>
      </c>
      <c r="E10" s="46" t="s">
        <v>199</v>
      </c>
      <c r="F10" s="46" t="s">
        <v>200</v>
      </c>
      <c r="G10" s="46" t="s">
        <v>22</v>
      </c>
    </row>
    <row r="11" spans="1:7" x14ac:dyDescent="0.25">
      <c r="A11" s="45">
        <v>46097</v>
      </c>
      <c r="B11" s="46" t="s">
        <v>33</v>
      </c>
      <c r="C11" s="46" t="s">
        <v>82</v>
      </c>
      <c r="D11" s="46" t="s">
        <v>135</v>
      </c>
      <c r="E11" s="46" t="s">
        <v>175</v>
      </c>
      <c r="F11" s="46" t="s">
        <v>200</v>
      </c>
      <c r="G11" s="46" t="s">
        <v>22</v>
      </c>
    </row>
    <row r="12" spans="1:7" x14ac:dyDescent="0.25">
      <c r="A12" s="45">
        <v>46098</v>
      </c>
      <c r="B12" s="46" t="s">
        <v>77</v>
      </c>
      <c r="C12" s="46" t="s">
        <v>74</v>
      </c>
      <c r="D12" s="46" t="s">
        <v>135</v>
      </c>
      <c r="E12" s="46" t="s">
        <v>177</v>
      </c>
      <c r="F12" s="46" t="s">
        <v>37</v>
      </c>
      <c r="G12" s="46" t="s">
        <v>20</v>
      </c>
    </row>
    <row r="13" spans="1:7" x14ac:dyDescent="0.25">
      <c r="A13" s="45">
        <v>46100</v>
      </c>
      <c r="B13" s="46" t="s">
        <v>31</v>
      </c>
      <c r="C13" s="46" t="s">
        <v>73</v>
      </c>
      <c r="D13" s="46" t="s">
        <v>135</v>
      </c>
      <c r="E13" s="46" t="s">
        <v>171</v>
      </c>
      <c r="F13" s="46" t="s">
        <v>36</v>
      </c>
      <c r="G13" s="46" t="s">
        <v>17</v>
      </c>
    </row>
    <row r="14" spans="1:7" x14ac:dyDescent="0.25">
      <c r="A14" s="45">
        <v>46100</v>
      </c>
      <c r="B14" s="46" t="s">
        <v>31</v>
      </c>
      <c r="C14" s="46" t="s">
        <v>74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46101</v>
      </c>
      <c r="B15" s="46" t="s">
        <v>31</v>
      </c>
      <c r="C15" s="46" t="s">
        <v>76</v>
      </c>
      <c r="D15" s="46" t="s">
        <v>135</v>
      </c>
      <c r="E15" s="46" t="s">
        <v>201</v>
      </c>
      <c r="F15" s="46" t="s">
        <v>200</v>
      </c>
      <c r="G15" s="46" t="s">
        <v>22</v>
      </c>
    </row>
    <row r="16" spans="1:7" x14ac:dyDescent="0.25">
      <c r="A16" s="45">
        <v>46101</v>
      </c>
      <c r="B16" s="46" t="s">
        <v>31</v>
      </c>
      <c r="C16" s="46" t="s">
        <v>74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46104</v>
      </c>
      <c r="B17" s="46" t="s">
        <v>31</v>
      </c>
      <c r="C17" s="46" t="s">
        <v>105</v>
      </c>
      <c r="D17" s="46" t="s">
        <v>135</v>
      </c>
      <c r="E17" s="46" t="s">
        <v>110</v>
      </c>
      <c r="F17" s="46" t="s">
        <v>71</v>
      </c>
      <c r="G17" s="46" t="s">
        <v>18</v>
      </c>
    </row>
    <row r="18" spans="1:7" x14ac:dyDescent="0.25">
      <c r="A18" s="45">
        <v>46104</v>
      </c>
      <c r="B18" s="46" t="s">
        <v>77</v>
      </c>
      <c r="C18" s="46" t="s">
        <v>94</v>
      </c>
      <c r="D18" s="46" t="s">
        <v>135</v>
      </c>
      <c r="E18" s="46" t="s">
        <v>111</v>
      </c>
      <c r="F18" s="46" t="s">
        <v>71</v>
      </c>
      <c r="G18" s="46" t="s">
        <v>18</v>
      </c>
    </row>
    <row r="19" spans="1:7" x14ac:dyDescent="0.25">
      <c r="A19" s="45">
        <v>46104</v>
      </c>
      <c r="B19" s="46" t="s">
        <v>77</v>
      </c>
      <c r="C19" s="46" t="s">
        <v>74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46105</v>
      </c>
      <c r="B20" s="46" t="s">
        <v>31</v>
      </c>
      <c r="C20" s="46" t="s">
        <v>91</v>
      </c>
      <c r="D20" s="46" t="s">
        <v>183</v>
      </c>
      <c r="E20" s="46" t="s">
        <v>164</v>
      </c>
      <c r="F20" s="46" t="s">
        <v>37</v>
      </c>
      <c r="G20" s="46" t="s">
        <v>20</v>
      </c>
    </row>
    <row r="21" spans="1:7" x14ac:dyDescent="0.25">
      <c r="A21" s="45">
        <v>46105</v>
      </c>
      <c r="B21" s="46" t="s">
        <v>31</v>
      </c>
      <c r="C21" s="46" t="s">
        <v>74</v>
      </c>
      <c r="D21" s="46" t="s">
        <v>182</v>
      </c>
      <c r="E21" s="46" t="s">
        <v>127</v>
      </c>
      <c r="F21" s="46" t="s">
        <v>37</v>
      </c>
      <c r="G21" s="46" t="s">
        <v>20</v>
      </c>
    </row>
    <row r="22" spans="1:7" x14ac:dyDescent="0.25">
      <c r="A22" s="45">
        <v>46105</v>
      </c>
      <c r="B22" s="46" t="s">
        <v>77</v>
      </c>
      <c r="C22" s="46" t="s">
        <v>91</v>
      </c>
      <c r="D22" s="46" t="s">
        <v>182</v>
      </c>
      <c r="E22" s="46" t="s">
        <v>128</v>
      </c>
      <c r="F22" s="46" t="s">
        <v>37</v>
      </c>
      <c r="G22" s="46" t="s">
        <v>20</v>
      </c>
    </row>
    <row r="23" spans="1:7" x14ac:dyDescent="0.25">
      <c r="A23" s="45">
        <v>46106</v>
      </c>
      <c r="B23" s="46" t="s">
        <v>31</v>
      </c>
      <c r="C23" s="46" t="s">
        <v>94</v>
      </c>
      <c r="D23" s="46" t="s">
        <v>135</v>
      </c>
      <c r="E23" s="46" t="s">
        <v>104</v>
      </c>
      <c r="F23" s="46" t="s">
        <v>71</v>
      </c>
      <c r="G23" s="46" t="s">
        <v>18</v>
      </c>
    </row>
    <row r="24" spans="1:7" x14ac:dyDescent="0.25">
      <c r="A24" s="45">
        <v>46106</v>
      </c>
      <c r="B24" s="46" t="s">
        <v>31</v>
      </c>
      <c r="C24" s="46" t="s">
        <v>79</v>
      </c>
      <c r="D24" s="46" t="s">
        <v>135</v>
      </c>
      <c r="E24" s="46" t="s">
        <v>83</v>
      </c>
      <c r="F24" s="46" t="s">
        <v>37</v>
      </c>
      <c r="G24" s="46" t="s">
        <v>17</v>
      </c>
    </row>
    <row r="25" spans="1:7" x14ac:dyDescent="0.25">
      <c r="A25" s="45">
        <v>46106</v>
      </c>
      <c r="B25" s="46" t="s">
        <v>31</v>
      </c>
      <c r="C25" s="46" t="s">
        <v>74</v>
      </c>
      <c r="D25" s="46" t="s">
        <v>135</v>
      </c>
      <c r="E25" s="46" t="s">
        <v>173</v>
      </c>
      <c r="F25" s="46" t="s">
        <v>37</v>
      </c>
      <c r="G25" s="46" t="s">
        <v>19</v>
      </c>
    </row>
    <row r="26" spans="1:7" x14ac:dyDescent="0.25">
      <c r="A26" s="45">
        <v>46106</v>
      </c>
      <c r="B26" s="46" t="s">
        <v>77</v>
      </c>
      <c r="C26" s="46" t="s">
        <v>94</v>
      </c>
      <c r="D26" s="46" t="s">
        <v>135</v>
      </c>
      <c r="E26" s="46" t="s">
        <v>161</v>
      </c>
      <c r="F26" s="46" t="s">
        <v>162</v>
      </c>
      <c r="G26" s="46" t="s">
        <v>18</v>
      </c>
    </row>
    <row r="27" spans="1:7" x14ac:dyDescent="0.25">
      <c r="A27" s="45">
        <v>46107</v>
      </c>
      <c r="B27" s="46" t="s">
        <v>31</v>
      </c>
      <c r="C27" s="46" t="s">
        <v>79</v>
      </c>
      <c r="D27" s="46" t="s">
        <v>84</v>
      </c>
      <c r="E27" s="46" t="s">
        <v>163</v>
      </c>
      <c r="F27" s="46" t="s">
        <v>37</v>
      </c>
      <c r="G27" s="46" t="s">
        <v>17</v>
      </c>
    </row>
    <row r="28" spans="1:7" x14ac:dyDescent="0.25">
      <c r="A28" s="45">
        <v>46107</v>
      </c>
      <c r="B28" s="46" t="s">
        <v>77</v>
      </c>
      <c r="C28" s="46" t="s">
        <v>85</v>
      </c>
      <c r="D28" s="46" t="s">
        <v>84</v>
      </c>
      <c r="E28" s="46" t="s">
        <v>163</v>
      </c>
      <c r="F28" s="46" t="s">
        <v>37</v>
      </c>
      <c r="G28" s="46" t="s">
        <v>86</v>
      </c>
    </row>
    <row r="29" spans="1:7" x14ac:dyDescent="0.25">
      <c r="A29" s="45">
        <v>46107</v>
      </c>
      <c r="B29" s="46" t="s">
        <v>77</v>
      </c>
      <c r="C29" s="46" t="s">
        <v>82</v>
      </c>
      <c r="D29" s="46" t="s">
        <v>135</v>
      </c>
      <c r="E29" s="46" t="s">
        <v>174</v>
      </c>
      <c r="F29" s="46" t="s">
        <v>37</v>
      </c>
      <c r="G29" s="46" t="s">
        <v>19</v>
      </c>
    </row>
    <row r="30" spans="1:7" x14ac:dyDescent="0.25">
      <c r="A30" s="45">
        <v>46108</v>
      </c>
      <c r="B30" s="46" t="s">
        <v>31</v>
      </c>
      <c r="C30" s="46" t="s">
        <v>79</v>
      </c>
      <c r="D30" s="46" t="s">
        <v>135</v>
      </c>
      <c r="E30" s="46" t="s">
        <v>89</v>
      </c>
      <c r="F30" s="46" t="s">
        <v>37</v>
      </c>
      <c r="G30" s="46" t="s">
        <v>17</v>
      </c>
    </row>
    <row r="31" spans="1:7" x14ac:dyDescent="0.25">
      <c r="A31" s="45">
        <v>46108</v>
      </c>
      <c r="B31" s="46" t="s">
        <v>31</v>
      </c>
      <c r="C31" s="46" t="s">
        <v>79</v>
      </c>
      <c r="D31" s="46" t="s">
        <v>135</v>
      </c>
      <c r="E31" s="46" t="s">
        <v>87</v>
      </c>
      <c r="F31" s="46" t="s">
        <v>37</v>
      </c>
      <c r="G31" s="46" t="s">
        <v>17</v>
      </c>
    </row>
    <row r="32" spans="1:7" x14ac:dyDescent="0.25">
      <c r="A32" s="45">
        <v>46108</v>
      </c>
      <c r="B32" s="46" t="s">
        <v>31</v>
      </c>
      <c r="C32" s="46" t="s">
        <v>79</v>
      </c>
      <c r="D32" s="46" t="s">
        <v>165</v>
      </c>
      <c r="E32" s="46" t="s">
        <v>166</v>
      </c>
      <c r="F32" s="46" t="s">
        <v>37</v>
      </c>
      <c r="G32" s="46" t="s">
        <v>17</v>
      </c>
    </row>
    <row r="33" spans="1:7" x14ac:dyDescent="0.25">
      <c r="A33" s="45">
        <v>46108</v>
      </c>
      <c r="B33" s="46" t="s">
        <v>31</v>
      </c>
      <c r="C33" s="46" t="s">
        <v>74</v>
      </c>
      <c r="D33" s="46" t="s">
        <v>135</v>
      </c>
      <c r="E33" s="46" t="s">
        <v>202</v>
      </c>
      <c r="F33" s="46" t="s">
        <v>200</v>
      </c>
      <c r="G33" s="46" t="s">
        <v>22</v>
      </c>
    </row>
    <row r="34" spans="1:7" x14ac:dyDescent="0.25">
      <c r="A34" s="45">
        <v>46108</v>
      </c>
      <c r="B34" s="46" t="s">
        <v>77</v>
      </c>
      <c r="C34" s="46" t="s">
        <v>85</v>
      </c>
      <c r="D34" s="46" t="s">
        <v>165</v>
      </c>
      <c r="E34" s="46" t="s">
        <v>167</v>
      </c>
      <c r="F34" s="46" t="s">
        <v>37</v>
      </c>
      <c r="G34" s="46" t="s">
        <v>86</v>
      </c>
    </row>
    <row r="35" spans="1:7" x14ac:dyDescent="0.25">
      <c r="A35" s="45">
        <v>46108</v>
      </c>
      <c r="B35" s="46" t="s">
        <v>77</v>
      </c>
      <c r="C35" s="46" t="s">
        <v>82</v>
      </c>
      <c r="D35" s="46" t="s">
        <v>135</v>
      </c>
      <c r="E35" s="46" t="s">
        <v>203</v>
      </c>
      <c r="F35" s="46" t="s">
        <v>200</v>
      </c>
      <c r="G35" s="46" t="s">
        <v>22</v>
      </c>
    </row>
    <row r="36" spans="1:7" x14ac:dyDescent="0.25">
      <c r="A36" s="45">
        <v>46108</v>
      </c>
      <c r="B36" s="46" t="s">
        <v>77</v>
      </c>
      <c r="C36" s="46" t="s">
        <v>74</v>
      </c>
      <c r="D36" s="46" t="s">
        <v>135</v>
      </c>
      <c r="E36" s="46" t="s">
        <v>90</v>
      </c>
      <c r="F36" s="46" t="s">
        <v>37</v>
      </c>
      <c r="G36" s="46" t="s">
        <v>17</v>
      </c>
    </row>
    <row r="37" spans="1:7" x14ac:dyDescent="0.25">
      <c r="A37" s="45">
        <v>46108</v>
      </c>
      <c r="B37" s="46" t="s">
        <v>77</v>
      </c>
      <c r="C37" s="46" t="s">
        <v>74</v>
      </c>
      <c r="D37" s="46" t="s">
        <v>135</v>
      </c>
      <c r="E37" s="46" t="s">
        <v>88</v>
      </c>
      <c r="F37" s="46" t="s">
        <v>37</v>
      </c>
      <c r="G37" s="46" t="s">
        <v>17</v>
      </c>
    </row>
    <row r="38" spans="1:7" x14ac:dyDescent="0.25">
      <c r="A38" s="45">
        <v>46108</v>
      </c>
      <c r="B38" s="46" t="s">
        <v>33</v>
      </c>
      <c r="C38" s="46" t="s">
        <v>82</v>
      </c>
      <c r="D38" s="46" t="s">
        <v>135</v>
      </c>
      <c r="E38" s="46" t="s">
        <v>103</v>
      </c>
      <c r="F38" s="46" t="s">
        <v>37</v>
      </c>
      <c r="G38" s="46" t="s">
        <v>19</v>
      </c>
    </row>
    <row r="39" spans="1:7" x14ac:dyDescent="0.25">
      <c r="A39" s="45">
        <v>46111</v>
      </c>
      <c r="B39" s="46" t="s">
        <v>31</v>
      </c>
      <c r="C39" s="46" t="s">
        <v>73</v>
      </c>
      <c r="D39" s="46" t="s">
        <v>135</v>
      </c>
      <c r="E39" s="46" t="s">
        <v>129</v>
      </c>
      <c r="F39" s="46" t="s">
        <v>37</v>
      </c>
      <c r="G39" s="46" t="s">
        <v>21</v>
      </c>
    </row>
    <row r="40" spans="1:7" x14ac:dyDescent="0.25">
      <c r="A40" s="45">
        <v>46111</v>
      </c>
      <c r="B40" s="46" t="s">
        <v>31</v>
      </c>
      <c r="C40" s="46" t="s">
        <v>79</v>
      </c>
      <c r="D40" s="46" t="s">
        <v>135</v>
      </c>
      <c r="E40" s="46" t="s">
        <v>92</v>
      </c>
      <c r="F40" s="46" t="s">
        <v>37</v>
      </c>
      <c r="G40" s="46" t="s">
        <v>17</v>
      </c>
    </row>
    <row r="41" spans="1:7" x14ac:dyDescent="0.25">
      <c r="A41" s="45">
        <v>46111</v>
      </c>
      <c r="B41" s="46" t="s">
        <v>31</v>
      </c>
      <c r="C41" s="46" t="s">
        <v>74</v>
      </c>
      <c r="D41" s="46" t="s">
        <v>135</v>
      </c>
      <c r="E41" s="46" t="s">
        <v>129</v>
      </c>
      <c r="F41" s="46" t="s">
        <v>37</v>
      </c>
      <c r="G41" s="46" t="s">
        <v>21</v>
      </c>
    </row>
    <row r="42" spans="1:7" x14ac:dyDescent="0.25">
      <c r="A42" s="45">
        <v>46111</v>
      </c>
      <c r="B42" s="46" t="s">
        <v>77</v>
      </c>
      <c r="C42" s="46" t="s">
        <v>74</v>
      </c>
      <c r="D42" s="46" t="s">
        <v>135</v>
      </c>
      <c r="E42" s="46" t="s">
        <v>93</v>
      </c>
      <c r="F42" s="46" t="s">
        <v>37</v>
      </c>
      <c r="G42" s="46" t="s">
        <v>17</v>
      </c>
    </row>
    <row r="43" spans="1:7" x14ac:dyDescent="0.25">
      <c r="A43" s="45">
        <v>46111</v>
      </c>
      <c r="B43" s="46" t="s">
        <v>33</v>
      </c>
      <c r="C43" s="46" t="s">
        <v>82</v>
      </c>
      <c r="D43" s="46" t="s">
        <v>135</v>
      </c>
      <c r="E43" s="46" t="s">
        <v>108</v>
      </c>
      <c r="F43" s="46" t="s">
        <v>37</v>
      </c>
      <c r="G43" s="46" t="s">
        <v>19</v>
      </c>
    </row>
    <row r="44" spans="1:7" x14ac:dyDescent="0.25">
      <c r="A44" s="45">
        <v>46112</v>
      </c>
      <c r="B44" s="46" t="s">
        <v>31</v>
      </c>
      <c r="C44" s="46" t="s">
        <v>74</v>
      </c>
      <c r="D44" s="46" t="s">
        <v>135</v>
      </c>
      <c r="E44" s="46" t="s">
        <v>106</v>
      </c>
      <c r="F44" s="46" t="s">
        <v>71</v>
      </c>
      <c r="G44" s="46" t="s">
        <v>18</v>
      </c>
    </row>
    <row r="45" spans="1:7" x14ac:dyDescent="0.25">
      <c r="A45" s="45">
        <v>46112</v>
      </c>
      <c r="B45" s="46" t="s">
        <v>77</v>
      </c>
      <c r="C45" s="46" t="s">
        <v>94</v>
      </c>
      <c r="D45" s="46" t="s">
        <v>135</v>
      </c>
      <c r="E45" s="46" t="s">
        <v>107</v>
      </c>
      <c r="F45" s="46" t="s">
        <v>71</v>
      </c>
      <c r="G45" s="46" t="s">
        <v>18</v>
      </c>
    </row>
    <row r="46" spans="1:7" x14ac:dyDescent="0.25">
      <c r="A46" s="45">
        <v>46113</v>
      </c>
      <c r="B46" s="46" t="s">
        <v>31</v>
      </c>
      <c r="C46" s="46" t="s">
        <v>98</v>
      </c>
      <c r="D46" s="46" t="s">
        <v>135</v>
      </c>
      <c r="E46" s="46" t="s">
        <v>130</v>
      </c>
      <c r="F46" s="46" t="s">
        <v>37</v>
      </c>
      <c r="G46" s="46" t="s">
        <v>21</v>
      </c>
    </row>
    <row r="47" spans="1:7" x14ac:dyDescent="0.25">
      <c r="A47" s="45">
        <v>46113</v>
      </c>
      <c r="B47" s="46" t="s">
        <v>31</v>
      </c>
      <c r="C47" s="46" t="s">
        <v>94</v>
      </c>
      <c r="D47" s="46" t="s">
        <v>135</v>
      </c>
      <c r="E47" s="46" t="s">
        <v>112</v>
      </c>
      <c r="F47" s="46" t="s">
        <v>37</v>
      </c>
      <c r="G47" s="46" t="s">
        <v>18</v>
      </c>
    </row>
    <row r="48" spans="1:7" x14ac:dyDescent="0.25">
      <c r="A48" s="45">
        <v>46113</v>
      </c>
      <c r="B48" s="46" t="s">
        <v>31</v>
      </c>
      <c r="C48" s="46" t="s">
        <v>94</v>
      </c>
      <c r="D48" s="46" t="s">
        <v>135</v>
      </c>
      <c r="E48" s="46" t="s">
        <v>160</v>
      </c>
      <c r="F48" s="46" t="s">
        <v>37</v>
      </c>
      <c r="G48" s="46" t="s">
        <v>18</v>
      </c>
    </row>
    <row r="49" spans="1:7" x14ac:dyDescent="0.25">
      <c r="A49" s="45">
        <v>46113</v>
      </c>
      <c r="B49" s="46" t="s">
        <v>77</v>
      </c>
      <c r="C49" s="46" t="s">
        <v>74</v>
      </c>
      <c r="D49" s="46" t="s">
        <v>135</v>
      </c>
      <c r="E49" s="46" t="s">
        <v>109</v>
      </c>
      <c r="F49" s="46" t="s">
        <v>37</v>
      </c>
      <c r="G49" s="46" t="s">
        <v>21</v>
      </c>
    </row>
    <row r="50" spans="1:7" x14ac:dyDescent="0.25">
      <c r="A50" s="45">
        <v>46120</v>
      </c>
      <c r="B50" s="46" t="s">
        <v>31</v>
      </c>
      <c r="C50" s="46" t="s">
        <v>82</v>
      </c>
      <c r="D50" s="46" t="s">
        <v>135</v>
      </c>
      <c r="E50" s="46" t="s">
        <v>113</v>
      </c>
      <c r="F50" s="46" t="s">
        <v>37</v>
      </c>
      <c r="G50" s="46" t="s">
        <v>22</v>
      </c>
    </row>
    <row r="51" spans="1:7" x14ac:dyDescent="0.25">
      <c r="A51" s="45">
        <v>46120</v>
      </c>
      <c r="B51" s="46" t="s">
        <v>31</v>
      </c>
      <c r="C51" s="46" t="s">
        <v>74</v>
      </c>
      <c r="D51" s="46" t="s">
        <v>135</v>
      </c>
      <c r="E51" s="46" t="s">
        <v>116</v>
      </c>
      <c r="F51" s="46" t="s">
        <v>96</v>
      </c>
      <c r="G51" s="46" t="s">
        <v>23</v>
      </c>
    </row>
    <row r="52" spans="1:7" x14ac:dyDescent="0.25">
      <c r="A52" s="45">
        <v>46120</v>
      </c>
      <c r="B52" s="46" t="s">
        <v>31</v>
      </c>
      <c r="C52" s="46" t="s">
        <v>74</v>
      </c>
      <c r="D52" s="46" t="s">
        <v>135</v>
      </c>
      <c r="E52" s="46" t="s">
        <v>114</v>
      </c>
      <c r="F52" s="46" t="s">
        <v>96</v>
      </c>
      <c r="G52" s="46" t="s">
        <v>23</v>
      </c>
    </row>
    <row r="53" spans="1:7" x14ac:dyDescent="0.25">
      <c r="A53" s="45">
        <v>46120</v>
      </c>
      <c r="B53" s="46" t="s">
        <v>77</v>
      </c>
      <c r="C53" s="46" t="s">
        <v>95</v>
      </c>
      <c r="D53" s="46" t="s">
        <v>135</v>
      </c>
      <c r="E53" s="46" t="s">
        <v>117</v>
      </c>
      <c r="F53" s="46" t="s">
        <v>96</v>
      </c>
      <c r="G53" s="46" t="s">
        <v>23</v>
      </c>
    </row>
    <row r="54" spans="1:7" x14ac:dyDescent="0.25">
      <c r="A54" s="45">
        <v>46120</v>
      </c>
      <c r="B54" s="46" t="s">
        <v>77</v>
      </c>
      <c r="C54" s="46" t="s">
        <v>95</v>
      </c>
      <c r="D54" s="46" t="s">
        <v>135</v>
      </c>
      <c r="E54" s="46" t="s">
        <v>115</v>
      </c>
      <c r="F54" s="46" t="s">
        <v>96</v>
      </c>
      <c r="G54" s="46" t="s">
        <v>23</v>
      </c>
    </row>
    <row r="55" spans="1:7" x14ac:dyDescent="0.25">
      <c r="A55" s="45">
        <v>46121</v>
      </c>
      <c r="B55" s="46" t="s">
        <v>31</v>
      </c>
      <c r="C55" s="46" t="s">
        <v>74</v>
      </c>
      <c r="D55" s="46" t="s">
        <v>135</v>
      </c>
      <c r="E55" s="46" t="s">
        <v>156</v>
      </c>
      <c r="F55" s="46" t="s">
        <v>157</v>
      </c>
      <c r="G55" s="46" t="s">
        <v>17</v>
      </c>
    </row>
    <row r="56" spans="1:7" x14ac:dyDescent="0.25">
      <c r="A56" s="45">
        <v>46121</v>
      </c>
      <c r="B56" s="46" t="s">
        <v>31</v>
      </c>
      <c r="C56" s="46" t="s">
        <v>74</v>
      </c>
      <c r="D56" s="46" t="s">
        <v>135</v>
      </c>
      <c r="E56" s="46" t="s">
        <v>158</v>
      </c>
      <c r="F56" s="46" t="s">
        <v>37</v>
      </c>
      <c r="G56" s="46" t="s">
        <v>17</v>
      </c>
    </row>
    <row r="57" spans="1:7" x14ac:dyDescent="0.25">
      <c r="A57" s="45">
        <v>46122</v>
      </c>
      <c r="B57" s="46" t="s">
        <v>31</v>
      </c>
      <c r="C57" s="46" t="s">
        <v>98</v>
      </c>
      <c r="D57" s="46" t="s">
        <v>135</v>
      </c>
      <c r="E57" s="46" t="s">
        <v>118</v>
      </c>
      <c r="F57" s="46" t="s">
        <v>37</v>
      </c>
      <c r="G57" s="46" t="s">
        <v>23</v>
      </c>
    </row>
    <row r="58" spans="1:7" x14ac:dyDescent="0.25">
      <c r="A58" s="45">
        <v>46122</v>
      </c>
      <c r="B58" s="46" t="s">
        <v>31</v>
      </c>
      <c r="C58" s="46" t="s">
        <v>82</v>
      </c>
      <c r="D58" s="46" t="s">
        <v>135</v>
      </c>
      <c r="E58" s="46" t="s">
        <v>118</v>
      </c>
      <c r="F58" s="46" t="s">
        <v>37</v>
      </c>
      <c r="G58" s="46" t="s">
        <v>23</v>
      </c>
    </row>
    <row r="59" spans="1:7" x14ac:dyDescent="0.25">
      <c r="A59" s="45">
        <v>46122</v>
      </c>
      <c r="B59" s="46" t="s">
        <v>31</v>
      </c>
      <c r="C59" s="46" t="s">
        <v>94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46122</v>
      </c>
      <c r="B60" s="46" t="s">
        <v>31</v>
      </c>
      <c r="C60" s="46" t="s">
        <v>95</v>
      </c>
      <c r="D60" s="46" t="s">
        <v>135</v>
      </c>
      <c r="E60" s="46" t="s">
        <v>118</v>
      </c>
      <c r="F60" s="46" t="s">
        <v>37</v>
      </c>
      <c r="G60" s="46" t="s">
        <v>23</v>
      </c>
    </row>
    <row r="61" spans="1:7" x14ac:dyDescent="0.25">
      <c r="A61" s="45">
        <v>46122</v>
      </c>
      <c r="B61" s="46" t="s">
        <v>31</v>
      </c>
      <c r="C61" s="46" t="s">
        <v>74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46122</v>
      </c>
      <c r="B62" s="46" t="s">
        <v>31</v>
      </c>
      <c r="C62" s="46" t="s">
        <v>74</v>
      </c>
      <c r="D62" s="46" t="s">
        <v>135</v>
      </c>
      <c r="E62" s="46" t="s">
        <v>97</v>
      </c>
      <c r="F62" s="46" t="s">
        <v>37</v>
      </c>
      <c r="G62" s="46" t="s">
        <v>17</v>
      </c>
    </row>
    <row r="63" spans="1:7" x14ac:dyDescent="0.25">
      <c r="A63" s="45">
        <v>46122</v>
      </c>
      <c r="B63" s="46" t="s">
        <v>31</v>
      </c>
      <c r="C63" s="46" t="s">
        <v>152</v>
      </c>
      <c r="D63" s="46" t="s">
        <v>135</v>
      </c>
      <c r="E63" s="46" t="s">
        <v>184</v>
      </c>
      <c r="F63" s="46" t="s">
        <v>37</v>
      </c>
      <c r="G63" s="46" t="s">
        <v>23</v>
      </c>
    </row>
    <row r="64" spans="1:7" x14ac:dyDescent="0.25">
      <c r="A64" s="45">
        <v>46122</v>
      </c>
      <c r="B64" s="46" t="s">
        <v>77</v>
      </c>
      <c r="C64" s="46" t="s">
        <v>74</v>
      </c>
      <c r="D64" s="46" t="s">
        <v>135</v>
      </c>
      <c r="E64" s="46" t="s">
        <v>149</v>
      </c>
      <c r="F64" s="46" t="s">
        <v>37</v>
      </c>
      <c r="G64" s="46" t="s">
        <v>17</v>
      </c>
    </row>
    <row r="65" spans="1:7" x14ac:dyDescent="0.25">
      <c r="A65" s="45">
        <v>46122</v>
      </c>
      <c r="B65" s="46" t="s">
        <v>77</v>
      </c>
      <c r="C65" s="46" t="s">
        <v>74</v>
      </c>
      <c r="D65" s="46" t="s">
        <v>135</v>
      </c>
      <c r="E65" s="46" t="s">
        <v>151</v>
      </c>
      <c r="F65" s="46" t="s">
        <v>37</v>
      </c>
      <c r="G65" s="46" t="s">
        <v>17</v>
      </c>
    </row>
    <row r="66" spans="1:7" x14ac:dyDescent="0.25">
      <c r="A66" s="45">
        <v>46122</v>
      </c>
      <c r="B66" s="46" t="s">
        <v>77</v>
      </c>
      <c r="C66" s="46" t="s">
        <v>74</v>
      </c>
      <c r="D66" s="46" t="s">
        <v>135</v>
      </c>
      <c r="E66" s="46" t="s">
        <v>159</v>
      </c>
      <c r="F66" s="46" t="s">
        <v>37</v>
      </c>
      <c r="G66" s="46" t="s">
        <v>23</v>
      </c>
    </row>
    <row r="67" spans="1:7" x14ac:dyDescent="0.25">
      <c r="A67" s="45">
        <v>46122</v>
      </c>
      <c r="B67" s="46" t="s">
        <v>77</v>
      </c>
      <c r="C67" s="46" t="s">
        <v>74</v>
      </c>
      <c r="D67" s="46" t="s">
        <v>135</v>
      </c>
      <c r="E67" s="46" t="s">
        <v>184</v>
      </c>
      <c r="F67" s="46" t="s">
        <v>37</v>
      </c>
      <c r="G67" s="46" t="s">
        <v>23</v>
      </c>
    </row>
    <row r="68" spans="1:7" x14ac:dyDescent="0.25">
      <c r="A68" s="45">
        <v>46122</v>
      </c>
      <c r="B68" s="46" t="s">
        <v>33</v>
      </c>
      <c r="C68" s="46" t="s">
        <v>79</v>
      </c>
      <c r="D68" s="46" t="s">
        <v>135</v>
      </c>
      <c r="E68" s="46" t="s">
        <v>148</v>
      </c>
      <c r="F68" s="46" t="s">
        <v>37</v>
      </c>
      <c r="G68" s="46" t="s">
        <v>17</v>
      </c>
    </row>
    <row r="69" spans="1:7" x14ac:dyDescent="0.25">
      <c r="A69" s="45">
        <v>46122</v>
      </c>
      <c r="B69" s="46" t="s">
        <v>33</v>
      </c>
      <c r="C69" s="46" t="s">
        <v>79</v>
      </c>
      <c r="D69" s="46" t="s">
        <v>135</v>
      </c>
      <c r="E69" s="46" t="s">
        <v>150</v>
      </c>
      <c r="F69" s="46" t="s">
        <v>37</v>
      </c>
      <c r="G69" s="46" t="s">
        <v>17</v>
      </c>
    </row>
    <row r="70" spans="1:7" x14ac:dyDescent="0.25">
      <c r="A70" s="45">
        <v>46125</v>
      </c>
      <c r="B70" s="46" t="s">
        <v>31</v>
      </c>
      <c r="C70" s="46" t="s">
        <v>79</v>
      </c>
      <c r="D70" s="46" t="s">
        <v>135</v>
      </c>
      <c r="E70" s="46" t="s">
        <v>99</v>
      </c>
      <c r="F70" s="46" t="s">
        <v>37</v>
      </c>
      <c r="G70" s="46" t="s">
        <v>17</v>
      </c>
    </row>
    <row r="71" spans="1:7" x14ac:dyDescent="0.25">
      <c r="A71" s="45">
        <v>46125</v>
      </c>
      <c r="B71" s="46" t="s">
        <v>77</v>
      </c>
      <c r="C71" s="46" t="s">
        <v>85</v>
      </c>
      <c r="D71" s="46" t="s">
        <v>84</v>
      </c>
      <c r="E71" s="46" t="s">
        <v>168</v>
      </c>
      <c r="F71" s="46" t="s">
        <v>37</v>
      </c>
      <c r="G71" s="46" t="s">
        <v>86</v>
      </c>
    </row>
    <row r="72" spans="1:7" x14ac:dyDescent="0.25">
      <c r="A72" s="45">
        <v>46125</v>
      </c>
      <c r="B72" s="46" t="s">
        <v>77</v>
      </c>
      <c r="C72" s="46" t="s">
        <v>74</v>
      </c>
      <c r="D72" s="46" t="s">
        <v>135</v>
      </c>
      <c r="E72" s="46" t="s">
        <v>119</v>
      </c>
      <c r="F72" s="46" t="s">
        <v>37</v>
      </c>
      <c r="G72" s="46" t="s">
        <v>17</v>
      </c>
    </row>
    <row r="73" spans="1:7" x14ac:dyDescent="0.25">
      <c r="A73" s="45">
        <v>46125</v>
      </c>
      <c r="B73" s="46" t="s">
        <v>33</v>
      </c>
      <c r="C73" s="46" t="s">
        <v>98</v>
      </c>
      <c r="D73" s="46" t="s">
        <v>135</v>
      </c>
      <c r="E73" s="46" t="s">
        <v>102</v>
      </c>
      <c r="F73" s="46" t="s">
        <v>37</v>
      </c>
      <c r="G73" s="46" t="s">
        <v>24</v>
      </c>
    </row>
    <row r="74" spans="1:7" x14ac:dyDescent="0.25">
      <c r="A74" s="45">
        <v>46125</v>
      </c>
      <c r="B74" s="46" t="s">
        <v>33</v>
      </c>
      <c r="C74" s="46" t="s">
        <v>82</v>
      </c>
      <c r="D74" s="46" t="s">
        <v>84</v>
      </c>
      <c r="E74" s="46" t="s">
        <v>168</v>
      </c>
      <c r="F74" s="46" t="s">
        <v>37</v>
      </c>
      <c r="G74" s="46" t="s">
        <v>24</v>
      </c>
    </row>
    <row r="75" spans="1:7" x14ac:dyDescent="0.25">
      <c r="A75" s="45">
        <v>46126</v>
      </c>
      <c r="B75" s="46" t="s">
        <v>77</v>
      </c>
      <c r="C75" s="46" t="s">
        <v>85</v>
      </c>
      <c r="D75" s="46" t="s">
        <v>84</v>
      </c>
      <c r="E75" s="46" t="s">
        <v>169</v>
      </c>
      <c r="F75" s="46" t="s">
        <v>37</v>
      </c>
      <c r="G75" s="46" t="s">
        <v>86</v>
      </c>
    </row>
    <row r="76" spans="1:7" x14ac:dyDescent="0.25">
      <c r="A76" s="45">
        <v>46126</v>
      </c>
      <c r="B76" s="46" t="s">
        <v>33</v>
      </c>
      <c r="C76" s="46" t="s">
        <v>82</v>
      </c>
      <c r="D76" s="46" t="s">
        <v>84</v>
      </c>
      <c r="E76" s="46" t="s">
        <v>169</v>
      </c>
      <c r="F76" s="46" t="s">
        <v>37</v>
      </c>
      <c r="G76" s="46" t="s">
        <v>24</v>
      </c>
    </row>
    <row r="77" spans="1:7" x14ac:dyDescent="0.25">
      <c r="A77" s="45">
        <v>46127</v>
      </c>
      <c r="B77" s="46" t="s">
        <v>31</v>
      </c>
      <c r="C77" s="46" t="s">
        <v>79</v>
      </c>
      <c r="D77" s="46" t="s">
        <v>135</v>
      </c>
      <c r="E77" s="46" t="s">
        <v>120</v>
      </c>
      <c r="F77" s="46" t="s">
        <v>37</v>
      </c>
      <c r="G77" s="46" t="s">
        <v>17</v>
      </c>
    </row>
    <row r="78" spans="1:7" x14ac:dyDescent="0.25">
      <c r="A78" s="45">
        <v>46127</v>
      </c>
      <c r="B78" s="46" t="s">
        <v>77</v>
      </c>
      <c r="C78" s="46" t="s">
        <v>74</v>
      </c>
      <c r="D78" s="46" t="s">
        <v>135</v>
      </c>
      <c r="E78" s="46" t="s">
        <v>121</v>
      </c>
      <c r="F78" s="46" t="s">
        <v>37</v>
      </c>
      <c r="G78" s="46" t="s">
        <v>17</v>
      </c>
    </row>
    <row r="79" spans="1:7" x14ac:dyDescent="0.25">
      <c r="A79" s="45">
        <v>46127</v>
      </c>
      <c r="B79" s="46" t="s">
        <v>33</v>
      </c>
      <c r="C79" s="46" t="s">
        <v>82</v>
      </c>
      <c r="D79" s="46" t="s">
        <v>135</v>
      </c>
      <c r="E79" s="46" t="s">
        <v>131</v>
      </c>
      <c r="F79" s="46" t="s">
        <v>37</v>
      </c>
      <c r="G79" s="46" t="s">
        <v>24</v>
      </c>
    </row>
    <row r="80" spans="1:7" x14ac:dyDescent="0.25">
      <c r="A80" s="45">
        <v>46128</v>
      </c>
      <c r="B80" s="46" t="s">
        <v>77</v>
      </c>
      <c r="C80" s="46" t="s">
        <v>74</v>
      </c>
      <c r="D80" s="46" t="s">
        <v>135</v>
      </c>
      <c r="E80" s="46" t="s">
        <v>176</v>
      </c>
      <c r="F80" s="46" t="s">
        <v>37</v>
      </c>
      <c r="G80" s="46" t="s">
        <v>17</v>
      </c>
    </row>
    <row r="81" spans="1:7" x14ac:dyDescent="0.25">
      <c r="A81" s="45">
        <v>46128</v>
      </c>
      <c r="B81" s="46" t="s">
        <v>33</v>
      </c>
      <c r="C81" s="46" t="s">
        <v>82</v>
      </c>
      <c r="D81" s="46" t="s">
        <v>135</v>
      </c>
      <c r="E81" s="46" t="s">
        <v>132</v>
      </c>
      <c r="F81" s="46" t="s">
        <v>37</v>
      </c>
      <c r="G81" s="46" t="s">
        <v>24</v>
      </c>
    </row>
    <row r="82" spans="1:7" x14ac:dyDescent="0.25">
      <c r="A82" s="45">
        <v>46128</v>
      </c>
      <c r="B82" s="46" t="s">
        <v>33</v>
      </c>
      <c r="C82" s="46" t="s">
        <v>152</v>
      </c>
      <c r="D82" s="46" t="s">
        <v>135</v>
      </c>
      <c r="E82" s="46" t="s">
        <v>176</v>
      </c>
      <c r="F82" s="46" t="s">
        <v>37</v>
      </c>
      <c r="G82" s="46" t="s">
        <v>17</v>
      </c>
    </row>
    <row r="83" spans="1:7" x14ac:dyDescent="0.25">
      <c r="A83" s="45">
        <v>46129</v>
      </c>
      <c r="B83" s="46" t="s">
        <v>77</v>
      </c>
      <c r="C83" s="46" t="s">
        <v>74</v>
      </c>
      <c r="D83" s="46" t="s">
        <v>135</v>
      </c>
      <c r="E83" s="46" t="s">
        <v>123</v>
      </c>
      <c r="F83" s="46" t="s">
        <v>37</v>
      </c>
      <c r="G83" s="46" t="s">
        <v>24</v>
      </c>
    </row>
    <row r="84" spans="1:7" x14ac:dyDescent="0.25">
      <c r="A84" s="45">
        <v>46129</v>
      </c>
      <c r="B84" s="46" t="s">
        <v>33</v>
      </c>
      <c r="C84" s="46" t="s">
        <v>79</v>
      </c>
      <c r="D84" s="46" t="s">
        <v>135</v>
      </c>
      <c r="E84" s="46" t="s">
        <v>122</v>
      </c>
      <c r="F84" s="46" t="s">
        <v>37</v>
      </c>
      <c r="G84" s="46" t="s">
        <v>24</v>
      </c>
    </row>
    <row r="85" spans="1:7" x14ac:dyDescent="0.25">
      <c r="A85" s="45">
        <v>46132</v>
      </c>
      <c r="B85" s="46" t="s">
        <v>31</v>
      </c>
      <c r="C85" s="46" t="s">
        <v>79</v>
      </c>
      <c r="D85" s="46" t="s">
        <v>135</v>
      </c>
      <c r="E85" s="46" t="s">
        <v>100</v>
      </c>
      <c r="F85" s="46" t="s">
        <v>37</v>
      </c>
      <c r="G85" s="46" t="s">
        <v>17</v>
      </c>
    </row>
    <row r="86" spans="1:7" x14ac:dyDescent="0.25">
      <c r="A86" s="45">
        <v>46132</v>
      </c>
      <c r="B86" s="46" t="s">
        <v>31</v>
      </c>
      <c r="C86" s="46" t="s">
        <v>79</v>
      </c>
      <c r="D86" s="46" t="s">
        <v>135</v>
      </c>
      <c r="E86" s="46" t="s">
        <v>142</v>
      </c>
      <c r="F86" s="46" t="s">
        <v>143</v>
      </c>
      <c r="G86" s="46" t="s">
        <v>17</v>
      </c>
    </row>
    <row r="87" spans="1:7" x14ac:dyDescent="0.25">
      <c r="A87" s="45">
        <v>46132</v>
      </c>
      <c r="B87" s="46" t="s">
        <v>31</v>
      </c>
      <c r="C87" s="46" t="s">
        <v>79</v>
      </c>
      <c r="D87" s="46" t="s">
        <v>135</v>
      </c>
      <c r="E87" s="46" t="s">
        <v>139</v>
      </c>
      <c r="F87" s="46" t="s">
        <v>37</v>
      </c>
      <c r="G87" s="46" t="s">
        <v>24</v>
      </c>
    </row>
    <row r="88" spans="1:7" x14ac:dyDescent="0.25">
      <c r="A88" s="45">
        <v>46132</v>
      </c>
      <c r="B88" s="46" t="s">
        <v>31</v>
      </c>
      <c r="C88" s="46" t="s">
        <v>74</v>
      </c>
      <c r="D88" s="46" t="s">
        <v>135</v>
      </c>
      <c r="E88" s="46" t="s">
        <v>141</v>
      </c>
      <c r="F88" s="46" t="s">
        <v>143</v>
      </c>
      <c r="G88" s="46" t="s">
        <v>17</v>
      </c>
    </row>
    <row r="89" spans="1:7" x14ac:dyDescent="0.25">
      <c r="A89" s="45">
        <v>46132</v>
      </c>
      <c r="B89" s="46" t="s">
        <v>31</v>
      </c>
      <c r="C89" s="46" t="s">
        <v>74</v>
      </c>
      <c r="D89" s="46" t="s">
        <v>135</v>
      </c>
      <c r="E89" s="46" t="s">
        <v>140</v>
      </c>
      <c r="F89" s="46" t="s">
        <v>37</v>
      </c>
      <c r="G89" s="46" t="s">
        <v>24</v>
      </c>
    </row>
    <row r="90" spans="1:7" x14ac:dyDescent="0.25">
      <c r="A90" s="45">
        <v>46132</v>
      </c>
      <c r="B90" s="46" t="s">
        <v>77</v>
      </c>
      <c r="C90" s="46" t="s">
        <v>74</v>
      </c>
      <c r="D90" s="46" t="s">
        <v>135</v>
      </c>
      <c r="E90" s="46" t="s">
        <v>101</v>
      </c>
      <c r="F90" s="46" t="s">
        <v>37</v>
      </c>
      <c r="G90" s="46" t="s">
        <v>17</v>
      </c>
    </row>
    <row r="91" spans="1:7" x14ac:dyDescent="0.25">
      <c r="A91" s="45">
        <v>46133</v>
      </c>
      <c r="B91" s="46" t="s">
        <v>31</v>
      </c>
      <c r="C91" s="46" t="s">
        <v>152</v>
      </c>
      <c r="D91" s="46" t="s">
        <v>135</v>
      </c>
      <c r="E91" s="46" t="s">
        <v>153</v>
      </c>
      <c r="F91" s="46" t="s">
        <v>37</v>
      </c>
      <c r="G91" s="46" t="s">
        <v>23</v>
      </c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3" fitToHeight="0" orientation="portrait" verticalDpi="1200" r:id="rId2"/>
  <headerFooter>
    <oddHeader>&amp;L&amp;"AU Peto,Normal"&amp;K002060AU &amp;"-,Normal"AARHUS UNIVERSITET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11"/>
  <sheetViews>
    <sheetView showGridLines="0" zoomScaleNormal="100" workbookViewId="0">
      <selection activeCell="E57" sqref="A56:E57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47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46113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46113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46122</v>
      </c>
      <c r="B9" s="46" t="s">
        <v>31</v>
      </c>
      <c r="C9" s="46" t="s">
        <v>79</v>
      </c>
      <c r="D9" s="46" t="s">
        <v>135</v>
      </c>
      <c r="E9" s="46" t="s">
        <v>78</v>
      </c>
      <c r="F9" s="46" t="s">
        <v>37</v>
      </c>
      <c r="G9" s="46" t="s">
        <v>17</v>
      </c>
    </row>
    <row r="10" spans="1:7" x14ac:dyDescent="0.25">
      <c r="A10" s="45">
        <v>46122</v>
      </c>
      <c r="B10" s="46" t="s">
        <v>32</v>
      </c>
      <c r="C10" s="46" t="s">
        <v>76</v>
      </c>
      <c r="D10" s="46" t="s">
        <v>135</v>
      </c>
      <c r="E10" s="46" t="s">
        <v>199</v>
      </c>
      <c r="F10" s="46" t="s">
        <v>200</v>
      </c>
      <c r="G10" s="46" t="s">
        <v>22</v>
      </c>
    </row>
    <row r="11" spans="1:7" x14ac:dyDescent="0.25">
      <c r="A11" s="45">
        <v>46127</v>
      </c>
      <c r="B11" s="46" t="s">
        <v>77</v>
      </c>
      <c r="C11" s="46" t="s">
        <v>74</v>
      </c>
      <c r="D11" s="46" t="s">
        <v>135</v>
      </c>
      <c r="E11" s="46" t="s">
        <v>178</v>
      </c>
      <c r="F11" s="46" t="s">
        <v>37</v>
      </c>
      <c r="G11" s="46" t="s">
        <v>20</v>
      </c>
    </row>
    <row r="12" spans="1:7" x14ac:dyDescent="0.25">
      <c r="A12" s="45">
        <v>46127</v>
      </c>
      <c r="B12" s="46" t="s">
        <v>33</v>
      </c>
      <c r="C12" s="46" t="s">
        <v>82</v>
      </c>
      <c r="D12" s="46" t="s">
        <v>135</v>
      </c>
      <c r="E12" s="46" t="s">
        <v>175</v>
      </c>
      <c r="F12" s="46" t="s">
        <v>200</v>
      </c>
      <c r="G12" s="46" t="s">
        <v>22</v>
      </c>
    </row>
    <row r="13" spans="1:7" x14ac:dyDescent="0.25">
      <c r="A13" s="45">
        <v>46132</v>
      </c>
      <c r="B13" s="46" t="s">
        <v>31</v>
      </c>
      <c r="C13" s="46" t="s">
        <v>73</v>
      </c>
      <c r="D13" s="46" t="s">
        <v>135</v>
      </c>
      <c r="E13" s="46" t="s">
        <v>171</v>
      </c>
      <c r="F13" s="46" t="s">
        <v>36</v>
      </c>
      <c r="G13" s="46" t="s">
        <v>17</v>
      </c>
    </row>
    <row r="14" spans="1:7" x14ac:dyDescent="0.25">
      <c r="A14" s="45">
        <v>46132</v>
      </c>
      <c r="B14" s="46" t="s">
        <v>31</v>
      </c>
      <c r="C14" s="46" t="s">
        <v>74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46133</v>
      </c>
      <c r="B15" s="46" t="s">
        <v>31</v>
      </c>
      <c r="C15" s="46" t="s">
        <v>76</v>
      </c>
      <c r="D15" s="46" t="s">
        <v>135</v>
      </c>
      <c r="E15" s="46" t="s">
        <v>201</v>
      </c>
      <c r="F15" s="46" t="s">
        <v>200</v>
      </c>
      <c r="G15" s="46" t="s">
        <v>22</v>
      </c>
    </row>
    <row r="16" spans="1:7" x14ac:dyDescent="0.25">
      <c r="A16" s="45">
        <v>46133</v>
      </c>
      <c r="B16" s="46" t="s">
        <v>31</v>
      </c>
      <c r="C16" s="46" t="s">
        <v>74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46134</v>
      </c>
      <c r="B17" s="46" t="s">
        <v>31</v>
      </c>
      <c r="C17" s="46" t="s">
        <v>105</v>
      </c>
      <c r="D17" s="46" t="s">
        <v>135</v>
      </c>
      <c r="E17" s="46" t="s">
        <v>110</v>
      </c>
      <c r="F17" s="46" t="s">
        <v>71</v>
      </c>
      <c r="G17" s="46" t="s">
        <v>18</v>
      </c>
    </row>
    <row r="18" spans="1:7" x14ac:dyDescent="0.25">
      <c r="A18" s="45">
        <v>46134</v>
      </c>
      <c r="B18" s="46" t="s">
        <v>77</v>
      </c>
      <c r="C18" s="46" t="s">
        <v>94</v>
      </c>
      <c r="D18" s="46" t="s">
        <v>135</v>
      </c>
      <c r="E18" s="46" t="s">
        <v>111</v>
      </c>
      <c r="F18" s="46" t="s">
        <v>71</v>
      </c>
      <c r="G18" s="46" t="s">
        <v>18</v>
      </c>
    </row>
    <row r="19" spans="1:7" x14ac:dyDescent="0.25">
      <c r="A19" s="45">
        <v>46134</v>
      </c>
      <c r="B19" s="46" t="s">
        <v>77</v>
      </c>
      <c r="C19" s="46" t="s">
        <v>74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46135</v>
      </c>
      <c r="B20" s="46" t="s">
        <v>31</v>
      </c>
      <c r="C20" s="46" t="s">
        <v>91</v>
      </c>
      <c r="D20" s="46" t="s">
        <v>183</v>
      </c>
      <c r="E20" s="46" t="s">
        <v>164</v>
      </c>
      <c r="F20" s="46" t="s">
        <v>37</v>
      </c>
      <c r="G20" s="46" t="s">
        <v>20</v>
      </c>
    </row>
    <row r="21" spans="1:7" x14ac:dyDescent="0.25">
      <c r="A21" s="45">
        <v>46135</v>
      </c>
      <c r="B21" s="46" t="s">
        <v>31</v>
      </c>
      <c r="C21" s="46" t="s">
        <v>74</v>
      </c>
      <c r="D21" s="46" t="s">
        <v>182</v>
      </c>
      <c r="E21" s="46" t="s">
        <v>127</v>
      </c>
      <c r="F21" s="46" t="s">
        <v>37</v>
      </c>
      <c r="G21" s="46" t="s">
        <v>20</v>
      </c>
    </row>
    <row r="22" spans="1:7" x14ac:dyDescent="0.25">
      <c r="A22" s="45">
        <v>46135</v>
      </c>
      <c r="B22" s="46" t="s">
        <v>77</v>
      </c>
      <c r="C22" s="46" t="s">
        <v>91</v>
      </c>
      <c r="D22" s="46" t="s">
        <v>182</v>
      </c>
      <c r="E22" s="46" t="s">
        <v>128</v>
      </c>
      <c r="F22" s="46" t="s">
        <v>37</v>
      </c>
      <c r="G22" s="46" t="s">
        <v>20</v>
      </c>
    </row>
    <row r="23" spans="1:7" x14ac:dyDescent="0.25">
      <c r="A23" s="45">
        <v>46136</v>
      </c>
      <c r="B23" s="46" t="s">
        <v>31</v>
      </c>
      <c r="C23" s="46" t="s">
        <v>94</v>
      </c>
      <c r="D23" s="46" t="s">
        <v>135</v>
      </c>
      <c r="E23" s="46" t="s">
        <v>104</v>
      </c>
      <c r="F23" s="46" t="s">
        <v>71</v>
      </c>
      <c r="G23" s="46" t="s">
        <v>18</v>
      </c>
    </row>
    <row r="24" spans="1:7" x14ac:dyDescent="0.25">
      <c r="A24" s="45">
        <v>46136</v>
      </c>
      <c r="B24" s="46" t="s">
        <v>31</v>
      </c>
      <c r="C24" s="46" t="s">
        <v>79</v>
      </c>
      <c r="D24" s="46" t="s">
        <v>135</v>
      </c>
      <c r="E24" s="46" t="s">
        <v>83</v>
      </c>
      <c r="F24" s="46" t="s">
        <v>37</v>
      </c>
      <c r="G24" s="46" t="s">
        <v>17</v>
      </c>
    </row>
    <row r="25" spans="1:7" x14ac:dyDescent="0.25">
      <c r="A25" s="45">
        <v>46136</v>
      </c>
      <c r="B25" s="46" t="s">
        <v>31</v>
      </c>
      <c r="C25" s="46" t="s">
        <v>74</v>
      </c>
      <c r="D25" s="46" t="s">
        <v>135</v>
      </c>
      <c r="E25" s="46" t="s">
        <v>173</v>
      </c>
      <c r="F25" s="46" t="s">
        <v>37</v>
      </c>
      <c r="G25" s="46" t="s">
        <v>19</v>
      </c>
    </row>
    <row r="26" spans="1:7" x14ac:dyDescent="0.25">
      <c r="A26" s="45">
        <v>46136</v>
      </c>
      <c r="B26" s="46" t="s">
        <v>77</v>
      </c>
      <c r="C26" s="46" t="s">
        <v>94</v>
      </c>
      <c r="D26" s="46" t="s">
        <v>135</v>
      </c>
      <c r="E26" s="46" t="s">
        <v>161</v>
      </c>
      <c r="F26" s="46" t="s">
        <v>162</v>
      </c>
      <c r="G26" s="46" t="s">
        <v>18</v>
      </c>
    </row>
    <row r="27" spans="1:7" x14ac:dyDescent="0.25">
      <c r="A27" s="45">
        <v>46139</v>
      </c>
      <c r="B27" s="46" t="s">
        <v>31</v>
      </c>
      <c r="C27" s="46" t="s">
        <v>79</v>
      </c>
      <c r="D27" s="46" t="s">
        <v>84</v>
      </c>
      <c r="E27" s="46" t="s">
        <v>163</v>
      </c>
      <c r="F27" s="46" t="s">
        <v>37</v>
      </c>
      <c r="G27" s="46" t="s">
        <v>17</v>
      </c>
    </row>
    <row r="28" spans="1:7" x14ac:dyDescent="0.25">
      <c r="A28" s="45">
        <v>46139</v>
      </c>
      <c r="B28" s="46" t="s">
        <v>77</v>
      </c>
      <c r="C28" s="46" t="s">
        <v>85</v>
      </c>
      <c r="D28" s="46" t="s">
        <v>84</v>
      </c>
      <c r="E28" s="46" t="s">
        <v>163</v>
      </c>
      <c r="F28" s="46" t="s">
        <v>37</v>
      </c>
      <c r="G28" s="46" t="s">
        <v>86</v>
      </c>
    </row>
    <row r="29" spans="1:7" x14ac:dyDescent="0.25">
      <c r="A29" s="45">
        <v>46139</v>
      </c>
      <c r="B29" s="46" t="s">
        <v>77</v>
      </c>
      <c r="C29" s="46" t="s">
        <v>82</v>
      </c>
      <c r="D29" s="46" t="s">
        <v>135</v>
      </c>
      <c r="E29" s="46" t="s">
        <v>174</v>
      </c>
      <c r="F29" s="46" t="s">
        <v>37</v>
      </c>
      <c r="G29" s="46" t="s">
        <v>19</v>
      </c>
    </row>
    <row r="30" spans="1:7" x14ac:dyDescent="0.25">
      <c r="A30" s="45">
        <v>46140</v>
      </c>
      <c r="B30" s="46" t="s">
        <v>31</v>
      </c>
      <c r="C30" s="46" t="s">
        <v>79</v>
      </c>
      <c r="D30" s="46" t="s">
        <v>135</v>
      </c>
      <c r="E30" s="46" t="s">
        <v>89</v>
      </c>
      <c r="F30" s="46" t="s">
        <v>37</v>
      </c>
      <c r="G30" s="46" t="s">
        <v>17</v>
      </c>
    </row>
    <row r="31" spans="1:7" x14ac:dyDescent="0.25">
      <c r="A31" s="45">
        <v>46140</v>
      </c>
      <c r="B31" s="46" t="s">
        <v>31</v>
      </c>
      <c r="C31" s="46" t="s">
        <v>79</v>
      </c>
      <c r="D31" s="46" t="s">
        <v>135</v>
      </c>
      <c r="E31" s="46" t="s">
        <v>87</v>
      </c>
      <c r="F31" s="46" t="s">
        <v>37</v>
      </c>
      <c r="G31" s="46" t="s">
        <v>17</v>
      </c>
    </row>
    <row r="32" spans="1:7" x14ac:dyDescent="0.25">
      <c r="A32" s="45">
        <v>46140</v>
      </c>
      <c r="B32" s="46" t="s">
        <v>31</v>
      </c>
      <c r="C32" s="46" t="s">
        <v>79</v>
      </c>
      <c r="D32" s="46" t="s">
        <v>165</v>
      </c>
      <c r="E32" s="46" t="s">
        <v>166</v>
      </c>
      <c r="F32" s="46" t="s">
        <v>37</v>
      </c>
      <c r="G32" s="46" t="s">
        <v>17</v>
      </c>
    </row>
    <row r="33" spans="1:7" x14ac:dyDescent="0.25">
      <c r="A33" s="45">
        <v>46140</v>
      </c>
      <c r="B33" s="46" t="s">
        <v>31</v>
      </c>
      <c r="C33" s="46" t="s">
        <v>74</v>
      </c>
      <c r="D33" s="46" t="s">
        <v>135</v>
      </c>
      <c r="E33" s="46" t="s">
        <v>202</v>
      </c>
      <c r="F33" s="46" t="s">
        <v>200</v>
      </c>
      <c r="G33" s="46" t="s">
        <v>22</v>
      </c>
    </row>
    <row r="34" spans="1:7" x14ac:dyDescent="0.25">
      <c r="A34" s="45">
        <v>46140</v>
      </c>
      <c r="B34" s="46" t="s">
        <v>77</v>
      </c>
      <c r="C34" s="46" t="s">
        <v>85</v>
      </c>
      <c r="D34" s="46" t="s">
        <v>165</v>
      </c>
      <c r="E34" s="46" t="s">
        <v>167</v>
      </c>
      <c r="F34" s="46" t="s">
        <v>37</v>
      </c>
      <c r="G34" s="46" t="s">
        <v>86</v>
      </c>
    </row>
    <row r="35" spans="1:7" x14ac:dyDescent="0.25">
      <c r="A35" s="45">
        <v>46140</v>
      </c>
      <c r="B35" s="46" t="s">
        <v>77</v>
      </c>
      <c r="C35" s="46" t="s">
        <v>82</v>
      </c>
      <c r="D35" s="46" t="s">
        <v>135</v>
      </c>
      <c r="E35" s="46" t="s">
        <v>203</v>
      </c>
      <c r="F35" s="46" t="s">
        <v>200</v>
      </c>
      <c r="G35" s="46" t="s">
        <v>22</v>
      </c>
    </row>
    <row r="36" spans="1:7" x14ac:dyDescent="0.25">
      <c r="A36" s="45">
        <v>46140</v>
      </c>
      <c r="B36" s="46" t="s">
        <v>77</v>
      </c>
      <c r="C36" s="46" t="s">
        <v>74</v>
      </c>
      <c r="D36" s="46" t="s">
        <v>135</v>
      </c>
      <c r="E36" s="46" t="s">
        <v>90</v>
      </c>
      <c r="F36" s="46" t="s">
        <v>37</v>
      </c>
      <c r="G36" s="46" t="s">
        <v>17</v>
      </c>
    </row>
    <row r="37" spans="1:7" x14ac:dyDescent="0.25">
      <c r="A37" s="45">
        <v>46140</v>
      </c>
      <c r="B37" s="46" t="s">
        <v>77</v>
      </c>
      <c r="C37" s="46" t="s">
        <v>74</v>
      </c>
      <c r="D37" s="46" t="s">
        <v>135</v>
      </c>
      <c r="E37" s="46" t="s">
        <v>88</v>
      </c>
      <c r="F37" s="46" t="s">
        <v>37</v>
      </c>
      <c r="G37" s="46" t="s">
        <v>17</v>
      </c>
    </row>
    <row r="38" spans="1:7" x14ac:dyDescent="0.25">
      <c r="A38" s="45">
        <v>46140</v>
      </c>
      <c r="B38" s="46" t="s">
        <v>33</v>
      </c>
      <c r="C38" s="46" t="s">
        <v>82</v>
      </c>
      <c r="D38" s="46" t="s">
        <v>135</v>
      </c>
      <c r="E38" s="46" t="s">
        <v>103</v>
      </c>
      <c r="F38" s="46" t="s">
        <v>37</v>
      </c>
      <c r="G38" s="46" t="s">
        <v>19</v>
      </c>
    </row>
    <row r="39" spans="1:7" x14ac:dyDescent="0.25">
      <c r="A39" s="45">
        <v>46141</v>
      </c>
      <c r="B39" s="46" t="s">
        <v>31</v>
      </c>
      <c r="C39" s="46" t="s">
        <v>73</v>
      </c>
      <c r="D39" s="46" t="s">
        <v>135</v>
      </c>
      <c r="E39" s="46" t="s">
        <v>129</v>
      </c>
      <c r="F39" s="46" t="s">
        <v>37</v>
      </c>
      <c r="G39" s="46" t="s">
        <v>21</v>
      </c>
    </row>
    <row r="40" spans="1:7" x14ac:dyDescent="0.25">
      <c r="A40" s="45">
        <v>46141</v>
      </c>
      <c r="B40" s="46" t="s">
        <v>31</v>
      </c>
      <c r="C40" s="46" t="s">
        <v>79</v>
      </c>
      <c r="D40" s="46" t="s">
        <v>135</v>
      </c>
      <c r="E40" s="46" t="s">
        <v>92</v>
      </c>
      <c r="F40" s="46" t="s">
        <v>37</v>
      </c>
      <c r="G40" s="46" t="s">
        <v>17</v>
      </c>
    </row>
    <row r="41" spans="1:7" x14ac:dyDescent="0.25">
      <c r="A41" s="45">
        <v>46141</v>
      </c>
      <c r="B41" s="46" t="s">
        <v>31</v>
      </c>
      <c r="C41" s="46" t="s">
        <v>74</v>
      </c>
      <c r="D41" s="46" t="s">
        <v>135</v>
      </c>
      <c r="E41" s="46" t="s">
        <v>129</v>
      </c>
      <c r="F41" s="46" t="s">
        <v>37</v>
      </c>
      <c r="G41" s="46" t="s">
        <v>21</v>
      </c>
    </row>
    <row r="42" spans="1:7" x14ac:dyDescent="0.25">
      <c r="A42" s="45">
        <v>46141</v>
      </c>
      <c r="B42" s="46" t="s">
        <v>77</v>
      </c>
      <c r="C42" s="46" t="s">
        <v>74</v>
      </c>
      <c r="D42" s="46" t="s">
        <v>135</v>
      </c>
      <c r="E42" s="46" t="s">
        <v>93</v>
      </c>
      <c r="F42" s="46" t="s">
        <v>37</v>
      </c>
      <c r="G42" s="46" t="s">
        <v>17</v>
      </c>
    </row>
    <row r="43" spans="1:7" x14ac:dyDescent="0.25">
      <c r="A43" s="45">
        <v>46141</v>
      </c>
      <c r="B43" s="46" t="s">
        <v>33</v>
      </c>
      <c r="C43" s="46" t="s">
        <v>82</v>
      </c>
      <c r="D43" s="46" t="s">
        <v>135</v>
      </c>
      <c r="E43" s="46" t="s">
        <v>108</v>
      </c>
      <c r="F43" s="46" t="s">
        <v>37</v>
      </c>
      <c r="G43" s="46" t="s">
        <v>19</v>
      </c>
    </row>
    <row r="44" spans="1:7" x14ac:dyDescent="0.25">
      <c r="A44" s="45">
        <v>46142</v>
      </c>
      <c r="B44" s="46" t="s">
        <v>31</v>
      </c>
      <c r="C44" s="46" t="s">
        <v>74</v>
      </c>
      <c r="D44" s="46" t="s">
        <v>135</v>
      </c>
      <c r="E44" s="46" t="s">
        <v>106</v>
      </c>
      <c r="F44" s="46" t="s">
        <v>71</v>
      </c>
      <c r="G44" s="46" t="s">
        <v>18</v>
      </c>
    </row>
    <row r="45" spans="1:7" x14ac:dyDescent="0.25">
      <c r="A45" s="45">
        <v>46142</v>
      </c>
      <c r="B45" s="46" t="s">
        <v>77</v>
      </c>
      <c r="C45" s="46" t="s">
        <v>94</v>
      </c>
      <c r="D45" s="46" t="s">
        <v>135</v>
      </c>
      <c r="E45" s="46" t="s">
        <v>107</v>
      </c>
      <c r="F45" s="46" t="s">
        <v>71</v>
      </c>
      <c r="G45" s="46" t="s">
        <v>18</v>
      </c>
    </row>
    <row r="46" spans="1:7" x14ac:dyDescent="0.25">
      <c r="A46" s="45">
        <v>46142</v>
      </c>
      <c r="B46" s="46" t="s">
        <v>33</v>
      </c>
      <c r="C46" s="46" t="s">
        <v>82</v>
      </c>
      <c r="D46" s="46" t="s">
        <v>135</v>
      </c>
      <c r="E46" s="46" t="s">
        <v>70</v>
      </c>
      <c r="F46" s="46" t="s">
        <v>37</v>
      </c>
      <c r="G46" s="46" t="s">
        <v>19</v>
      </c>
    </row>
    <row r="47" spans="1:7" x14ac:dyDescent="0.25">
      <c r="A47" s="45">
        <v>46143</v>
      </c>
      <c r="B47" s="46" t="s">
        <v>31</v>
      </c>
      <c r="C47" s="46" t="s">
        <v>98</v>
      </c>
      <c r="D47" s="46" t="s">
        <v>135</v>
      </c>
      <c r="E47" s="46" t="s">
        <v>130</v>
      </c>
      <c r="F47" s="46" t="s">
        <v>37</v>
      </c>
      <c r="G47" s="46" t="s">
        <v>21</v>
      </c>
    </row>
    <row r="48" spans="1:7" x14ac:dyDescent="0.25">
      <c r="A48" s="45">
        <v>46143</v>
      </c>
      <c r="B48" s="46" t="s">
        <v>31</v>
      </c>
      <c r="C48" s="46" t="s">
        <v>94</v>
      </c>
      <c r="D48" s="46" t="s">
        <v>135</v>
      </c>
      <c r="E48" s="46" t="s">
        <v>112</v>
      </c>
      <c r="F48" s="46" t="s">
        <v>37</v>
      </c>
      <c r="G48" s="46" t="s">
        <v>18</v>
      </c>
    </row>
    <row r="49" spans="1:7" x14ac:dyDescent="0.25">
      <c r="A49" s="45">
        <v>46143</v>
      </c>
      <c r="B49" s="46" t="s">
        <v>31</v>
      </c>
      <c r="C49" s="46" t="s">
        <v>94</v>
      </c>
      <c r="D49" s="46" t="s">
        <v>135</v>
      </c>
      <c r="E49" s="46" t="s">
        <v>160</v>
      </c>
      <c r="F49" s="46" t="s">
        <v>37</v>
      </c>
      <c r="G49" s="46" t="s">
        <v>18</v>
      </c>
    </row>
    <row r="50" spans="1:7" x14ac:dyDescent="0.25">
      <c r="A50" s="45">
        <v>46143</v>
      </c>
      <c r="B50" s="46" t="s">
        <v>77</v>
      </c>
      <c r="C50" s="46" t="s">
        <v>74</v>
      </c>
      <c r="D50" s="46" t="s">
        <v>135</v>
      </c>
      <c r="E50" s="46" t="s">
        <v>109</v>
      </c>
      <c r="F50" s="46" t="s">
        <v>37</v>
      </c>
      <c r="G50" s="46" t="s">
        <v>21</v>
      </c>
    </row>
    <row r="51" spans="1:7" x14ac:dyDescent="0.25">
      <c r="A51" s="45">
        <v>46147</v>
      </c>
      <c r="B51" s="46" t="s">
        <v>31</v>
      </c>
      <c r="C51" s="46" t="s">
        <v>82</v>
      </c>
      <c r="D51" s="46" t="s">
        <v>135</v>
      </c>
      <c r="E51" s="46" t="s">
        <v>113</v>
      </c>
      <c r="F51" s="46" t="s">
        <v>37</v>
      </c>
      <c r="G51" s="46" t="s">
        <v>22</v>
      </c>
    </row>
    <row r="52" spans="1:7" x14ac:dyDescent="0.25">
      <c r="A52" s="45">
        <v>46147</v>
      </c>
      <c r="B52" s="46" t="s">
        <v>31</v>
      </c>
      <c r="C52" s="46" t="s">
        <v>74</v>
      </c>
      <c r="D52" s="46" t="s">
        <v>135</v>
      </c>
      <c r="E52" s="46" t="s">
        <v>116</v>
      </c>
      <c r="F52" s="46" t="s">
        <v>96</v>
      </c>
      <c r="G52" s="46" t="s">
        <v>23</v>
      </c>
    </row>
    <row r="53" spans="1:7" x14ac:dyDescent="0.25">
      <c r="A53" s="45">
        <v>46147</v>
      </c>
      <c r="B53" s="46" t="s">
        <v>31</v>
      </c>
      <c r="C53" s="46" t="s">
        <v>74</v>
      </c>
      <c r="D53" s="46" t="s">
        <v>135</v>
      </c>
      <c r="E53" s="46" t="s">
        <v>114</v>
      </c>
      <c r="F53" s="46" t="s">
        <v>96</v>
      </c>
      <c r="G53" s="46" t="s">
        <v>23</v>
      </c>
    </row>
    <row r="54" spans="1:7" x14ac:dyDescent="0.25">
      <c r="A54" s="45">
        <v>46147</v>
      </c>
      <c r="B54" s="46" t="s">
        <v>77</v>
      </c>
      <c r="C54" s="46" t="s">
        <v>95</v>
      </c>
      <c r="D54" s="46" t="s">
        <v>135</v>
      </c>
      <c r="E54" s="46" t="s">
        <v>117</v>
      </c>
      <c r="F54" s="46" t="s">
        <v>96</v>
      </c>
      <c r="G54" s="46" t="s">
        <v>23</v>
      </c>
    </row>
    <row r="55" spans="1:7" x14ac:dyDescent="0.25">
      <c r="A55" s="45">
        <v>46147</v>
      </c>
      <c r="B55" s="46" t="s">
        <v>77</v>
      </c>
      <c r="C55" s="46" t="s">
        <v>95</v>
      </c>
      <c r="D55" s="46" t="s">
        <v>135</v>
      </c>
      <c r="E55" s="46" t="s">
        <v>115</v>
      </c>
      <c r="F55" s="46" t="s">
        <v>96</v>
      </c>
      <c r="G55" s="46" t="s">
        <v>23</v>
      </c>
    </row>
    <row r="56" spans="1:7" x14ac:dyDescent="0.25">
      <c r="A56" s="45">
        <v>46148</v>
      </c>
      <c r="B56" s="46" t="s">
        <v>31</v>
      </c>
      <c r="C56" s="46" t="s">
        <v>74</v>
      </c>
      <c r="D56" s="46" t="s">
        <v>135</v>
      </c>
      <c r="E56" s="46" t="s">
        <v>156</v>
      </c>
      <c r="F56" s="46" t="s">
        <v>157</v>
      </c>
      <c r="G56" s="46" t="s">
        <v>17</v>
      </c>
    </row>
    <row r="57" spans="1:7" x14ac:dyDescent="0.25">
      <c r="A57" s="45">
        <v>46148</v>
      </c>
      <c r="B57" s="46" t="s">
        <v>31</v>
      </c>
      <c r="C57" s="46" t="s">
        <v>74</v>
      </c>
      <c r="D57" s="46" t="s">
        <v>135</v>
      </c>
      <c r="E57" s="46" t="s">
        <v>158</v>
      </c>
      <c r="F57" s="46" t="s">
        <v>37</v>
      </c>
      <c r="G57" s="46" t="s">
        <v>17</v>
      </c>
    </row>
    <row r="58" spans="1:7" x14ac:dyDescent="0.25">
      <c r="A58" s="45">
        <v>46149</v>
      </c>
      <c r="B58" s="46" t="s">
        <v>31</v>
      </c>
      <c r="C58" s="46" t="s">
        <v>98</v>
      </c>
      <c r="D58" s="46" t="s">
        <v>135</v>
      </c>
      <c r="E58" s="46" t="s">
        <v>118</v>
      </c>
      <c r="F58" s="46" t="s">
        <v>37</v>
      </c>
      <c r="G58" s="46" t="s">
        <v>23</v>
      </c>
    </row>
    <row r="59" spans="1:7" x14ac:dyDescent="0.25">
      <c r="A59" s="45">
        <v>46149</v>
      </c>
      <c r="B59" s="46" t="s">
        <v>31</v>
      </c>
      <c r="C59" s="46" t="s">
        <v>82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46149</v>
      </c>
      <c r="B60" s="46" t="s">
        <v>31</v>
      </c>
      <c r="C60" s="46" t="s">
        <v>91</v>
      </c>
      <c r="D60" s="46" t="s">
        <v>135</v>
      </c>
      <c r="E60" s="46" t="s">
        <v>124</v>
      </c>
      <c r="F60" s="46" t="s">
        <v>37</v>
      </c>
      <c r="G60" s="46" t="s">
        <v>20</v>
      </c>
    </row>
    <row r="61" spans="1:7" x14ac:dyDescent="0.25">
      <c r="A61" s="45">
        <v>46149</v>
      </c>
      <c r="B61" s="46" t="s">
        <v>31</v>
      </c>
      <c r="C61" s="46" t="s">
        <v>94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46149</v>
      </c>
      <c r="B62" s="46" t="s">
        <v>31</v>
      </c>
      <c r="C62" s="46" t="s">
        <v>95</v>
      </c>
      <c r="D62" s="46" t="s">
        <v>135</v>
      </c>
      <c r="E62" s="46" t="s">
        <v>118</v>
      </c>
      <c r="F62" s="46" t="s">
        <v>37</v>
      </c>
      <c r="G62" s="46" t="s">
        <v>23</v>
      </c>
    </row>
    <row r="63" spans="1:7" x14ac:dyDescent="0.25">
      <c r="A63" s="45">
        <v>46149</v>
      </c>
      <c r="B63" s="46" t="s">
        <v>31</v>
      </c>
      <c r="C63" s="46" t="s">
        <v>74</v>
      </c>
      <c r="D63" s="46" t="s">
        <v>135</v>
      </c>
      <c r="E63" s="46" t="s">
        <v>118</v>
      </c>
      <c r="F63" s="46" t="s">
        <v>37</v>
      </c>
      <c r="G63" s="46" t="s">
        <v>23</v>
      </c>
    </row>
    <row r="64" spans="1:7" x14ac:dyDescent="0.25">
      <c r="A64" s="45">
        <v>46149</v>
      </c>
      <c r="B64" s="46" t="s">
        <v>31</v>
      </c>
      <c r="C64" s="46" t="s">
        <v>74</v>
      </c>
      <c r="D64" s="46" t="s">
        <v>135</v>
      </c>
      <c r="E64" s="46" t="s">
        <v>97</v>
      </c>
      <c r="F64" s="46" t="s">
        <v>37</v>
      </c>
      <c r="G64" s="46" t="s">
        <v>17</v>
      </c>
    </row>
    <row r="65" spans="1:7" x14ac:dyDescent="0.25">
      <c r="A65" s="45">
        <v>46149</v>
      </c>
      <c r="B65" s="46" t="s">
        <v>31</v>
      </c>
      <c r="C65" s="46" t="s">
        <v>74</v>
      </c>
      <c r="D65" s="46" t="s">
        <v>135</v>
      </c>
      <c r="E65" s="46" t="s">
        <v>65</v>
      </c>
      <c r="F65" s="46" t="s">
        <v>37</v>
      </c>
      <c r="G65" s="46" t="s">
        <v>20</v>
      </c>
    </row>
    <row r="66" spans="1:7" x14ac:dyDescent="0.25">
      <c r="A66" s="45">
        <v>46149</v>
      </c>
      <c r="B66" s="46" t="s">
        <v>77</v>
      </c>
      <c r="C66" s="46" t="s">
        <v>74</v>
      </c>
      <c r="D66" s="46" t="s">
        <v>135</v>
      </c>
      <c r="E66" s="46" t="s">
        <v>149</v>
      </c>
      <c r="F66" s="46" t="s">
        <v>37</v>
      </c>
      <c r="G66" s="46" t="s">
        <v>17</v>
      </c>
    </row>
    <row r="67" spans="1:7" x14ac:dyDescent="0.25">
      <c r="A67" s="45">
        <v>46149</v>
      </c>
      <c r="B67" s="46" t="s">
        <v>77</v>
      </c>
      <c r="C67" s="46" t="s">
        <v>74</v>
      </c>
      <c r="D67" s="46" t="s">
        <v>135</v>
      </c>
      <c r="E67" s="46" t="s">
        <v>151</v>
      </c>
      <c r="F67" s="46" t="s">
        <v>37</v>
      </c>
      <c r="G67" s="46" t="s">
        <v>17</v>
      </c>
    </row>
    <row r="68" spans="1:7" x14ac:dyDescent="0.25">
      <c r="A68" s="45">
        <v>46149</v>
      </c>
      <c r="B68" s="46" t="s">
        <v>33</v>
      </c>
      <c r="C68" s="46" t="s">
        <v>79</v>
      </c>
      <c r="D68" s="46" t="s">
        <v>135</v>
      </c>
      <c r="E68" s="46" t="s">
        <v>148</v>
      </c>
      <c r="F68" s="46" t="s">
        <v>37</v>
      </c>
      <c r="G68" s="46" t="s">
        <v>17</v>
      </c>
    </row>
    <row r="69" spans="1:7" x14ac:dyDescent="0.25">
      <c r="A69" s="45">
        <v>46149</v>
      </c>
      <c r="B69" s="46" t="s">
        <v>33</v>
      </c>
      <c r="C69" s="46" t="s">
        <v>79</v>
      </c>
      <c r="D69" s="46" t="s">
        <v>135</v>
      </c>
      <c r="E69" s="46" t="s">
        <v>150</v>
      </c>
      <c r="F69" s="46" t="s">
        <v>37</v>
      </c>
      <c r="G69" s="46" t="s">
        <v>17</v>
      </c>
    </row>
    <row r="70" spans="1:7" x14ac:dyDescent="0.25">
      <c r="A70" s="45">
        <v>46150</v>
      </c>
      <c r="B70" s="46" t="s">
        <v>31</v>
      </c>
      <c r="C70" s="46" t="s">
        <v>79</v>
      </c>
      <c r="D70" s="46" t="s">
        <v>135</v>
      </c>
      <c r="E70" s="46" t="s">
        <v>99</v>
      </c>
      <c r="F70" s="46" t="s">
        <v>37</v>
      </c>
      <c r="G70" s="46" t="s">
        <v>17</v>
      </c>
    </row>
    <row r="71" spans="1:7" x14ac:dyDescent="0.25">
      <c r="A71" s="45">
        <v>46150</v>
      </c>
      <c r="B71" s="46" t="s">
        <v>77</v>
      </c>
      <c r="C71" s="46" t="s">
        <v>85</v>
      </c>
      <c r="D71" s="46" t="s">
        <v>84</v>
      </c>
      <c r="E71" s="46" t="s">
        <v>168</v>
      </c>
      <c r="F71" s="46" t="s">
        <v>37</v>
      </c>
      <c r="G71" s="46" t="s">
        <v>86</v>
      </c>
    </row>
    <row r="72" spans="1:7" x14ac:dyDescent="0.25">
      <c r="A72" s="45">
        <v>46150</v>
      </c>
      <c r="B72" s="46" t="s">
        <v>77</v>
      </c>
      <c r="C72" s="46" t="s">
        <v>74</v>
      </c>
      <c r="D72" s="46" t="s">
        <v>135</v>
      </c>
      <c r="E72" s="46" t="s">
        <v>119</v>
      </c>
      <c r="F72" s="46" t="s">
        <v>37</v>
      </c>
      <c r="G72" s="46" t="s">
        <v>17</v>
      </c>
    </row>
    <row r="73" spans="1:7" x14ac:dyDescent="0.25">
      <c r="A73" s="45">
        <v>46150</v>
      </c>
      <c r="B73" s="46" t="s">
        <v>33</v>
      </c>
      <c r="C73" s="46" t="s">
        <v>98</v>
      </c>
      <c r="D73" s="46" t="s">
        <v>135</v>
      </c>
      <c r="E73" s="46" t="s">
        <v>102</v>
      </c>
      <c r="F73" s="46" t="s">
        <v>37</v>
      </c>
      <c r="G73" s="46" t="s">
        <v>24</v>
      </c>
    </row>
    <row r="74" spans="1:7" x14ac:dyDescent="0.25">
      <c r="A74" s="45">
        <v>46150</v>
      </c>
      <c r="B74" s="46" t="s">
        <v>33</v>
      </c>
      <c r="C74" s="46" t="s">
        <v>82</v>
      </c>
      <c r="D74" s="46" t="s">
        <v>84</v>
      </c>
      <c r="E74" s="46" t="s">
        <v>168</v>
      </c>
      <c r="F74" s="46" t="s">
        <v>37</v>
      </c>
      <c r="G74" s="46" t="s">
        <v>24</v>
      </c>
    </row>
    <row r="75" spans="1:7" x14ac:dyDescent="0.25">
      <c r="A75" s="45">
        <v>46153</v>
      </c>
      <c r="B75" s="46" t="s">
        <v>77</v>
      </c>
      <c r="C75" s="46" t="s">
        <v>85</v>
      </c>
      <c r="D75" s="46" t="s">
        <v>84</v>
      </c>
      <c r="E75" s="46" t="s">
        <v>169</v>
      </c>
      <c r="F75" s="46" t="s">
        <v>37</v>
      </c>
      <c r="G75" s="46" t="s">
        <v>86</v>
      </c>
    </row>
    <row r="76" spans="1:7" x14ac:dyDescent="0.25">
      <c r="A76" s="45">
        <v>46153</v>
      </c>
      <c r="B76" s="46" t="s">
        <v>33</v>
      </c>
      <c r="C76" s="46" t="s">
        <v>82</v>
      </c>
      <c r="D76" s="46" t="s">
        <v>84</v>
      </c>
      <c r="E76" s="46" t="s">
        <v>169</v>
      </c>
      <c r="F76" s="46" t="s">
        <v>37</v>
      </c>
      <c r="G76" s="46" t="s">
        <v>24</v>
      </c>
    </row>
    <row r="77" spans="1:7" x14ac:dyDescent="0.25">
      <c r="A77" s="45">
        <v>46154</v>
      </c>
      <c r="B77" s="46" t="s">
        <v>31</v>
      </c>
      <c r="C77" s="46" t="s">
        <v>79</v>
      </c>
      <c r="D77" s="46" t="s">
        <v>135</v>
      </c>
      <c r="E77" s="46" t="s">
        <v>120</v>
      </c>
      <c r="F77" s="46" t="s">
        <v>37</v>
      </c>
      <c r="G77" s="46" t="s">
        <v>17</v>
      </c>
    </row>
    <row r="78" spans="1:7" x14ac:dyDescent="0.25">
      <c r="A78" s="45">
        <v>46154</v>
      </c>
      <c r="B78" s="46" t="s">
        <v>77</v>
      </c>
      <c r="C78" s="46" t="s">
        <v>74</v>
      </c>
      <c r="D78" s="46" t="s">
        <v>135</v>
      </c>
      <c r="E78" s="46" t="s">
        <v>121</v>
      </c>
      <c r="F78" s="46" t="s">
        <v>37</v>
      </c>
      <c r="G78" s="46" t="s">
        <v>17</v>
      </c>
    </row>
    <row r="79" spans="1:7" x14ac:dyDescent="0.25">
      <c r="A79" s="45">
        <v>46154</v>
      </c>
      <c r="B79" s="46" t="s">
        <v>33</v>
      </c>
      <c r="C79" s="46" t="s">
        <v>82</v>
      </c>
      <c r="D79" s="46" t="s">
        <v>135</v>
      </c>
      <c r="E79" s="46" t="s">
        <v>131</v>
      </c>
      <c r="F79" s="46" t="s">
        <v>37</v>
      </c>
      <c r="G79" s="46" t="s">
        <v>24</v>
      </c>
    </row>
    <row r="80" spans="1:7" x14ac:dyDescent="0.25">
      <c r="A80" s="45">
        <v>46155</v>
      </c>
      <c r="B80" s="46" t="s">
        <v>77</v>
      </c>
      <c r="C80" s="46" t="s">
        <v>74</v>
      </c>
      <c r="D80" s="46" t="s">
        <v>135</v>
      </c>
      <c r="E80" s="46" t="s">
        <v>176</v>
      </c>
      <c r="F80" s="46" t="s">
        <v>37</v>
      </c>
      <c r="G80" s="46" t="s">
        <v>17</v>
      </c>
    </row>
    <row r="81" spans="1:7" x14ac:dyDescent="0.25">
      <c r="A81" s="45">
        <v>46155</v>
      </c>
      <c r="B81" s="46" t="s">
        <v>33</v>
      </c>
      <c r="C81" s="46" t="s">
        <v>82</v>
      </c>
      <c r="D81" s="46" t="s">
        <v>135</v>
      </c>
      <c r="E81" s="46" t="s">
        <v>132</v>
      </c>
      <c r="F81" s="46" t="s">
        <v>37</v>
      </c>
      <c r="G81" s="46" t="s">
        <v>24</v>
      </c>
    </row>
    <row r="82" spans="1:7" x14ac:dyDescent="0.25">
      <c r="A82" s="45">
        <v>46155</v>
      </c>
      <c r="B82" s="46" t="s">
        <v>33</v>
      </c>
      <c r="C82" s="46" t="s">
        <v>152</v>
      </c>
      <c r="D82" s="46" t="s">
        <v>135</v>
      </c>
      <c r="E82" s="46" t="s">
        <v>176</v>
      </c>
      <c r="F82" s="46" t="s">
        <v>37</v>
      </c>
      <c r="G82" s="46" t="s">
        <v>17</v>
      </c>
    </row>
    <row r="83" spans="1:7" x14ac:dyDescent="0.25">
      <c r="A83" s="45">
        <v>46157</v>
      </c>
      <c r="B83" s="46" t="s">
        <v>77</v>
      </c>
      <c r="C83" s="46" t="s">
        <v>74</v>
      </c>
      <c r="D83" s="46" t="s">
        <v>135</v>
      </c>
      <c r="E83" s="46" t="s">
        <v>123</v>
      </c>
      <c r="F83" s="46" t="s">
        <v>37</v>
      </c>
      <c r="G83" s="46" t="s">
        <v>24</v>
      </c>
    </row>
    <row r="84" spans="1:7" x14ac:dyDescent="0.25">
      <c r="A84" s="45">
        <v>46157</v>
      </c>
      <c r="B84" s="46" t="s">
        <v>33</v>
      </c>
      <c r="C84" s="46" t="s">
        <v>79</v>
      </c>
      <c r="D84" s="46" t="s">
        <v>135</v>
      </c>
      <c r="E84" s="46" t="s">
        <v>122</v>
      </c>
      <c r="F84" s="46" t="s">
        <v>37</v>
      </c>
      <c r="G84" s="46" t="s">
        <v>24</v>
      </c>
    </row>
    <row r="85" spans="1:7" x14ac:dyDescent="0.25">
      <c r="A85" s="45">
        <v>46160</v>
      </c>
      <c r="B85" s="46" t="s">
        <v>31</v>
      </c>
      <c r="C85" s="46" t="s">
        <v>79</v>
      </c>
      <c r="D85" s="46" t="s">
        <v>135</v>
      </c>
      <c r="E85" s="46" t="s">
        <v>100</v>
      </c>
      <c r="F85" s="46" t="s">
        <v>37</v>
      </c>
      <c r="G85" s="46" t="s">
        <v>17</v>
      </c>
    </row>
    <row r="86" spans="1:7" x14ac:dyDescent="0.25">
      <c r="A86" s="45">
        <v>46160</v>
      </c>
      <c r="B86" s="46" t="s">
        <v>77</v>
      </c>
      <c r="C86" s="46" t="s">
        <v>74</v>
      </c>
      <c r="D86" s="46" t="s">
        <v>135</v>
      </c>
      <c r="E86" s="46" t="s">
        <v>101</v>
      </c>
      <c r="F86" s="46" t="s">
        <v>37</v>
      </c>
      <c r="G86" s="46" t="s">
        <v>17</v>
      </c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3" fitToHeight="0" orientation="portrait" verticalDpi="1200" r:id="rId2"/>
  <headerFooter>
    <oddHeader>&amp;L&amp;"AU Peto,Regular"&amp;K002060AU &amp;"-,Regular"AARHUS UNIVERSITET</oddHeader>
    <oddFooter>&amp;C&amp;Z&amp;F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111"/>
  <sheetViews>
    <sheetView showGridLines="0" zoomScaleNormal="100" workbookViewId="0">
      <selection activeCell="E13" sqref="E13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29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46146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46146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46149</v>
      </c>
      <c r="B9" s="46" t="s">
        <v>32</v>
      </c>
      <c r="C9" s="46" t="s">
        <v>76</v>
      </c>
      <c r="D9" s="46" t="s">
        <v>135</v>
      </c>
      <c r="E9" s="46" t="s">
        <v>199</v>
      </c>
      <c r="F9" s="46" t="s">
        <v>200</v>
      </c>
      <c r="G9" s="46" t="s">
        <v>22</v>
      </c>
    </row>
    <row r="10" spans="1:7" x14ac:dyDescent="0.25">
      <c r="A10" s="45">
        <v>46150</v>
      </c>
      <c r="B10" s="46" t="s">
        <v>31</v>
      </c>
      <c r="C10" s="46" t="s">
        <v>79</v>
      </c>
      <c r="D10" s="46" t="s">
        <v>135</v>
      </c>
      <c r="E10" s="46" t="s">
        <v>78</v>
      </c>
      <c r="F10" s="46" t="s">
        <v>37</v>
      </c>
      <c r="G10" s="46" t="s">
        <v>17</v>
      </c>
    </row>
    <row r="11" spans="1:7" x14ac:dyDescent="0.25">
      <c r="A11" s="45">
        <v>46153</v>
      </c>
      <c r="B11" s="46" t="s">
        <v>77</v>
      </c>
      <c r="C11" s="46" t="s">
        <v>74</v>
      </c>
      <c r="D11" s="46" t="s">
        <v>135</v>
      </c>
      <c r="E11" s="46" t="s">
        <v>138</v>
      </c>
      <c r="F11" s="46" t="s">
        <v>37</v>
      </c>
      <c r="G11" s="46" t="s">
        <v>19</v>
      </c>
    </row>
    <row r="12" spans="1:7" x14ac:dyDescent="0.25">
      <c r="A12" s="45">
        <v>46154</v>
      </c>
      <c r="B12" s="46" t="s">
        <v>33</v>
      </c>
      <c r="C12" s="46" t="s">
        <v>82</v>
      </c>
      <c r="D12" s="46" t="s">
        <v>135</v>
      </c>
      <c r="E12" s="46" t="s">
        <v>175</v>
      </c>
      <c r="F12" s="46" t="s">
        <v>200</v>
      </c>
      <c r="G12" s="46" t="s">
        <v>22</v>
      </c>
    </row>
    <row r="13" spans="1:7" x14ac:dyDescent="0.25">
      <c r="A13" s="45">
        <v>46155</v>
      </c>
      <c r="B13" s="46" t="s">
        <v>77</v>
      </c>
      <c r="C13" s="46" t="s">
        <v>74</v>
      </c>
      <c r="D13" s="46" t="s">
        <v>135</v>
      </c>
      <c r="E13" s="46" t="s">
        <v>204</v>
      </c>
      <c r="F13" s="46" t="s">
        <v>37</v>
      </c>
      <c r="G13" s="46" t="s">
        <v>20</v>
      </c>
    </row>
    <row r="14" spans="1:7" x14ac:dyDescent="0.25">
      <c r="A14" s="45">
        <v>46160</v>
      </c>
      <c r="B14" s="46" t="s">
        <v>31</v>
      </c>
      <c r="C14" s="46" t="s">
        <v>73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46160</v>
      </c>
      <c r="B15" s="46" t="s">
        <v>31</v>
      </c>
      <c r="C15" s="46" t="s">
        <v>74</v>
      </c>
      <c r="D15" s="46" t="s">
        <v>135</v>
      </c>
      <c r="E15" s="46" t="s">
        <v>171</v>
      </c>
      <c r="F15" s="46" t="s">
        <v>36</v>
      </c>
      <c r="G15" s="46" t="s">
        <v>17</v>
      </c>
    </row>
    <row r="16" spans="1:7" x14ac:dyDescent="0.25">
      <c r="A16" s="45">
        <v>46161</v>
      </c>
      <c r="B16" s="46" t="s">
        <v>31</v>
      </c>
      <c r="C16" s="46" t="s">
        <v>76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46161</v>
      </c>
      <c r="B17" s="46" t="s">
        <v>31</v>
      </c>
      <c r="C17" s="46" t="s">
        <v>74</v>
      </c>
      <c r="D17" s="46" t="s">
        <v>135</v>
      </c>
      <c r="E17" s="46" t="s">
        <v>201</v>
      </c>
      <c r="F17" s="46" t="s">
        <v>200</v>
      </c>
      <c r="G17" s="46" t="s">
        <v>22</v>
      </c>
    </row>
    <row r="18" spans="1:7" x14ac:dyDescent="0.25">
      <c r="A18" s="45">
        <v>46162</v>
      </c>
      <c r="B18" s="46" t="s">
        <v>31</v>
      </c>
      <c r="C18" s="46" t="s">
        <v>105</v>
      </c>
      <c r="D18" s="46" t="s">
        <v>135</v>
      </c>
      <c r="E18" s="46" t="s">
        <v>110</v>
      </c>
      <c r="F18" s="46" t="s">
        <v>71</v>
      </c>
      <c r="G18" s="46" t="s">
        <v>18</v>
      </c>
    </row>
    <row r="19" spans="1:7" x14ac:dyDescent="0.25">
      <c r="A19" s="45">
        <v>46162</v>
      </c>
      <c r="B19" s="46" t="s">
        <v>77</v>
      </c>
      <c r="C19" s="46" t="s">
        <v>94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46162</v>
      </c>
      <c r="B20" s="46" t="s">
        <v>77</v>
      </c>
      <c r="C20" s="46" t="s">
        <v>74</v>
      </c>
      <c r="D20" s="46" t="s">
        <v>135</v>
      </c>
      <c r="E20" s="46" t="s">
        <v>111</v>
      </c>
      <c r="F20" s="46" t="s">
        <v>71</v>
      </c>
      <c r="G20" s="46" t="s">
        <v>18</v>
      </c>
    </row>
    <row r="21" spans="1:7" x14ac:dyDescent="0.25">
      <c r="A21" s="45">
        <v>46163</v>
      </c>
      <c r="B21" s="46" t="s">
        <v>31</v>
      </c>
      <c r="C21" s="46" t="s">
        <v>91</v>
      </c>
      <c r="D21" s="46" t="s">
        <v>183</v>
      </c>
      <c r="E21" s="46" t="s">
        <v>164</v>
      </c>
      <c r="F21" s="46" t="s">
        <v>37</v>
      </c>
      <c r="G21" s="46" t="s">
        <v>20</v>
      </c>
    </row>
    <row r="22" spans="1:7" x14ac:dyDescent="0.25">
      <c r="A22" s="45">
        <v>46163</v>
      </c>
      <c r="B22" s="46" t="s">
        <v>31</v>
      </c>
      <c r="C22" s="46" t="s">
        <v>74</v>
      </c>
      <c r="D22" s="46" t="s">
        <v>182</v>
      </c>
      <c r="E22" s="46" t="s">
        <v>127</v>
      </c>
      <c r="F22" s="46" t="s">
        <v>37</v>
      </c>
      <c r="G22" s="46" t="s">
        <v>20</v>
      </c>
    </row>
    <row r="23" spans="1:7" x14ac:dyDescent="0.25">
      <c r="A23" s="45">
        <v>46163</v>
      </c>
      <c r="B23" s="46" t="s">
        <v>77</v>
      </c>
      <c r="C23" s="46" t="s">
        <v>91</v>
      </c>
      <c r="D23" s="46" t="s">
        <v>182</v>
      </c>
      <c r="E23" s="46" t="s">
        <v>128</v>
      </c>
      <c r="F23" s="46" t="s">
        <v>37</v>
      </c>
      <c r="G23" s="46" t="s">
        <v>20</v>
      </c>
    </row>
    <row r="24" spans="1:7" x14ac:dyDescent="0.25">
      <c r="A24" s="45">
        <v>46164</v>
      </c>
      <c r="B24" s="46" t="s">
        <v>31</v>
      </c>
      <c r="C24" s="46" t="s">
        <v>94</v>
      </c>
      <c r="D24" s="46" t="s">
        <v>135</v>
      </c>
      <c r="E24" s="46" t="s">
        <v>104</v>
      </c>
      <c r="F24" s="46" t="s">
        <v>71</v>
      </c>
      <c r="G24" s="46" t="s">
        <v>18</v>
      </c>
    </row>
    <row r="25" spans="1:7" x14ac:dyDescent="0.25">
      <c r="A25" s="45">
        <v>46164</v>
      </c>
      <c r="B25" s="46" t="s">
        <v>31</v>
      </c>
      <c r="C25" s="46" t="s">
        <v>79</v>
      </c>
      <c r="D25" s="46" t="s">
        <v>135</v>
      </c>
      <c r="E25" s="46" t="s">
        <v>83</v>
      </c>
      <c r="F25" s="46" t="s">
        <v>37</v>
      </c>
      <c r="G25" s="46" t="s">
        <v>17</v>
      </c>
    </row>
    <row r="26" spans="1:7" x14ac:dyDescent="0.25">
      <c r="A26" s="45">
        <v>46164</v>
      </c>
      <c r="B26" s="46" t="s">
        <v>31</v>
      </c>
      <c r="C26" s="46" t="s">
        <v>74</v>
      </c>
      <c r="D26" s="46" t="s">
        <v>135</v>
      </c>
      <c r="E26" s="46" t="s">
        <v>173</v>
      </c>
      <c r="F26" s="46" t="s">
        <v>37</v>
      </c>
      <c r="G26" s="46" t="s">
        <v>19</v>
      </c>
    </row>
    <row r="27" spans="1:7" x14ac:dyDescent="0.25">
      <c r="A27" s="45">
        <v>46164</v>
      </c>
      <c r="B27" s="46" t="s">
        <v>77</v>
      </c>
      <c r="C27" s="46" t="s">
        <v>94</v>
      </c>
      <c r="D27" s="46" t="s">
        <v>135</v>
      </c>
      <c r="E27" s="46" t="s">
        <v>161</v>
      </c>
      <c r="F27" s="46" t="s">
        <v>162</v>
      </c>
      <c r="G27" s="46" t="s">
        <v>18</v>
      </c>
    </row>
    <row r="28" spans="1:7" x14ac:dyDescent="0.25">
      <c r="A28" s="45">
        <v>46168</v>
      </c>
      <c r="B28" s="46" t="s">
        <v>31</v>
      </c>
      <c r="C28" s="46" t="s">
        <v>79</v>
      </c>
      <c r="D28" s="46" t="s">
        <v>84</v>
      </c>
      <c r="E28" s="46" t="s">
        <v>163</v>
      </c>
      <c r="F28" s="46" t="s">
        <v>37</v>
      </c>
      <c r="G28" s="46" t="s">
        <v>17</v>
      </c>
    </row>
    <row r="29" spans="1:7" x14ac:dyDescent="0.25">
      <c r="A29" s="45">
        <v>46168</v>
      </c>
      <c r="B29" s="46" t="s">
        <v>77</v>
      </c>
      <c r="C29" s="46" t="s">
        <v>85</v>
      </c>
      <c r="D29" s="46" t="s">
        <v>84</v>
      </c>
      <c r="E29" s="46" t="s">
        <v>163</v>
      </c>
      <c r="F29" s="46" t="s">
        <v>37</v>
      </c>
      <c r="G29" s="46" t="s">
        <v>86</v>
      </c>
    </row>
    <row r="30" spans="1:7" x14ac:dyDescent="0.25">
      <c r="A30" s="45">
        <v>46168</v>
      </c>
      <c r="B30" s="46" t="s">
        <v>77</v>
      </c>
      <c r="C30" s="46" t="s">
        <v>82</v>
      </c>
      <c r="D30" s="46" t="s">
        <v>135</v>
      </c>
      <c r="E30" s="46" t="s">
        <v>174</v>
      </c>
      <c r="F30" s="46" t="s">
        <v>37</v>
      </c>
      <c r="G30" s="46" t="s">
        <v>19</v>
      </c>
    </row>
    <row r="31" spans="1:7" x14ac:dyDescent="0.25">
      <c r="A31" s="45">
        <v>46169</v>
      </c>
      <c r="B31" s="46" t="s">
        <v>31</v>
      </c>
      <c r="C31" s="46" t="s">
        <v>79</v>
      </c>
      <c r="D31" s="46" t="s">
        <v>135</v>
      </c>
      <c r="E31" s="46" t="s">
        <v>89</v>
      </c>
      <c r="F31" s="46" t="s">
        <v>37</v>
      </c>
      <c r="G31" s="46" t="s">
        <v>17</v>
      </c>
    </row>
    <row r="32" spans="1:7" x14ac:dyDescent="0.25">
      <c r="A32" s="45">
        <v>46169</v>
      </c>
      <c r="B32" s="46" t="s">
        <v>31</v>
      </c>
      <c r="C32" s="46" t="s">
        <v>79</v>
      </c>
      <c r="D32" s="46" t="s">
        <v>135</v>
      </c>
      <c r="E32" s="46" t="s">
        <v>87</v>
      </c>
      <c r="F32" s="46" t="s">
        <v>37</v>
      </c>
      <c r="G32" s="46" t="s">
        <v>17</v>
      </c>
    </row>
    <row r="33" spans="1:7" x14ac:dyDescent="0.25">
      <c r="A33" s="45">
        <v>46169</v>
      </c>
      <c r="B33" s="46" t="s">
        <v>31</v>
      </c>
      <c r="C33" s="46" t="s">
        <v>79</v>
      </c>
      <c r="D33" s="46" t="s">
        <v>165</v>
      </c>
      <c r="E33" s="46" t="s">
        <v>166</v>
      </c>
      <c r="F33" s="46" t="s">
        <v>37</v>
      </c>
      <c r="G33" s="46" t="s">
        <v>17</v>
      </c>
    </row>
    <row r="34" spans="1:7" x14ac:dyDescent="0.25">
      <c r="A34" s="45">
        <v>46169</v>
      </c>
      <c r="B34" s="46" t="s">
        <v>31</v>
      </c>
      <c r="C34" s="46" t="s">
        <v>74</v>
      </c>
      <c r="D34" s="46" t="s">
        <v>135</v>
      </c>
      <c r="E34" s="46" t="s">
        <v>202</v>
      </c>
      <c r="F34" s="46" t="s">
        <v>200</v>
      </c>
      <c r="G34" s="46" t="s">
        <v>22</v>
      </c>
    </row>
    <row r="35" spans="1:7" x14ac:dyDescent="0.25">
      <c r="A35" s="45">
        <v>46169</v>
      </c>
      <c r="B35" s="46" t="s">
        <v>77</v>
      </c>
      <c r="C35" s="46" t="s">
        <v>85</v>
      </c>
      <c r="D35" s="46" t="s">
        <v>165</v>
      </c>
      <c r="E35" s="46" t="s">
        <v>167</v>
      </c>
      <c r="F35" s="46" t="s">
        <v>37</v>
      </c>
      <c r="G35" s="46" t="s">
        <v>86</v>
      </c>
    </row>
    <row r="36" spans="1:7" x14ac:dyDescent="0.25">
      <c r="A36" s="45">
        <v>46169</v>
      </c>
      <c r="B36" s="46" t="s">
        <v>77</v>
      </c>
      <c r="C36" s="46" t="s">
        <v>82</v>
      </c>
      <c r="D36" s="46" t="s">
        <v>135</v>
      </c>
      <c r="E36" s="46" t="s">
        <v>203</v>
      </c>
      <c r="F36" s="46" t="s">
        <v>200</v>
      </c>
      <c r="G36" s="46" t="s">
        <v>22</v>
      </c>
    </row>
    <row r="37" spans="1:7" x14ac:dyDescent="0.25">
      <c r="A37" s="45">
        <v>46169</v>
      </c>
      <c r="B37" s="46" t="s">
        <v>77</v>
      </c>
      <c r="C37" s="46" t="s">
        <v>74</v>
      </c>
      <c r="D37" s="46" t="s">
        <v>135</v>
      </c>
      <c r="E37" s="46" t="s">
        <v>90</v>
      </c>
      <c r="F37" s="46" t="s">
        <v>37</v>
      </c>
      <c r="G37" s="46" t="s">
        <v>17</v>
      </c>
    </row>
    <row r="38" spans="1:7" x14ac:dyDescent="0.25">
      <c r="A38" s="45">
        <v>46169</v>
      </c>
      <c r="B38" s="46" t="s">
        <v>77</v>
      </c>
      <c r="C38" s="46" t="s">
        <v>74</v>
      </c>
      <c r="D38" s="46" t="s">
        <v>135</v>
      </c>
      <c r="E38" s="46" t="s">
        <v>88</v>
      </c>
      <c r="F38" s="46" t="s">
        <v>37</v>
      </c>
      <c r="G38" s="46" t="s">
        <v>17</v>
      </c>
    </row>
    <row r="39" spans="1:7" x14ac:dyDescent="0.25">
      <c r="A39" s="45">
        <v>46169</v>
      </c>
      <c r="B39" s="46" t="s">
        <v>33</v>
      </c>
      <c r="C39" s="46" t="s">
        <v>82</v>
      </c>
      <c r="D39" s="46" t="s">
        <v>135</v>
      </c>
      <c r="E39" s="46" t="s">
        <v>103</v>
      </c>
      <c r="F39" s="46" t="s">
        <v>37</v>
      </c>
      <c r="G39" s="46" t="s">
        <v>19</v>
      </c>
    </row>
    <row r="40" spans="1:7" x14ac:dyDescent="0.25">
      <c r="A40" s="45">
        <v>46170</v>
      </c>
      <c r="B40" s="46" t="s">
        <v>31</v>
      </c>
      <c r="C40" s="46" t="s">
        <v>73</v>
      </c>
      <c r="D40" s="46" t="s">
        <v>135</v>
      </c>
      <c r="E40" s="46" t="s">
        <v>129</v>
      </c>
      <c r="F40" s="46" t="s">
        <v>37</v>
      </c>
      <c r="G40" s="46" t="s">
        <v>21</v>
      </c>
    </row>
    <row r="41" spans="1:7" x14ac:dyDescent="0.25">
      <c r="A41" s="45">
        <v>46170</v>
      </c>
      <c r="B41" s="46" t="s">
        <v>31</v>
      </c>
      <c r="C41" s="46" t="s">
        <v>79</v>
      </c>
      <c r="D41" s="46" t="s">
        <v>135</v>
      </c>
      <c r="E41" s="46" t="s">
        <v>92</v>
      </c>
      <c r="F41" s="46" t="s">
        <v>37</v>
      </c>
      <c r="G41" s="46" t="s">
        <v>17</v>
      </c>
    </row>
    <row r="42" spans="1:7" x14ac:dyDescent="0.25">
      <c r="A42" s="45">
        <v>46170</v>
      </c>
      <c r="B42" s="46" t="s">
        <v>31</v>
      </c>
      <c r="C42" s="46" t="s">
        <v>74</v>
      </c>
      <c r="D42" s="46" t="s">
        <v>135</v>
      </c>
      <c r="E42" s="46" t="s">
        <v>129</v>
      </c>
      <c r="F42" s="46" t="s">
        <v>37</v>
      </c>
      <c r="G42" s="46" t="s">
        <v>21</v>
      </c>
    </row>
    <row r="43" spans="1:7" x14ac:dyDescent="0.25">
      <c r="A43" s="45">
        <v>46170</v>
      </c>
      <c r="B43" s="46" t="s">
        <v>77</v>
      </c>
      <c r="C43" s="46" t="s">
        <v>74</v>
      </c>
      <c r="D43" s="46" t="s">
        <v>135</v>
      </c>
      <c r="E43" s="46" t="s">
        <v>93</v>
      </c>
      <c r="F43" s="46" t="s">
        <v>37</v>
      </c>
      <c r="G43" s="46" t="s">
        <v>17</v>
      </c>
    </row>
    <row r="44" spans="1:7" x14ac:dyDescent="0.25">
      <c r="A44" s="45">
        <v>46170</v>
      </c>
      <c r="B44" s="46" t="s">
        <v>33</v>
      </c>
      <c r="C44" s="46" t="s">
        <v>82</v>
      </c>
      <c r="D44" s="46" t="s">
        <v>135</v>
      </c>
      <c r="E44" s="46" t="s">
        <v>108</v>
      </c>
      <c r="F44" s="46" t="s">
        <v>37</v>
      </c>
      <c r="G44" s="46" t="s">
        <v>19</v>
      </c>
    </row>
    <row r="45" spans="1:7" x14ac:dyDescent="0.25">
      <c r="A45" s="45">
        <v>46171</v>
      </c>
      <c r="B45" s="46" t="s">
        <v>31</v>
      </c>
      <c r="C45" s="46" t="s">
        <v>74</v>
      </c>
      <c r="D45" s="46" t="s">
        <v>135</v>
      </c>
      <c r="E45" s="46" t="s">
        <v>106</v>
      </c>
      <c r="F45" s="46" t="s">
        <v>71</v>
      </c>
      <c r="G45" s="46" t="s">
        <v>18</v>
      </c>
    </row>
    <row r="46" spans="1:7" x14ac:dyDescent="0.25">
      <c r="A46" s="45">
        <v>46171</v>
      </c>
      <c r="B46" s="46" t="s">
        <v>77</v>
      </c>
      <c r="C46" s="46" t="s">
        <v>94</v>
      </c>
      <c r="D46" s="46" t="s">
        <v>135</v>
      </c>
      <c r="E46" s="46" t="s">
        <v>107</v>
      </c>
      <c r="F46" s="46" t="s">
        <v>71</v>
      </c>
      <c r="G46" s="46" t="s">
        <v>18</v>
      </c>
    </row>
    <row r="47" spans="1:7" x14ac:dyDescent="0.25">
      <c r="A47" s="45">
        <v>46174</v>
      </c>
      <c r="B47" s="46" t="s">
        <v>31</v>
      </c>
      <c r="C47" s="46" t="s">
        <v>98</v>
      </c>
      <c r="D47" s="46" t="s">
        <v>135</v>
      </c>
      <c r="E47" s="46" t="s">
        <v>130</v>
      </c>
      <c r="F47" s="46" t="s">
        <v>37</v>
      </c>
      <c r="G47" s="46" t="s">
        <v>21</v>
      </c>
    </row>
    <row r="48" spans="1:7" x14ac:dyDescent="0.25">
      <c r="A48" s="45">
        <v>46174</v>
      </c>
      <c r="B48" s="46" t="s">
        <v>31</v>
      </c>
      <c r="C48" s="46" t="s">
        <v>94</v>
      </c>
      <c r="D48" s="46" t="s">
        <v>135</v>
      </c>
      <c r="E48" s="46" t="s">
        <v>112</v>
      </c>
      <c r="F48" s="46" t="s">
        <v>37</v>
      </c>
      <c r="G48" s="46" t="s">
        <v>18</v>
      </c>
    </row>
    <row r="49" spans="1:7" x14ac:dyDescent="0.25">
      <c r="A49" s="45">
        <v>46174</v>
      </c>
      <c r="B49" s="46" t="s">
        <v>31</v>
      </c>
      <c r="C49" s="46" t="s">
        <v>94</v>
      </c>
      <c r="D49" s="46" t="s">
        <v>135</v>
      </c>
      <c r="E49" s="46" t="s">
        <v>160</v>
      </c>
      <c r="F49" s="46" t="s">
        <v>37</v>
      </c>
      <c r="G49" s="46" t="s">
        <v>18</v>
      </c>
    </row>
    <row r="50" spans="1:7" x14ac:dyDescent="0.25">
      <c r="A50" s="45">
        <v>46174</v>
      </c>
      <c r="B50" s="46" t="s">
        <v>77</v>
      </c>
      <c r="C50" s="46" t="s">
        <v>74</v>
      </c>
      <c r="D50" s="46" t="s">
        <v>135</v>
      </c>
      <c r="E50" s="46" t="s">
        <v>109</v>
      </c>
      <c r="F50" s="46" t="s">
        <v>37</v>
      </c>
      <c r="G50" s="46" t="s">
        <v>21</v>
      </c>
    </row>
    <row r="51" spans="1:7" x14ac:dyDescent="0.25">
      <c r="A51" s="45">
        <v>46176</v>
      </c>
      <c r="B51" s="46" t="s">
        <v>31</v>
      </c>
      <c r="C51" s="46" t="s">
        <v>82</v>
      </c>
      <c r="D51" s="46" t="s">
        <v>135</v>
      </c>
      <c r="E51" s="46" t="s">
        <v>113</v>
      </c>
      <c r="F51" s="46" t="s">
        <v>37</v>
      </c>
      <c r="G51" s="46" t="s">
        <v>22</v>
      </c>
    </row>
    <row r="52" spans="1:7" x14ac:dyDescent="0.25">
      <c r="A52" s="45">
        <v>46176</v>
      </c>
      <c r="B52" s="46" t="s">
        <v>31</v>
      </c>
      <c r="C52" s="46" t="s">
        <v>74</v>
      </c>
      <c r="D52" s="46" t="s">
        <v>135</v>
      </c>
      <c r="E52" s="46" t="s">
        <v>116</v>
      </c>
      <c r="F52" s="46" t="s">
        <v>96</v>
      </c>
      <c r="G52" s="46" t="s">
        <v>23</v>
      </c>
    </row>
    <row r="53" spans="1:7" x14ac:dyDescent="0.25">
      <c r="A53" s="45">
        <v>46176</v>
      </c>
      <c r="B53" s="46" t="s">
        <v>31</v>
      </c>
      <c r="C53" s="46" t="s">
        <v>74</v>
      </c>
      <c r="D53" s="46" t="s">
        <v>135</v>
      </c>
      <c r="E53" s="46" t="s">
        <v>114</v>
      </c>
      <c r="F53" s="46" t="s">
        <v>96</v>
      </c>
      <c r="G53" s="46" t="s">
        <v>23</v>
      </c>
    </row>
    <row r="54" spans="1:7" x14ac:dyDescent="0.25">
      <c r="A54" s="45">
        <v>46176</v>
      </c>
      <c r="B54" s="46" t="s">
        <v>77</v>
      </c>
      <c r="C54" s="46" t="s">
        <v>95</v>
      </c>
      <c r="D54" s="46" t="s">
        <v>135</v>
      </c>
      <c r="E54" s="46" t="s">
        <v>117</v>
      </c>
      <c r="F54" s="46" t="s">
        <v>96</v>
      </c>
      <c r="G54" s="46" t="s">
        <v>23</v>
      </c>
    </row>
    <row r="55" spans="1:7" x14ac:dyDescent="0.25">
      <c r="A55" s="45">
        <v>46176</v>
      </c>
      <c r="B55" s="46" t="s">
        <v>77</v>
      </c>
      <c r="C55" s="46" t="s">
        <v>95</v>
      </c>
      <c r="D55" s="46" t="s">
        <v>135</v>
      </c>
      <c r="E55" s="46" t="s">
        <v>115</v>
      </c>
      <c r="F55" s="46" t="s">
        <v>96</v>
      </c>
      <c r="G55" s="46" t="s">
        <v>23</v>
      </c>
    </row>
    <row r="56" spans="1:7" x14ac:dyDescent="0.25">
      <c r="A56" s="45">
        <v>46177</v>
      </c>
      <c r="B56" s="46" t="s">
        <v>31</v>
      </c>
      <c r="C56" s="46" t="s">
        <v>74</v>
      </c>
      <c r="D56" s="46" t="s">
        <v>135</v>
      </c>
      <c r="E56" s="46" t="s">
        <v>156</v>
      </c>
      <c r="F56" s="46" t="s">
        <v>157</v>
      </c>
      <c r="G56" s="46" t="s">
        <v>17</v>
      </c>
    </row>
    <row r="57" spans="1:7" x14ac:dyDescent="0.25">
      <c r="A57" s="45">
        <v>46177</v>
      </c>
      <c r="B57" s="46" t="s">
        <v>31</v>
      </c>
      <c r="C57" s="46" t="s">
        <v>74</v>
      </c>
      <c r="D57" s="46" t="s">
        <v>135</v>
      </c>
      <c r="E57" s="46" t="s">
        <v>158</v>
      </c>
      <c r="F57" s="46" t="s">
        <v>37</v>
      </c>
      <c r="G57" s="46" t="s">
        <v>17</v>
      </c>
    </row>
    <row r="58" spans="1:7" x14ac:dyDescent="0.25">
      <c r="A58" s="45">
        <v>46181</v>
      </c>
      <c r="B58" s="46" t="s">
        <v>31</v>
      </c>
      <c r="C58" s="46" t="s">
        <v>98</v>
      </c>
      <c r="D58" s="46" t="s">
        <v>135</v>
      </c>
      <c r="E58" s="46" t="s">
        <v>118</v>
      </c>
      <c r="F58" s="46" t="s">
        <v>37</v>
      </c>
      <c r="G58" s="46" t="s">
        <v>23</v>
      </c>
    </row>
    <row r="59" spans="1:7" x14ac:dyDescent="0.25">
      <c r="A59" s="45">
        <v>46181</v>
      </c>
      <c r="B59" s="46" t="s">
        <v>31</v>
      </c>
      <c r="C59" s="46" t="s">
        <v>82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46181</v>
      </c>
      <c r="B60" s="46" t="s">
        <v>31</v>
      </c>
      <c r="C60" s="46" t="s">
        <v>94</v>
      </c>
      <c r="D60" s="46" t="s">
        <v>135</v>
      </c>
      <c r="E60" s="46" t="s">
        <v>118</v>
      </c>
      <c r="F60" s="46" t="s">
        <v>37</v>
      </c>
      <c r="G60" s="46" t="s">
        <v>23</v>
      </c>
    </row>
    <row r="61" spans="1:7" x14ac:dyDescent="0.25">
      <c r="A61" s="45">
        <v>46181</v>
      </c>
      <c r="B61" s="46" t="s">
        <v>31</v>
      </c>
      <c r="C61" s="46" t="s">
        <v>95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46181</v>
      </c>
      <c r="B62" s="46" t="s">
        <v>31</v>
      </c>
      <c r="C62" s="46" t="s">
        <v>74</v>
      </c>
      <c r="D62" s="46" t="s">
        <v>135</v>
      </c>
      <c r="E62" s="46" t="s">
        <v>118</v>
      </c>
      <c r="F62" s="46" t="s">
        <v>37</v>
      </c>
      <c r="G62" s="46" t="s">
        <v>23</v>
      </c>
    </row>
    <row r="63" spans="1:7" x14ac:dyDescent="0.25">
      <c r="A63" s="45">
        <v>46181</v>
      </c>
      <c r="B63" s="46" t="s">
        <v>31</v>
      </c>
      <c r="C63" s="46" t="s">
        <v>74</v>
      </c>
      <c r="D63" s="46" t="s">
        <v>135</v>
      </c>
      <c r="E63" s="46" t="s">
        <v>97</v>
      </c>
      <c r="F63" s="46" t="s">
        <v>37</v>
      </c>
      <c r="G63" s="46" t="s">
        <v>17</v>
      </c>
    </row>
    <row r="64" spans="1:7" x14ac:dyDescent="0.25">
      <c r="A64" s="45">
        <v>46181</v>
      </c>
      <c r="B64" s="46" t="s">
        <v>77</v>
      </c>
      <c r="C64" s="46" t="s">
        <v>74</v>
      </c>
      <c r="D64" s="46" t="s">
        <v>135</v>
      </c>
      <c r="E64" s="46" t="s">
        <v>149</v>
      </c>
      <c r="F64" s="46" t="s">
        <v>37</v>
      </c>
      <c r="G64" s="46" t="s">
        <v>17</v>
      </c>
    </row>
    <row r="65" spans="1:7" x14ac:dyDescent="0.25">
      <c r="A65" s="45">
        <v>46181</v>
      </c>
      <c r="B65" s="46" t="s">
        <v>77</v>
      </c>
      <c r="C65" s="46" t="s">
        <v>74</v>
      </c>
      <c r="D65" s="46" t="s">
        <v>135</v>
      </c>
      <c r="E65" s="46" t="s">
        <v>151</v>
      </c>
      <c r="F65" s="46" t="s">
        <v>37</v>
      </c>
      <c r="G65" s="46" t="s">
        <v>17</v>
      </c>
    </row>
    <row r="66" spans="1:7" x14ac:dyDescent="0.25">
      <c r="A66" s="45">
        <v>46181</v>
      </c>
      <c r="B66" s="46" t="s">
        <v>33</v>
      </c>
      <c r="C66" s="46" t="s">
        <v>79</v>
      </c>
      <c r="D66" s="46" t="s">
        <v>135</v>
      </c>
      <c r="E66" s="46" t="s">
        <v>148</v>
      </c>
      <c r="F66" s="46" t="s">
        <v>37</v>
      </c>
      <c r="G66" s="46" t="s">
        <v>17</v>
      </c>
    </row>
    <row r="67" spans="1:7" x14ac:dyDescent="0.25">
      <c r="A67" s="45">
        <v>46181</v>
      </c>
      <c r="B67" s="46" t="s">
        <v>33</v>
      </c>
      <c r="C67" s="46" t="s">
        <v>79</v>
      </c>
      <c r="D67" s="46" t="s">
        <v>135</v>
      </c>
      <c r="E67" s="46" t="s">
        <v>150</v>
      </c>
      <c r="F67" s="46" t="s">
        <v>37</v>
      </c>
      <c r="G67" s="46" t="s">
        <v>17</v>
      </c>
    </row>
    <row r="68" spans="1:7" x14ac:dyDescent="0.25">
      <c r="A68" s="45">
        <v>46182</v>
      </c>
      <c r="B68" s="46" t="s">
        <v>31</v>
      </c>
      <c r="C68" s="46" t="s">
        <v>79</v>
      </c>
      <c r="D68" s="46" t="s">
        <v>135</v>
      </c>
      <c r="E68" s="46" t="s">
        <v>99</v>
      </c>
      <c r="F68" s="46" t="s">
        <v>37</v>
      </c>
      <c r="G68" s="46" t="s">
        <v>17</v>
      </c>
    </row>
    <row r="69" spans="1:7" x14ac:dyDescent="0.25">
      <c r="A69" s="45">
        <v>46182</v>
      </c>
      <c r="B69" s="46" t="s">
        <v>77</v>
      </c>
      <c r="C69" s="46" t="s">
        <v>85</v>
      </c>
      <c r="D69" s="46" t="s">
        <v>84</v>
      </c>
      <c r="E69" s="46" t="s">
        <v>168</v>
      </c>
      <c r="F69" s="46" t="s">
        <v>37</v>
      </c>
      <c r="G69" s="46" t="s">
        <v>86</v>
      </c>
    </row>
    <row r="70" spans="1:7" x14ac:dyDescent="0.25">
      <c r="A70" s="45">
        <v>46182</v>
      </c>
      <c r="B70" s="46" t="s">
        <v>77</v>
      </c>
      <c r="C70" s="46" t="s">
        <v>74</v>
      </c>
      <c r="D70" s="46" t="s">
        <v>135</v>
      </c>
      <c r="E70" s="46" t="s">
        <v>119</v>
      </c>
      <c r="F70" s="46" t="s">
        <v>37</v>
      </c>
      <c r="G70" s="46" t="s">
        <v>17</v>
      </c>
    </row>
    <row r="71" spans="1:7" x14ac:dyDescent="0.25">
      <c r="A71" s="45">
        <v>46182</v>
      </c>
      <c r="B71" s="46" t="s">
        <v>33</v>
      </c>
      <c r="C71" s="46" t="s">
        <v>98</v>
      </c>
      <c r="D71" s="46" t="s">
        <v>135</v>
      </c>
      <c r="E71" s="46" t="s">
        <v>102</v>
      </c>
      <c r="F71" s="46" t="s">
        <v>37</v>
      </c>
      <c r="G71" s="46" t="s">
        <v>24</v>
      </c>
    </row>
    <row r="72" spans="1:7" x14ac:dyDescent="0.25">
      <c r="A72" s="45">
        <v>46182</v>
      </c>
      <c r="B72" s="46" t="s">
        <v>33</v>
      </c>
      <c r="C72" s="46" t="s">
        <v>82</v>
      </c>
      <c r="D72" s="46" t="s">
        <v>84</v>
      </c>
      <c r="E72" s="46" t="s">
        <v>168</v>
      </c>
      <c r="F72" s="46" t="s">
        <v>37</v>
      </c>
      <c r="G72" s="46" t="s">
        <v>24</v>
      </c>
    </row>
    <row r="73" spans="1:7" x14ac:dyDescent="0.25">
      <c r="A73" s="45">
        <v>46183</v>
      </c>
      <c r="B73" s="46" t="s">
        <v>77</v>
      </c>
      <c r="C73" s="46" t="s">
        <v>85</v>
      </c>
      <c r="D73" s="46" t="s">
        <v>84</v>
      </c>
      <c r="E73" s="46" t="s">
        <v>169</v>
      </c>
      <c r="F73" s="46" t="s">
        <v>37</v>
      </c>
      <c r="G73" s="46" t="s">
        <v>86</v>
      </c>
    </row>
    <row r="74" spans="1:7" x14ac:dyDescent="0.25">
      <c r="A74" s="45">
        <v>46183</v>
      </c>
      <c r="B74" s="46" t="s">
        <v>33</v>
      </c>
      <c r="C74" s="46" t="s">
        <v>82</v>
      </c>
      <c r="D74" s="46" t="s">
        <v>84</v>
      </c>
      <c r="E74" s="46" t="s">
        <v>169</v>
      </c>
      <c r="F74" s="46" t="s">
        <v>37</v>
      </c>
      <c r="G74" s="46" t="s">
        <v>24</v>
      </c>
    </row>
    <row r="75" spans="1:7" x14ac:dyDescent="0.25">
      <c r="A75" s="45">
        <v>46184</v>
      </c>
      <c r="B75" s="46" t="s">
        <v>31</v>
      </c>
      <c r="C75" s="46" t="s">
        <v>79</v>
      </c>
      <c r="D75" s="46" t="s">
        <v>135</v>
      </c>
      <c r="E75" s="46" t="s">
        <v>120</v>
      </c>
      <c r="F75" s="46" t="s">
        <v>37</v>
      </c>
      <c r="G75" s="46" t="s">
        <v>17</v>
      </c>
    </row>
    <row r="76" spans="1:7" x14ac:dyDescent="0.25">
      <c r="A76" s="45">
        <v>46184</v>
      </c>
      <c r="B76" s="46" t="s">
        <v>77</v>
      </c>
      <c r="C76" s="46" t="s">
        <v>74</v>
      </c>
      <c r="D76" s="46" t="s">
        <v>135</v>
      </c>
      <c r="E76" s="46" t="s">
        <v>121</v>
      </c>
      <c r="F76" s="46" t="s">
        <v>37</v>
      </c>
      <c r="G76" s="46" t="s">
        <v>17</v>
      </c>
    </row>
    <row r="77" spans="1:7" x14ac:dyDescent="0.25">
      <c r="A77" s="45">
        <v>46184</v>
      </c>
      <c r="B77" s="46" t="s">
        <v>33</v>
      </c>
      <c r="C77" s="46" t="s">
        <v>82</v>
      </c>
      <c r="D77" s="46" t="s">
        <v>135</v>
      </c>
      <c r="E77" s="46" t="s">
        <v>131</v>
      </c>
      <c r="F77" s="46" t="s">
        <v>37</v>
      </c>
      <c r="G77" s="46" t="s">
        <v>24</v>
      </c>
    </row>
    <row r="78" spans="1:7" x14ac:dyDescent="0.25">
      <c r="A78" s="45">
        <v>46185</v>
      </c>
      <c r="B78" s="46" t="s">
        <v>77</v>
      </c>
      <c r="C78" s="46" t="s">
        <v>74</v>
      </c>
      <c r="D78" s="46" t="s">
        <v>135</v>
      </c>
      <c r="E78" s="46" t="s">
        <v>176</v>
      </c>
      <c r="F78" s="46" t="s">
        <v>37</v>
      </c>
      <c r="G78" s="46" t="s">
        <v>17</v>
      </c>
    </row>
    <row r="79" spans="1:7" x14ac:dyDescent="0.25">
      <c r="A79" s="45">
        <v>46185</v>
      </c>
      <c r="B79" s="46" t="s">
        <v>33</v>
      </c>
      <c r="C79" s="46" t="s">
        <v>82</v>
      </c>
      <c r="D79" s="46" t="s">
        <v>135</v>
      </c>
      <c r="E79" s="46" t="s">
        <v>132</v>
      </c>
      <c r="F79" s="46" t="s">
        <v>37</v>
      </c>
      <c r="G79" s="46" t="s">
        <v>24</v>
      </c>
    </row>
    <row r="80" spans="1:7" x14ac:dyDescent="0.25">
      <c r="A80" s="45">
        <v>46185</v>
      </c>
      <c r="B80" s="46" t="s">
        <v>33</v>
      </c>
      <c r="C80" s="46" t="s">
        <v>152</v>
      </c>
      <c r="D80" s="46" t="s">
        <v>135</v>
      </c>
      <c r="E80" s="46" t="s">
        <v>176</v>
      </c>
      <c r="F80" s="46" t="s">
        <v>37</v>
      </c>
      <c r="G80" s="46" t="s">
        <v>17</v>
      </c>
    </row>
    <row r="81" spans="1:7" x14ac:dyDescent="0.25">
      <c r="A81" s="45">
        <v>46188</v>
      </c>
      <c r="B81" s="46" t="s">
        <v>77</v>
      </c>
      <c r="C81" s="46" t="s">
        <v>74</v>
      </c>
      <c r="D81" s="46" t="s">
        <v>135</v>
      </c>
      <c r="E81" s="46" t="s">
        <v>123</v>
      </c>
      <c r="F81" s="46" t="s">
        <v>37</v>
      </c>
      <c r="G81" s="46" t="s">
        <v>24</v>
      </c>
    </row>
    <row r="82" spans="1:7" x14ac:dyDescent="0.25">
      <c r="A82" s="45">
        <v>46188</v>
      </c>
      <c r="B82" s="46" t="s">
        <v>33</v>
      </c>
      <c r="C82" s="46" t="s">
        <v>79</v>
      </c>
      <c r="D82" s="46" t="s">
        <v>135</v>
      </c>
      <c r="E82" s="46" t="s">
        <v>122</v>
      </c>
      <c r="F82" s="46" t="s">
        <v>37</v>
      </c>
      <c r="G82" s="46" t="s">
        <v>24</v>
      </c>
    </row>
    <row r="83" spans="1:7" x14ac:dyDescent="0.25">
      <c r="A83"/>
    </row>
    <row r="84" spans="1:7" x14ac:dyDescent="0.25">
      <c r="A84"/>
    </row>
    <row r="85" spans="1:7" x14ac:dyDescent="0.25">
      <c r="A85"/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3" fitToHeight="0" orientation="portrait" verticalDpi="1200" r:id="rId2"/>
  <headerFooter>
    <oddHeader>&amp;L&amp;"AU Peto,Regular"&amp;K002060AU &amp;"-,Regular"AARHUS UNIVERSITET</oddHeader>
    <oddFooter>&amp;C&amp;Z&amp;F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111"/>
  <sheetViews>
    <sheetView showGridLines="0" zoomScaleNormal="100" workbookViewId="0">
      <selection activeCell="E12" sqref="E12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43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46176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46176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46183</v>
      </c>
      <c r="B9" s="46" t="s">
        <v>31</v>
      </c>
      <c r="C9" s="46" t="s">
        <v>79</v>
      </c>
      <c r="D9" s="46" t="s">
        <v>135</v>
      </c>
      <c r="E9" s="46" t="s">
        <v>78</v>
      </c>
      <c r="F9" s="46" t="s">
        <v>37</v>
      </c>
      <c r="G9" s="46" t="s">
        <v>17</v>
      </c>
    </row>
    <row r="10" spans="1:7" x14ac:dyDescent="0.25">
      <c r="A10" s="45">
        <v>46183</v>
      </c>
      <c r="B10" s="46" t="s">
        <v>32</v>
      </c>
      <c r="C10" s="46" t="s">
        <v>76</v>
      </c>
      <c r="D10" s="46" t="s">
        <v>135</v>
      </c>
      <c r="E10" s="46" t="s">
        <v>199</v>
      </c>
      <c r="F10" s="46" t="s">
        <v>200</v>
      </c>
      <c r="G10" s="46" t="s">
        <v>22</v>
      </c>
    </row>
    <row r="11" spans="1:7" x14ac:dyDescent="0.25">
      <c r="A11" s="45">
        <v>46188</v>
      </c>
      <c r="B11" s="46" t="s">
        <v>33</v>
      </c>
      <c r="C11" s="46" t="s">
        <v>82</v>
      </c>
      <c r="D11" s="46" t="s">
        <v>135</v>
      </c>
      <c r="E11" s="46" t="s">
        <v>175</v>
      </c>
      <c r="F11" s="46" t="s">
        <v>200</v>
      </c>
      <c r="G11" s="46" t="s">
        <v>22</v>
      </c>
    </row>
    <row r="12" spans="1:7" x14ac:dyDescent="0.25">
      <c r="A12" s="45">
        <v>46189</v>
      </c>
      <c r="B12" s="46" t="s">
        <v>77</v>
      </c>
      <c r="C12" s="46" t="s">
        <v>74</v>
      </c>
      <c r="D12" s="46" t="s">
        <v>135</v>
      </c>
      <c r="E12" s="46" t="s">
        <v>180</v>
      </c>
      <c r="F12" s="46" t="s">
        <v>37</v>
      </c>
      <c r="G12" s="46" t="s">
        <v>20</v>
      </c>
    </row>
    <row r="13" spans="1:7" x14ac:dyDescent="0.25">
      <c r="A13" s="45">
        <v>46191</v>
      </c>
      <c r="B13" s="46" t="s">
        <v>31</v>
      </c>
      <c r="C13" s="46" t="s">
        <v>73</v>
      </c>
      <c r="D13" s="46" t="s">
        <v>135</v>
      </c>
      <c r="E13" s="46" t="s">
        <v>171</v>
      </c>
      <c r="F13" s="46" t="s">
        <v>36</v>
      </c>
      <c r="G13" s="46" t="s">
        <v>17</v>
      </c>
    </row>
    <row r="14" spans="1:7" x14ac:dyDescent="0.25">
      <c r="A14" s="45">
        <v>46191</v>
      </c>
      <c r="B14" s="46" t="s">
        <v>31</v>
      </c>
      <c r="C14" s="46" t="s">
        <v>74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46192</v>
      </c>
      <c r="B15" s="46" t="s">
        <v>31</v>
      </c>
      <c r="C15" s="46" t="s">
        <v>76</v>
      </c>
      <c r="D15" s="46" t="s">
        <v>135</v>
      </c>
      <c r="E15" s="46" t="s">
        <v>201</v>
      </c>
      <c r="F15" s="46" t="s">
        <v>200</v>
      </c>
      <c r="G15" s="46" t="s">
        <v>22</v>
      </c>
    </row>
    <row r="16" spans="1:7" x14ac:dyDescent="0.25">
      <c r="A16" s="45">
        <v>46192</v>
      </c>
      <c r="B16" s="46" t="s">
        <v>31</v>
      </c>
      <c r="C16" s="46" t="s">
        <v>74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46195</v>
      </c>
      <c r="B17" s="46" t="s">
        <v>31</v>
      </c>
      <c r="C17" s="46" t="s">
        <v>105</v>
      </c>
      <c r="D17" s="46" t="s">
        <v>135</v>
      </c>
      <c r="E17" s="46" t="s">
        <v>110</v>
      </c>
      <c r="F17" s="46" t="s">
        <v>71</v>
      </c>
      <c r="G17" s="46" t="s">
        <v>18</v>
      </c>
    </row>
    <row r="18" spans="1:7" x14ac:dyDescent="0.25">
      <c r="A18" s="45">
        <v>46195</v>
      </c>
      <c r="B18" s="46" t="s">
        <v>77</v>
      </c>
      <c r="C18" s="46" t="s">
        <v>94</v>
      </c>
      <c r="D18" s="46" t="s">
        <v>135</v>
      </c>
      <c r="E18" s="46" t="s">
        <v>111</v>
      </c>
      <c r="F18" s="46" t="s">
        <v>71</v>
      </c>
      <c r="G18" s="46" t="s">
        <v>18</v>
      </c>
    </row>
    <row r="19" spans="1:7" x14ac:dyDescent="0.25">
      <c r="A19" s="45">
        <v>46195</v>
      </c>
      <c r="B19" s="46" t="s">
        <v>77</v>
      </c>
      <c r="C19" s="46" t="s">
        <v>74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46196</v>
      </c>
      <c r="B20" s="46" t="s">
        <v>31</v>
      </c>
      <c r="C20" s="46" t="s">
        <v>91</v>
      </c>
      <c r="D20" s="46" t="s">
        <v>183</v>
      </c>
      <c r="E20" s="46" t="s">
        <v>164</v>
      </c>
      <c r="F20" s="46" t="s">
        <v>37</v>
      </c>
      <c r="G20" s="46" t="s">
        <v>20</v>
      </c>
    </row>
    <row r="21" spans="1:7" x14ac:dyDescent="0.25">
      <c r="A21" s="45">
        <v>46196</v>
      </c>
      <c r="B21" s="46" t="s">
        <v>31</v>
      </c>
      <c r="C21" s="46" t="s">
        <v>74</v>
      </c>
      <c r="D21" s="46" t="s">
        <v>182</v>
      </c>
      <c r="E21" s="46" t="s">
        <v>127</v>
      </c>
      <c r="F21" s="46" t="s">
        <v>37</v>
      </c>
      <c r="G21" s="46" t="s">
        <v>20</v>
      </c>
    </row>
    <row r="22" spans="1:7" x14ac:dyDescent="0.25">
      <c r="A22" s="45">
        <v>46196</v>
      </c>
      <c r="B22" s="46" t="s">
        <v>77</v>
      </c>
      <c r="C22" s="46" t="s">
        <v>91</v>
      </c>
      <c r="D22" s="46" t="s">
        <v>182</v>
      </c>
      <c r="E22" s="46" t="s">
        <v>128</v>
      </c>
      <c r="F22" s="46" t="s">
        <v>37</v>
      </c>
      <c r="G22" s="46" t="s">
        <v>20</v>
      </c>
    </row>
    <row r="23" spans="1:7" x14ac:dyDescent="0.25">
      <c r="A23" s="45">
        <v>46197</v>
      </c>
      <c r="B23" s="46" t="s">
        <v>31</v>
      </c>
      <c r="C23" s="46" t="s">
        <v>94</v>
      </c>
      <c r="D23" s="46" t="s">
        <v>135</v>
      </c>
      <c r="E23" s="46" t="s">
        <v>104</v>
      </c>
      <c r="F23" s="46" t="s">
        <v>71</v>
      </c>
      <c r="G23" s="46" t="s">
        <v>18</v>
      </c>
    </row>
    <row r="24" spans="1:7" x14ac:dyDescent="0.25">
      <c r="A24" s="45">
        <v>46197</v>
      </c>
      <c r="B24" s="46" t="s">
        <v>31</v>
      </c>
      <c r="C24" s="46" t="s">
        <v>79</v>
      </c>
      <c r="D24" s="46" t="s">
        <v>135</v>
      </c>
      <c r="E24" s="46" t="s">
        <v>83</v>
      </c>
      <c r="F24" s="46" t="s">
        <v>37</v>
      </c>
      <c r="G24" s="46" t="s">
        <v>17</v>
      </c>
    </row>
    <row r="25" spans="1:7" x14ac:dyDescent="0.25">
      <c r="A25" s="45">
        <v>46197</v>
      </c>
      <c r="B25" s="46" t="s">
        <v>31</v>
      </c>
      <c r="C25" s="46" t="s">
        <v>74</v>
      </c>
      <c r="D25" s="46" t="s">
        <v>135</v>
      </c>
      <c r="E25" s="46" t="s">
        <v>173</v>
      </c>
      <c r="F25" s="46" t="s">
        <v>37</v>
      </c>
      <c r="G25" s="46" t="s">
        <v>19</v>
      </c>
    </row>
    <row r="26" spans="1:7" x14ac:dyDescent="0.25">
      <c r="A26" s="45">
        <v>46197</v>
      </c>
      <c r="B26" s="46" t="s">
        <v>77</v>
      </c>
      <c r="C26" s="46" t="s">
        <v>94</v>
      </c>
      <c r="D26" s="46" t="s">
        <v>135</v>
      </c>
      <c r="E26" s="46" t="s">
        <v>161</v>
      </c>
      <c r="F26" s="46" t="s">
        <v>162</v>
      </c>
      <c r="G26" s="46" t="s">
        <v>18</v>
      </c>
    </row>
    <row r="27" spans="1:7" x14ac:dyDescent="0.25">
      <c r="A27" s="45">
        <v>46198</v>
      </c>
      <c r="B27" s="46" t="s">
        <v>31</v>
      </c>
      <c r="C27" s="46" t="s">
        <v>79</v>
      </c>
      <c r="D27" s="46" t="s">
        <v>84</v>
      </c>
      <c r="E27" s="46" t="s">
        <v>163</v>
      </c>
      <c r="F27" s="46" t="s">
        <v>37</v>
      </c>
      <c r="G27" s="46" t="s">
        <v>17</v>
      </c>
    </row>
    <row r="28" spans="1:7" x14ac:dyDescent="0.25">
      <c r="A28" s="45">
        <v>46198</v>
      </c>
      <c r="B28" s="46" t="s">
        <v>77</v>
      </c>
      <c r="C28" s="46" t="s">
        <v>85</v>
      </c>
      <c r="D28" s="46" t="s">
        <v>84</v>
      </c>
      <c r="E28" s="46" t="s">
        <v>163</v>
      </c>
      <c r="F28" s="46" t="s">
        <v>37</v>
      </c>
      <c r="G28" s="46" t="s">
        <v>86</v>
      </c>
    </row>
    <row r="29" spans="1:7" x14ac:dyDescent="0.25">
      <c r="A29" s="45">
        <v>46198</v>
      </c>
      <c r="B29" s="46" t="s">
        <v>77</v>
      </c>
      <c r="C29" s="46" t="s">
        <v>82</v>
      </c>
      <c r="D29" s="46" t="s">
        <v>135</v>
      </c>
      <c r="E29" s="46" t="s">
        <v>174</v>
      </c>
      <c r="F29" s="46" t="s">
        <v>37</v>
      </c>
      <c r="G29" s="46" t="s">
        <v>19</v>
      </c>
    </row>
    <row r="30" spans="1:7" x14ac:dyDescent="0.25">
      <c r="A30" s="45">
        <v>46199</v>
      </c>
      <c r="B30" s="46" t="s">
        <v>31</v>
      </c>
      <c r="C30" s="46" t="s">
        <v>79</v>
      </c>
      <c r="D30" s="46" t="s">
        <v>135</v>
      </c>
      <c r="E30" s="46" t="s">
        <v>89</v>
      </c>
      <c r="F30" s="46" t="s">
        <v>37</v>
      </c>
      <c r="G30" s="46" t="s">
        <v>17</v>
      </c>
    </row>
    <row r="31" spans="1:7" x14ac:dyDescent="0.25">
      <c r="A31" s="45">
        <v>46199</v>
      </c>
      <c r="B31" s="46" t="s">
        <v>31</v>
      </c>
      <c r="C31" s="46" t="s">
        <v>79</v>
      </c>
      <c r="D31" s="46" t="s">
        <v>135</v>
      </c>
      <c r="E31" s="46" t="s">
        <v>87</v>
      </c>
      <c r="F31" s="46" t="s">
        <v>37</v>
      </c>
      <c r="G31" s="46" t="s">
        <v>17</v>
      </c>
    </row>
    <row r="32" spans="1:7" x14ac:dyDescent="0.25">
      <c r="A32" s="45">
        <v>46199</v>
      </c>
      <c r="B32" s="46" t="s">
        <v>31</v>
      </c>
      <c r="C32" s="46" t="s">
        <v>79</v>
      </c>
      <c r="D32" s="46" t="s">
        <v>165</v>
      </c>
      <c r="E32" s="46" t="s">
        <v>166</v>
      </c>
      <c r="F32" s="46" t="s">
        <v>37</v>
      </c>
      <c r="G32" s="46" t="s">
        <v>17</v>
      </c>
    </row>
    <row r="33" spans="1:7" x14ac:dyDescent="0.25">
      <c r="A33" s="45">
        <v>46199</v>
      </c>
      <c r="B33" s="46" t="s">
        <v>31</v>
      </c>
      <c r="C33" s="46" t="s">
        <v>74</v>
      </c>
      <c r="D33" s="46" t="s">
        <v>135</v>
      </c>
      <c r="E33" s="46" t="s">
        <v>202</v>
      </c>
      <c r="F33" s="46" t="s">
        <v>200</v>
      </c>
      <c r="G33" s="46" t="s">
        <v>22</v>
      </c>
    </row>
    <row r="34" spans="1:7" x14ac:dyDescent="0.25">
      <c r="A34" s="45">
        <v>46199</v>
      </c>
      <c r="B34" s="46" t="s">
        <v>77</v>
      </c>
      <c r="C34" s="46" t="s">
        <v>85</v>
      </c>
      <c r="D34" s="46" t="s">
        <v>165</v>
      </c>
      <c r="E34" s="46" t="s">
        <v>167</v>
      </c>
      <c r="F34" s="46" t="s">
        <v>37</v>
      </c>
      <c r="G34" s="46" t="s">
        <v>86</v>
      </c>
    </row>
    <row r="35" spans="1:7" x14ac:dyDescent="0.25">
      <c r="A35" s="45">
        <v>46199</v>
      </c>
      <c r="B35" s="46" t="s">
        <v>77</v>
      </c>
      <c r="C35" s="46" t="s">
        <v>82</v>
      </c>
      <c r="D35" s="46" t="s">
        <v>135</v>
      </c>
      <c r="E35" s="46" t="s">
        <v>203</v>
      </c>
      <c r="F35" s="46" t="s">
        <v>200</v>
      </c>
      <c r="G35" s="46" t="s">
        <v>22</v>
      </c>
    </row>
    <row r="36" spans="1:7" x14ac:dyDescent="0.25">
      <c r="A36" s="45">
        <v>46199</v>
      </c>
      <c r="B36" s="46" t="s">
        <v>77</v>
      </c>
      <c r="C36" s="46" t="s">
        <v>74</v>
      </c>
      <c r="D36" s="46" t="s">
        <v>135</v>
      </c>
      <c r="E36" s="46" t="s">
        <v>90</v>
      </c>
      <c r="F36" s="46" t="s">
        <v>37</v>
      </c>
      <c r="G36" s="46" t="s">
        <v>17</v>
      </c>
    </row>
    <row r="37" spans="1:7" x14ac:dyDescent="0.25">
      <c r="A37" s="45">
        <v>46199</v>
      </c>
      <c r="B37" s="46" t="s">
        <v>77</v>
      </c>
      <c r="C37" s="46" t="s">
        <v>74</v>
      </c>
      <c r="D37" s="46" t="s">
        <v>135</v>
      </c>
      <c r="E37" s="46" t="s">
        <v>88</v>
      </c>
      <c r="F37" s="46" t="s">
        <v>37</v>
      </c>
      <c r="G37" s="46" t="s">
        <v>17</v>
      </c>
    </row>
    <row r="38" spans="1:7" x14ac:dyDescent="0.25">
      <c r="A38" s="45">
        <v>46199</v>
      </c>
      <c r="B38" s="46" t="s">
        <v>33</v>
      </c>
      <c r="C38" s="46" t="s">
        <v>82</v>
      </c>
      <c r="D38" s="46" t="s">
        <v>135</v>
      </c>
      <c r="E38" s="46" t="s">
        <v>103</v>
      </c>
      <c r="F38" s="46" t="s">
        <v>37</v>
      </c>
      <c r="G38" s="46" t="s">
        <v>19</v>
      </c>
    </row>
    <row r="39" spans="1:7" x14ac:dyDescent="0.25">
      <c r="A39" s="45">
        <v>46202</v>
      </c>
      <c r="B39" s="46" t="s">
        <v>31</v>
      </c>
      <c r="C39" s="46" t="s">
        <v>73</v>
      </c>
      <c r="D39" s="46" t="s">
        <v>135</v>
      </c>
      <c r="E39" s="46" t="s">
        <v>129</v>
      </c>
      <c r="F39" s="46" t="s">
        <v>37</v>
      </c>
      <c r="G39" s="46" t="s">
        <v>21</v>
      </c>
    </row>
    <row r="40" spans="1:7" x14ac:dyDescent="0.25">
      <c r="A40" s="45">
        <v>46202</v>
      </c>
      <c r="B40" s="46" t="s">
        <v>31</v>
      </c>
      <c r="C40" s="46" t="s">
        <v>79</v>
      </c>
      <c r="D40" s="46" t="s">
        <v>135</v>
      </c>
      <c r="E40" s="46" t="s">
        <v>92</v>
      </c>
      <c r="F40" s="46" t="s">
        <v>37</v>
      </c>
      <c r="G40" s="46" t="s">
        <v>17</v>
      </c>
    </row>
    <row r="41" spans="1:7" x14ac:dyDescent="0.25">
      <c r="A41" s="45">
        <v>46202</v>
      </c>
      <c r="B41" s="46" t="s">
        <v>31</v>
      </c>
      <c r="C41" s="46" t="s">
        <v>74</v>
      </c>
      <c r="D41" s="46" t="s">
        <v>135</v>
      </c>
      <c r="E41" s="46" t="s">
        <v>129</v>
      </c>
      <c r="F41" s="46" t="s">
        <v>37</v>
      </c>
      <c r="G41" s="46" t="s">
        <v>21</v>
      </c>
    </row>
    <row r="42" spans="1:7" x14ac:dyDescent="0.25">
      <c r="A42" s="45">
        <v>46202</v>
      </c>
      <c r="B42" s="46" t="s">
        <v>77</v>
      </c>
      <c r="C42" s="46" t="s">
        <v>74</v>
      </c>
      <c r="D42" s="46" t="s">
        <v>135</v>
      </c>
      <c r="E42" s="46" t="s">
        <v>93</v>
      </c>
      <c r="F42" s="46" t="s">
        <v>37</v>
      </c>
      <c r="G42" s="46" t="s">
        <v>17</v>
      </c>
    </row>
    <row r="43" spans="1:7" x14ac:dyDescent="0.25">
      <c r="A43" s="45">
        <v>46202</v>
      </c>
      <c r="B43" s="46" t="s">
        <v>33</v>
      </c>
      <c r="C43" s="46" t="s">
        <v>82</v>
      </c>
      <c r="D43" s="46" t="s">
        <v>135</v>
      </c>
      <c r="E43" s="46" t="s">
        <v>108</v>
      </c>
      <c r="F43" s="46" t="s">
        <v>37</v>
      </c>
      <c r="G43" s="46" t="s">
        <v>19</v>
      </c>
    </row>
    <row r="44" spans="1:7" x14ac:dyDescent="0.25">
      <c r="A44" s="45">
        <v>46203</v>
      </c>
      <c r="B44" s="46" t="s">
        <v>31</v>
      </c>
      <c r="C44" s="46" t="s">
        <v>74</v>
      </c>
      <c r="D44" s="46" t="s">
        <v>135</v>
      </c>
      <c r="E44" s="46" t="s">
        <v>106</v>
      </c>
      <c r="F44" s="46" t="s">
        <v>71</v>
      </c>
      <c r="G44" s="46" t="s">
        <v>18</v>
      </c>
    </row>
    <row r="45" spans="1:7" x14ac:dyDescent="0.25">
      <c r="A45" s="45">
        <v>46203</v>
      </c>
      <c r="B45" s="46" t="s">
        <v>77</v>
      </c>
      <c r="C45" s="46" t="s">
        <v>94</v>
      </c>
      <c r="D45" s="46" t="s">
        <v>135</v>
      </c>
      <c r="E45" s="46" t="s">
        <v>107</v>
      </c>
      <c r="F45" s="46" t="s">
        <v>71</v>
      </c>
      <c r="G45" s="46" t="s">
        <v>18</v>
      </c>
    </row>
    <row r="46" spans="1:7" x14ac:dyDescent="0.25">
      <c r="A46" s="45">
        <v>46204</v>
      </c>
      <c r="B46" s="46" t="s">
        <v>31</v>
      </c>
      <c r="C46" s="46" t="s">
        <v>98</v>
      </c>
      <c r="D46" s="46" t="s">
        <v>135</v>
      </c>
      <c r="E46" s="46" t="s">
        <v>130</v>
      </c>
      <c r="F46" s="46" t="s">
        <v>37</v>
      </c>
      <c r="G46" s="46" t="s">
        <v>21</v>
      </c>
    </row>
    <row r="47" spans="1:7" x14ac:dyDescent="0.25">
      <c r="A47" s="45">
        <v>46204</v>
      </c>
      <c r="B47" s="46" t="s">
        <v>31</v>
      </c>
      <c r="C47" s="46" t="s">
        <v>94</v>
      </c>
      <c r="D47" s="46" t="s">
        <v>135</v>
      </c>
      <c r="E47" s="46" t="s">
        <v>112</v>
      </c>
      <c r="F47" s="46" t="s">
        <v>37</v>
      </c>
      <c r="G47" s="46" t="s">
        <v>18</v>
      </c>
    </row>
    <row r="48" spans="1:7" x14ac:dyDescent="0.25">
      <c r="A48" s="45">
        <v>46204</v>
      </c>
      <c r="B48" s="46" t="s">
        <v>31</v>
      </c>
      <c r="C48" s="46" t="s">
        <v>94</v>
      </c>
      <c r="D48" s="46" t="s">
        <v>135</v>
      </c>
      <c r="E48" s="46" t="s">
        <v>160</v>
      </c>
      <c r="F48" s="46" t="s">
        <v>37</v>
      </c>
      <c r="G48" s="46" t="s">
        <v>18</v>
      </c>
    </row>
    <row r="49" spans="1:7" x14ac:dyDescent="0.25">
      <c r="A49" s="45">
        <v>46204</v>
      </c>
      <c r="B49" s="46" t="s">
        <v>77</v>
      </c>
      <c r="C49" s="46" t="s">
        <v>74</v>
      </c>
      <c r="D49" s="46" t="s">
        <v>135</v>
      </c>
      <c r="E49" s="46" t="s">
        <v>109</v>
      </c>
      <c r="F49" s="46" t="s">
        <v>37</v>
      </c>
      <c r="G49" s="46" t="s">
        <v>21</v>
      </c>
    </row>
    <row r="50" spans="1:7" x14ac:dyDescent="0.25">
      <c r="A50" s="45">
        <v>46206</v>
      </c>
      <c r="B50" s="46" t="s">
        <v>31</v>
      </c>
      <c r="C50" s="46" t="s">
        <v>82</v>
      </c>
      <c r="D50" s="46" t="s">
        <v>135</v>
      </c>
      <c r="E50" s="46" t="s">
        <v>113</v>
      </c>
      <c r="F50" s="46" t="s">
        <v>37</v>
      </c>
      <c r="G50" s="46" t="s">
        <v>22</v>
      </c>
    </row>
    <row r="51" spans="1:7" x14ac:dyDescent="0.25">
      <c r="A51" s="45">
        <v>46206</v>
      </c>
      <c r="B51" s="46" t="s">
        <v>31</v>
      </c>
      <c r="C51" s="46" t="s">
        <v>74</v>
      </c>
      <c r="D51" s="46" t="s">
        <v>135</v>
      </c>
      <c r="E51" s="46" t="s">
        <v>116</v>
      </c>
      <c r="F51" s="46" t="s">
        <v>96</v>
      </c>
      <c r="G51" s="46" t="s">
        <v>23</v>
      </c>
    </row>
    <row r="52" spans="1:7" x14ac:dyDescent="0.25">
      <c r="A52" s="45">
        <v>46206</v>
      </c>
      <c r="B52" s="46" t="s">
        <v>31</v>
      </c>
      <c r="C52" s="46" t="s">
        <v>74</v>
      </c>
      <c r="D52" s="46" t="s">
        <v>135</v>
      </c>
      <c r="E52" s="46" t="s">
        <v>114</v>
      </c>
      <c r="F52" s="46" t="s">
        <v>96</v>
      </c>
      <c r="G52" s="46" t="s">
        <v>23</v>
      </c>
    </row>
    <row r="53" spans="1:7" x14ac:dyDescent="0.25">
      <c r="A53" s="45">
        <v>46206</v>
      </c>
      <c r="B53" s="46" t="s">
        <v>77</v>
      </c>
      <c r="C53" s="46" t="s">
        <v>95</v>
      </c>
      <c r="D53" s="46" t="s">
        <v>135</v>
      </c>
      <c r="E53" s="46" t="s">
        <v>117</v>
      </c>
      <c r="F53" s="46" t="s">
        <v>96</v>
      </c>
      <c r="G53" s="46" t="s">
        <v>23</v>
      </c>
    </row>
    <row r="54" spans="1:7" x14ac:dyDescent="0.25">
      <c r="A54" s="45">
        <v>46206</v>
      </c>
      <c r="B54" s="46" t="s">
        <v>77</v>
      </c>
      <c r="C54" s="46" t="s">
        <v>95</v>
      </c>
      <c r="D54" s="46" t="s">
        <v>135</v>
      </c>
      <c r="E54" s="46" t="s">
        <v>115</v>
      </c>
      <c r="F54" s="46" t="s">
        <v>96</v>
      </c>
      <c r="G54" s="46" t="s">
        <v>23</v>
      </c>
    </row>
    <row r="55" spans="1:7" x14ac:dyDescent="0.25">
      <c r="A55" s="45">
        <v>46209</v>
      </c>
      <c r="B55" s="46" t="s">
        <v>31</v>
      </c>
      <c r="C55" s="46" t="s">
        <v>74</v>
      </c>
      <c r="D55" s="46" t="s">
        <v>135</v>
      </c>
      <c r="E55" s="46" t="s">
        <v>156</v>
      </c>
      <c r="F55" s="46" t="s">
        <v>157</v>
      </c>
      <c r="G55" s="46" t="s">
        <v>17</v>
      </c>
    </row>
    <row r="56" spans="1:7" x14ac:dyDescent="0.25">
      <c r="A56" s="45">
        <v>46209</v>
      </c>
      <c r="B56" s="46" t="s">
        <v>31</v>
      </c>
      <c r="C56" s="46" t="s">
        <v>74</v>
      </c>
      <c r="D56" s="46" t="s">
        <v>135</v>
      </c>
      <c r="E56" s="46" t="s">
        <v>158</v>
      </c>
      <c r="F56" s="46" t="s">
        <v>37</v>
      </c>
      <c r="G56" s="46" t="s">
        <v>17</v>
      </c>
    </row>
    <row r="57" spans="1:7" x14ac:dyDescent="0.25">
      <c r="A57" s="45">
        <v>46210</v>
      </c>
      <c r="B57" s="46" t="s">
        <v>31</v>
      </c>
      <c r="C57" s="46" t="s">
        <v>98</v>
      </c>
      <c r="D57" s="46" t="s">
        <v>135</v>
      </c>
      <c r="E57" s="46" t="s">
        <v>118</v>
      </c>
      <c r="F57" s="46" t="s">
        <v>37</v>
      </c>
      <c r="G57" s="46" t="s">
        <v>23</v>
      </c>
    </row>
    <row r="58" spans="1:7" x14ac:dyDescent="0.25">
      <c r="A58" s="45">
        <v>46210</v>
      </c>
      <c r="B58" s="46" t="s">
        <v>31</v>
      </c>
      <c r="C58" s="46" t="s">
        <v>82</v>
      </c>
      <c r="D58" s="46" t="s">
        <v>135</v>
      </c>
      <c r="E58" s="46" t="s">
        <v>118</v>
      </c>
      <c r="F58" s="46" t="s">
        <v>37</v>
      </c>
      <c r="G58" s="46" t="s">
        <v>23</v>
      </c>
    </row>
    <row r="59" spans="1:7" x14ac:dyDescent="0.25">
      <c r="A59" s="45">
        <v>46210</v>
      </c>
      <c r="B59" s="46" t="s">
        <v>31</v>
      </c>
      <c r="C59" s="46" t="s">
        <v>94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46210</v>
      </c>
      <c r="B60" s="46" t="s">
        <v>31</v>
      </c>
      <c r="C60" s="46" t="s">
        <v>95</v>
      </c>
      <c r="D60" s="46" t="s">
        <v>135</v>
      </c>
      <c r="E60" s="46" t="s">
        <v>118</v>
      </c>
      <c r="F60" s="46" t="s">
        <v>37</v>
      </c>
      <c r="G60" s="46" t="s">
        <v>23</v>
      </c>
    </row>
    <row r="61" spans="1:7" x14ac:dyDescent="0.25">
      <c r="A61" s="45">
        <v>46210</v>
      </c>
      <c r="B61" s="46" t="s">
        <v>31</v>
      </c>
      <c r="C61" s="46" t="s">
        <v>74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46210</v>
      </c>
      <c r="B62" s="46" t="s">
        <v>31</v>
      </c>
      <c r="C62" s="46" t="s">
        <v>74</v>
      </c>
      <c r="D62" s="46" t="s">
        <v>135</v>
      </c>
      <c r="E62" s="46" t="s">
        <v>97</v>
      </c>
      <c r="F62" s="46" t="s">
        <v>37</v>
      </c>
      <c r="G62" s="46" t="s">
        <v>17</v>
      </c>
    </row>
    <row r="63" spans="1:7" x14ac:dyDescent="0.25">
      <c r="A63" s="45">
        <v>46210</v>
      </c>
      <c r="B63" s="46" t="s">
        <v>31</v>
      </c>
      <c r="C63" s="46" t="s">
        <v>152</v>
      </c>
      <c r="D63" s="46" t="s">
        <v>135</v>
      </c>
      <c r="E63" s="46" t="s">
        <v>184</v>
      </c>
      <c r="F63" s="46" t="s">
        <v>37</v>
      </c>
      <c r="G63" s="46" t="s">
        <v>23</v>
      </c>
    </row>
    <row r="64" spans="1:7" x14ac:dyDescent="0.25">
      <c r="A64" s="45">
        <v>46210</v>
      </c>
      <c r="B64" s="46" t="s">
        <v>77</v>
      </c>
      <c r="C64" s="46" t="s">
        <v>74</v>
      </c>
      <c r="D64" s="46" t="s">
        <v>135</v>
      </c>
      <c r="E64" s="46" t="s">
        <v>149</v>
      </c>
      <c r="F64" s="46" t="s">
        <v>37</v>
      </c>
      <c r="G64" s="46" t="s">
        <v>17</v>
      </c>
    </row>
    <row r="65" spans="1:7" x14ac:dyDescent="0.25">
      <c r="A65" s="45">
        <v>46210</v>
      </c>
      <c r="B65" s="46" t="s">
        <v>77</v>
      </c>
      <c r="C65" s="46" t="s">
        <v>74</v>
      </c>
      <c r="D65" s="46" t="s">
        <v>135</v>
      </c>
      <c r="E65" s="46" t="s">
        <v>151</v>
      </c>
      <c r="F65" s="46" t="s">
        <v>37</v>
      </c>
      <c r="G65" s="46" t="s">
        <v>17</v>
      </c>
    </row>
    <row r="66" spans="1:7" x14ac:dyDescent="0.25">
      <c r="A66" s="45">
        <v>46210</v>
      </c>
      <c r="B66" s="46" t="s">
        <v>77</v>
      </c>
      <c r="C66" s="46" t="s">
        <v>74</v>
      </c>
      <c r="D66" s="46" t="s">
        <v>135</v>
      </c>
      <c r="E66" s="46" t="s">
        <v>159</v>
      </c>
      <c r="F66" s="46" t="s">
        <v>37</v>
      </c>
      <c r="G66" s="46" t="s">
        <v>23</v>
      </c>
    </row>
    <row r="67" spans="1:7" x14ac:dyDescent="0.25">
      <c r="A67" s="45">
        <v>46210</v>
      </c>
      <c r="B67" s="46" t="s">
        <v>77</v>
      </c>
      <c r="C67" s="46" t="s">
        <v>74</v>
      </c>
      <c r="D67" s="46" t="s">
        <v>135</v>
      </c>
      <c r="E67" s="46" t="s">
        <v>184</v>
      </c>
      <c r="F67" s="46" t="s">
        <v>37</v>
      </c>
      <c r="G67" s="46" t="s">
        <v>23</v>
      </c>
    </row>
    <row r="68" spans="1:7" x14ac:dyDescent="0.25">
      <c r="A68" s="45">
        <v>46210</v>
      </c>
      <c r="B68" s="46" t="s">
        <v>33</v>
      </c>
      <c r="C68" s="46" t="s">
        <v>79</v>
      </c>
      <c r="D68" s="46" t="s">
        <v>135</v>
      </c>
      <c r="E68" s="46" t="s">
        <v>148</v>
      </c>
      <c r="F68" s="46" t="s">
        <v>37</v>
      </c>
      <c r="G68" s="46" t="s">
        <v>17</v>
      </c>
    </row>
    <row r="69" spans="1:7" x14ac:dyDescent="0.25">
      <c r="A69" s="45">
        <v>46210</v>
      </c>
      <c r="B69" s="46" t="s">
        <v>33</v>
      </c>
      <c r="C69" s="46" t="s">
        <v>79</v>
      </c>
      <c r="D69" s="46" t="s">
        <v>135</v>
      </c>
      <c r="E69" s="46" t="s">
        <v>150</v>
      </c>
      <c r="F69" s="46" t="s">
        <v>37</v>
      </c>
      <c r="G69" s="46" t="s">
        <v>17</v>
      </c>
    </row>
    <row r="70" spans="1:7" x14ac:dyDescent="0.25">
      <c r="A70" s="45">
        <v>46211</v>
      </c>
      <c r="B70" s="46" t="s">
        <v>31</v>
      </c>
      <c r="C70" s="46" t="s">
        <v>79</v>
      </c>
      <c r="D70" s="46" t="s">
        <v>135</v>
      </c>
      <c r="E70" s="46" t="s">
        <v>99</v>
      </c>
      <c r="F70" s="46" t="s">
        <v>37</v>
      </c>
      <c r="G70" s="46" t="s">
        <v>17</v>
      </c>
    </row>
    <row r="71" spans="1:7" x14ac:dyDescent="0.25">
      <c r="A71" s="45">
        <v>46211</v>
      </c>
      <c r="B71" s="46" t="s">
        <v>77</v>
      </c>
      <c r="C71" s="46" t="s">
        <v>85</v>
      </c>
      <c r="D71" s="46" t="s">
        <v>84</v>
      </c>
      <c r="E71" s="46" t="s">
        <v>168</v>
      </c>
      <c r="F71" s="46" t="s">
        <v>37</v>
      </c>
      <c r="G71" s="46" t="s">
        <v>86</v>
      </c>
    </row>
    <row r="72" spans="1:7" x14ac:dyDescent="0.25">
      <c r="A72" s="45">
        <v>46211</v>
      </c>
      <c r="B72" s="46" t="s">
        <v>77</v>
      </c>
      <c r="C72" s="46" t="s">
        <v>74</v>
      </c>
      <c r="D72" s="46" t="s">
        <v>135</v>
      </c>
      <c r="E72" s="46" t="s">
        <v>119</v>
      </c>
      <c r="F72" s="46" t="s">
        <v>37</v>
      </c>
      <c r="G72" s="46" t="s">
        <v>17</v>
      </c>
    </row>
    <row r="73" spans="1:7" x14ac:dyDescent="0.25">
      <c r="A73" s="45">
        <v>46211</v>
      </c>
      <c r="B73" s="46" t="s">
        <v>33</v>
      </c>
      <c r="C73" s="46" t="s">
        <v>98</v>
      </c>
      <c r="D73" s="46" t="s">
        <v>135</v>
      </c>
      <c r="E73" s="46" t="s">
        <v>102</v>
      </c>
      <c r="F73" s="46" t="s">
        <v>37</v>
      </c>
      <c r="G73" s="46" t="s">
        <v>24</v>
      </c>
    </row>
    <row r="74" spans="1:7" x14ac:dyDescent="0.25">
      <c r="A74" s="45">
        <v>46211</v>
      </c>
      <c r="B74" s="46" t="s">
        <v>33</v>
      </c>
      <c r="C74" s="46" t="s">
        <v>82</v>
      </c>
      <c r="D74" s="46" t="s">
        <v>84</v>
      </c>
      <c r="E74" s="46" t="s">
        <v>168</v>
      </c>
      <c r="F74" s="46" t="s">
        <v>37</v>
      </c>
      <c r="G74" s="46" t="s">
        <v>24</v>
      </c>
    </row>
    <row r="75" spans="1:7" x14ac:dyDescent="0.25">
      <c r="A75" s="45">
        <v>46212</v>
      </c>
      <c r="B75" s="46" t="s">
        <v>77</v>
      </c>
      <c r="C75" s="46" t="s">
        <v>85</v>
      </c>
      <c r="D75" s="46" t="s">
        <v>84</v>
      </c>
      <c r="E75" s="46" t="s">
        <v>169</v>
      </c>
      <c r="F75" s="46" t="s">
        <v>37</v>
      </c>
      <c r="G75" s="46" t="s">
        <v>86</v>
      </c>
    </row>
    <row r="76" spans="1:7" x14ac:dyDescent="0.25">
      <c r="A76" s="45">
        <v>46212</v>
      </c>
      <c r="B76" s="46" t="s">
        <v>33</v>
      </c>
      <c r="C76" s="46" t="s">
        <v>82</v>
      </c>
      <c r="D76" s="46" t="s">
        <v>84</v>
      </c>
      <c r="E76" s="46" t="s">
        <v>169</v>
      </c>
      <c r="F76" s="46" t="s">
        <v>37</v>
      </c>
      <c r="G76" s="46" t="s">
        <v>24</v>
      </c>
    </row>
    <row r="77" spans="1:7" x14ac:dyDescent="0.25">
      <c r="A77" s="45">
        <v>46213</v>
      </c>
      <c r="B77" s="46" t="s">
        <v>31</v>
      </c>
      <c r="C77" s="46" t="s">
        <v>79</v>
      </c>
      <c r="D77" s="46" t="s">
        <v>135</v>
      </c>
      <c r="E77" s="46" t="s">
        <v>120</v>
      </c>
      <c r="F77" s="46" t="s">
        <v>37</v>
      </c>
      <c r="G77" s="46" t="s">
        <v>17</v>
      </c>
    </row>
    <row r="78" spans="1:7" x14ac:dyDescent="0.25">
      <c r="A78" s="45">
        <v>46213</v>
      </c>
      <c r="B78" s="46" t="s">
        <v>77</v>
      </c>
      <c r="C78" s="46" t="s">
        <v>74</v>
      </c>
      <c r="D78" s="46" t="s">
        <v>135</v>
      </c>
      <c r="E78" s="46" t="s">
        <v>121</v>
      </c>
      <c r="F78" s="46" t="s">
        <v>37</v>
      </c>
      <c r="G78" s="46" t="s">
        <v>17</v>
      </c>
    </row>
    <row r="79" spans="1:7" x14ac:dyDescent="0.25">
      <c r="A79" s="45">
        <v>46213</v>
      </c>
      <c r="B79" s="46" t="s">
        <v>33</v>
      </c>
      <c r="C79" s="46" t="s">
        <v>82</v>
      </c>
      <c r="D79" s="46" t="s">
        <v>135</v>
      </c>
      <c r="E79" s="46" t="s">
        <v>131</v>
      </c>
      <c r="F79" s="46" t="s">
        <v>37</v>
      </c>
      <c r="G79" s="46" t="s">
        <v>24</v>
      </c>
    </row>
    <row r="80" spans="1:7" x14ac:dyDescent="0.25">
      <c r="A80" s="45">
        <v>46216</v>
      </c>
      <c r="B80" s="46" t="s">
        <v>77</v>
      </c>
      <c r="C80" s="46" t="s">
        <v>74</v>
      </c>
      <c r="D80" s="46" t="s">
        <v>135</v>
      </c>
      <c r="E80" s="46" t="s">
        <v>176</v>
      </c>
      <c r="F80" s="46" t="s">
        <v>37</v>
      </c>
      <c r="G80" s="46" t="s">
        <v>17</v>
      </c>
    </row>
    <row r="81" spans="1:7" x14ac:dyDescent="0.25">
      <c r="A81" s="45">
        <v>46216</v>
      </c>
      <c r="B81" s="46" t="s">
        <v>33</v>
      </c>
      <c r="C81" s="46" t="s">
        <v>82</v>
      </c>
      <c r="D81" s="46" t="s">
        <v>135</v>
      </c>
      <c r="E81" s="46" t="s">
        <v>132</v>
      </c>
      <c r="F81" s="46" t="s">
        <v>37</v>
      </c>
      <c r="G81" s="46" t="s">
        <v>24</v>
      </c>
    </row>
    <row r="82" spans="1:7" x14ac:dyDescent="0.25">
      <c r="A82" s="45">
        <v>46216</v>
      </c>
      <c r="B82" s="46" t="s">
        <v>33</v>
      </c>
      <c r="C82" s="46" t="s">
        <v>152</v>
      </c>
      <c r="D82" s="46" t="s">
        <v>135</v>
      </c>
      <c r="E82" s="46" t="s">
        <v>176</v>
      </c>
      <c r="F82" s="46" t="s">
        <v>37</v>
      </c>
      <c r="G82" s="46" t="s">
        <v>17</v>
      </c>
    </row>
    <row r="83" spans="1:7" x14ac:dyDescent="0.25">
      <c r="A83" s="45">
        <v>46217</v>
      </c>
      <c r="B83" s="46" t="s">
        <v>77</v>
      </c>
      <c r="C83" s="46" t="s">
        <v>74</v>
      </c>
      <c r="D83" s="46" t="s">
        <v>135</v>
      </c>
      <c r="E83" s="46" t="s">
        <v>123</v>
      </c>
      <c r="F83" s="46" t="s">
        <v>37</v>
      </c>
      <c r="G83" s="46" t="s">
        <v>24</v>
      </c>
    </row>
    <row r="84" spans="1:7" x14ac:dyDescent="0.25">
      <c r="A84" s="45">
        <v>46217</v>
      </c>
      <c r="B84" s="46" t="s">
        <v>33</v>
      </c>
      <c r="C84" s="46" t="s">
        <v>79</v>
      </c>
      <c r="D84" s="46" t="s">
        <v>135</v>
      </c>
      <c r="E84" s="46" t="s">
        <v>122</v>
      </c>
      <c r="F84" s="46" t="s">
        <v>37</v>
      </c>
      <c r="G84" s="46" t="s">
        <v>24</v>
      </c>
    </row>
    <row r="85" spans="1:7" x14ac:dyDescent="0.25">
      <c r="A85" s="45">
        <v>46218</v>
      </c>
      <c r="B85" s="46" t="s">
        <v>31</v>
      </c>
      <c r="C85" s="46" t="s">
        <v>79</v>
      </c>
      <c r="D85" s="46" t="s">
        <v>135</v>
      </c>
      <c r="E85" s="46" t="s">
        <v>100</v>
      </c>
      <c r="F85" s="46" t="s">
        <v>37</v>
      </c>
      <c r="G85" s="46" t="s">
        <v>17</v>
      </c>
    </row>
    <row r="86" spans="1:7" x14ac:dyDescent="0.25">
      <c r="A86" s="45">
        <v>46218</v>
      </c>
      <c r="B86" s="46" t="s">
        <v>31</v>
      </c>
      <c r="C86" s="46" t="s">
        <v>79</v>
      </c>
      <c r="D86" s="46" t="s">
        <v>135</v>
      </c>
      <c r="E86" s="46" t="s">
        <v>142</v>
      </c>
      <c r="F86" s="46" t="s">
        <v>143</v>
      </c>
      <c r="G86" s="46" t="s">
        <v>17</v>
      </c>
    </row>
    <row r="87" spans="1:7" x14ac:dyDescent="0.25">
      <c r="A87" s="45">
        <v>46218</v>
      </c>
      <c r="B87" s="46" t="s">
        <v>31</v>
      </c>
      <c r="C87" s="46" t="s">
        <v>79</v>
      </c>
      <c r="D87" s="46" t="s">
        <v>135</v>
      </c>
      <c r="E87" s="46" t="s">
        <v>139</v>
      </c>
      <c r="F87" s="46" t="s">
        <v>37</v>
      </c>
      <c r="G87" s="46" t="s">
        <v>24</v>
      </c>
    </row>
    <row r="88" spans="1:7" x14ac:dyDescent="0.25">
      <c r="A88" s="45">
        <v>46218</v>
      </c>
      <c r="B88" s="46" t="s">
        <v>31</v>
      </c>
      <c r="C88" s="46" t="s">
        <v>74</v>
      </c>
      <c r="D88" s="46" t="s">
        <v>135</v>
      </c>
      <c r="E88" s="46" t="s">
        <v>141</v>
      </c>
      <c r="F88" s="46" t="s">
        <v>143</v>
      </c>
      <c r="G88" s="46" t="s">
        <v>17</v>
      </c>
    </row>
    <row r="89" spans="1:7" x14ac:dyDescent="0.25">
      <c r="A89" s="45">
        <v>46218</v>
      </c>
      <c r="B89" s="46" t="s">
        <v>31</v>
      </c>
      <c r="C89" s="46" t="s">
        <v>74</v>
      </c>
      <c r="D89" s="46" t="s">
        <v>135</v>
      </c>
      <c r="E89" s="46" t="s">
        <v>140</v>
      </c>
      <c r="F89" s="46" t="s">
        <v>37</v>
      </c>
      <c r="G89" s="46" t="s">
        <v>24</v>
      </c>
    </row>
    <row r="90" spans="1:7" x14ac:dyDescent="0.25">
      <c r="A90" s="45">
        <v>46218</v>
      </c>
      <c r="B90" s="46" t="s">
        <v>77</v>
      </c>
      <c r="C90" s="46" t="s">
        <v>74</v>
      </c>
      <c r="D90" s="46" t="s">
        <v>135</v>
      </c>
      <c r="E90" s="46" t="s">
        <v>101</v>
      </c>
      <c r="F90" s="46" t="s">
        <v>37</v>
      </c>
      <c r="G90" s="46" t="s">
        <v>17</v>
      </c>
    </row>
    <row r="91" spans="1:7" x14ac:dyDescent="0.25">
      <c r="A91" s="45">
        <v>46219</v>
      </c>
      <c r="B91" s="46" t="s">
        <v>31</v>
      </c>
      <c r="C91" s="46" t="s">
        <v>152</v>
      </c>
      <c r="D91" s="46" t="s">
        <v>135</v>
      </c>
      <c r="E91" s="46" t="s">
        <v>153</v>
      </c>
      <c r="F91" s="46" t="s">
        <v>37</v>
      </c>
      <c r="G91" s="46" t="s">
        <v>23</v>
      </c>
    </row>
    <row r="92" spans="1:7" x14ac:dyDescent="0.25">
      <c r="A92" s="45">
        <v>46220</v>
      </c>
      <c r="B92" s="46" t="s">
        <v>77</v>
      </c>
      <c r="C92" s="46" t="s">
        <v>74</v>
      </c>
      <c r="D92" s="46" t="s">
        <v>135</v>
      </c>
      <c r="E92" s="46" t="s">
        <v>155</v>
      </c>
      <c r="F92" s="46" t="s">
        <v>37</v>
      </c>
      <c r="G92" s="46" t="s">
        <v>24</v>
      </c>
    </row>
    <row r="93" spans="1:7" x14ac:dyDescent="0.25">
      <c r="A93" s="45">
        <v>46220</v>
      </c>
      <c r="B93" s="46" t="s">
        <v>33</v>
      </c>
      <c r="C93" s="46" t="s">
        <v>152</v>
      </c>
      <c r="D93" s="46" t="s">
        <v>135</v>
      </c>
      <c r="E93" s="46" t="s">
        <v>154</v>
      </c>
      <c r="F93" s="46" t="s">
        <v>37</v>
      </c>
      <c r="G93" s="46" t="s">
        <v>24</v>
      </c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3" fitToHeight="0" orientation="portrait" verticalDpi="1200" r:id="rId2"/>
  <headerFooter>
    <oddHeader>&amp;L&amp;"AU Peto,Regular"&amp;K002060AU &amp;"-,Regular"AARHUS UNIVERSITET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G111"/>
  <sheetViews>
    <sheetView showGridLines="0" zoomScaleNormal="100" workbookViewId="0">
      <selection activeCell="C16" sqref="C16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42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46210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46210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46216</v>
      </c>
      <c r="B9" s="46" t="s">
        <v>31</v>
      </c>
      <c r="C9" s="46" t="s">
        <v>79</v>
      </c>
      <c r="D9" s="46" t="s">
        <v>135</v>
      </c>
      <c r="E9" s="46" t="s">
        <v>78</v>
      </c>
      <c r="F9" s="46" t="s">
        <v>37</v>
      </c>
      <c r="G9" s="46" t="s">
        <v>17</v>
      </c>
    </row>
    <row r="10" spans="1:7" x14ac:dyDescent="0.25">
      <c r="A10" s="45">
        <v>46216</v>
      </c>
      <c r="B10" s="46" t="s">
        <v>32</v>
      </c>
      <c r="C10" s="46" t="s">
        <v>76</v>
      </c>
      <c r="D10" s="46" t="s">
        <v>135</v>
      </c>
      <c r="E10" s="46" t="s">
        <v>199</v>
      </c>
      <c r="F10" s="46" t="s">
        <v>200</v>
      </c>
      <c r="G10" s="46" t="s">
        <v>22</v>
      </c>
    </row>
    <row r="11" spans="1:7" x14ac:dyDescent="0.25">
      <c r="A11" s="45">
        <v>46219</v>
      </c>
      <c r="B11" s="46" t="s">
        <v>33</v>
      </c>
      <c r="C11" s="46" t="s">
        <v>82</v>
      </c>
      <c r="D11" s="46" t="s">
        <v>135</v>
      </c>
      <c r="E11" s="46" t="s">
        <v>175</v>
      </c>
      <c r="F11" s="46" t="s">
        <v>200</v>
      </c>
      <c r="G11" s="46" t="s">
        <v>22</v>
      </c>
    </row>
    <row r="12" spans="1:7" x14ac:dyDescent="0.25">
      <c r="A12" s="45">
        <v>46220</v>
      </c>
      <c r="B12" s="46" t="s">
        <v>77</v>
      </c>
      <c r="C12" s="46" t="s">
        <v>74</v>
      </c>
      <c r="D12" s="46" t="s">
        <v>135</v>
      </c>
      <c r="E12" s="46" t="s">
        <v>181</v>
      </c>
      <c r="F12" s="46" t="s">
        <v>37</v>
      </c>
      <c r="G12" s="46" t="s">
        <v>20</v>
      </c>
    </row>
    <row r="13" spans="1:7" x14ac:dyDescent="0.25">
      <c r="A13" s="45">
        <v>46224</v>
      </c>
      <c r="B13" s="46" t="s">
        <v>31</v>
      </c>
      <c r="C13" s="46" t="s">
        <v>73</v>
      </c>
      <c r="D13" s="46" t="s">
        <v>135</v>
      </c>
      <c r="E13" s="46" t="s">
        <v>171</v>
      </c>
      <c r="F13" s="46" t="s">
        <v>36</v>
      </c>
      <c r="G13" s="46" t="s">
        <v>17</v>
      </c>
    </row>
    <row r="14" spans="1:7" x14ac:dyDescent="0.25">
      <c r="A14" s="45">
        <v>46224</v>
      </c>
      <c r="B14" s="46" t="s">
        <v>31</v>
      </c>
      <c r="C14" s="46" t="s">
        <v>74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46225</v>
      </c>
      <c r="B15" s="46" t="s">
        <v>31</v>
      </c>
      <c r="C15" s="46" t="s">
        <v>76</v>
      </c>
      <c r="D15" s="46" t="s">
        <v>135</v>
      </c>
      <c r="E15" s="46" t="s">
        <v>201</v>
      </c>
      <c r="F15" s="46" t="s">
        <v>200</v>
      </c>
      <c r="G15" s="46" t="s">
        <v>22</v>
      </c>
    </row>
    <row r="16" spans="1:7" x14ac:dyDescent="0.25">
      <c r="A16" s="45">
        <v>46225</v>
      </c>
      <c r="B16" s="46" t="s">
        <v>31</v>
      </c>
      <c r="C16" s="46" t="s">
        <v>74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46226</v>
      </c>
      <c r="B17" s="46" t="s">
        <v>31</v>
      </c>
      <c r="C17" s="46" t="s">
        <v>105</v>
      </c>
      <c r="D17" s="46" t="s">
        <v>135</v>
      </c>
      <c r="E17" s="46" t="s">
        <v>110</v>
      </c>
      <c r="F17" s="46" t="s">
        <v>71</v>
      </c>
      <c r="G17" s="46" t="s">
        <v>18</v>
      </c>
    </row>
    <row r="18" spans="1:7" x14ac:dyDescent="0.25">
      <c r="A18" s="45">
        <v>46226</v>
      </c>
      <c r="B18" s="46" t="s">
        <v>77</v>
      </c>
      <c r="C18" s="46" t="s">
        <v>94</v>
      </c>
      <c r="D18" s="46" t="s">
        <v>135</v>
      </c>
      <c r="E18" s="46" t="s">
        <v>111</v>
      </c>
      <c r="F18" s="46" t="s">
        <v>71</v>
      </c>
      <c r="G18" s="46" t="s">
        <v>18</v>
      </c>
    </row>
    <row r="19" spans="1:7" x14ac:dyDescent="0.25">
      <c r="A19" s="45">
        <v>46226</v>
      </c>
      <c r="B19" s="46" t="s">
        <v>77</v>
      </c>
      <c r="C19" s="46" t="s">
        <v>74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46227</v>
      </c>
      <c r="B20" s="46" t="s">
        <v>31</v>
      </c>
      <c r="C20" s="46" t="s">
        <v>91</v>
      </c>
      <c r="D20" s="46" t="s">
        <v>183</v>
      </c>
      <c r="E20" s="46" t="s">
        <v>164</v>
      </c>
      <c r="F20" s="46" t="s">
        <v>37</v>
      </c>
      <c r="G20" s="46" t="s">
        <v>20</v>
      </c>
    </row>
    <row r="21" spans="1:7" x14ac:dyDescent="0.25">
      <c r="A21" s="45">
        <v>46227</v>
      </c>
      <c r="B21" s="46" t="s">
        <v>31</v>
      </c>
      <c r="C21" s="46" t="s">
        <v>74</v>
      </c>
      <c r="D21" s="46" t="s">
        <v>182</v>
      </c>
      <c r="E21" s="46" t="s">
        <v>127</v>
      </c>
      <c r="F21" s="46" t="s">
        <v>37</v>
      </c>
      <c r="G21" s="46" t="s">
        <v>20</v>
      </c>
    </row>
    <row r="22" spans="1:7" x14ac:dyDescent="0.25">
      <c r="A22" s="45">
        <v>46227</v>
      </c>
      <c r="B22" s="46" t="s">
        <v>77</v>
      </c>
      <c r="C22" s="46" t="s">
        <v>91</v>
      </c>
      <c r="D22" s="46" t="s">
        <v>182</v>
      </c>
      <c r="E22" s="46" t="s">
        <v>128</v>
      </c>
      <c r="F22" s="46" t="s">
        <v>37</v>
      </c>
      <c r="G22" s="46" t="s">
        <v>20</v>
      </c>
    </row>
    <row r="23" spans="1:7" x14ac:dyDescent="0.25">
      <c r="A23" s="45">
        <v>46230</v>
      </c>
      <c r="B23" s="46" t="s">
        <v>31</v>
      </c>
      <c r="C23" s="46" t="s">
        <v>94</v>
      </c>
      <c r="D23" s="46" t="s">
        <v>135</v>
      </c>
      <c r="E23" s="46" t="s">
        <v>104</v>
      </c>
      <c r="F23" s="46" t="s">
        <v>71</v>
      </c>
      <c r="G23" s="46" t="s">
        <v>18</v>
      </c>
    </row>
    <row r="24" spans="1:7" x14ac:dyDescent="0.25">
      <c r="A24" s="45">
        <v>46230</v>
      </c>
      <c r="B24" s="46" t="s">
        <v>31</v>
      </c>
      <c r="C24" s="46" t="s">
        <v>79</v>
      </c>
      <c r="D24" s="46" t="s">
        <v>135</v>
      </c>
      <c r="E24" s="46" t="s">
        <v>83</v>
      </c>
      <c r="F24" s="46" t="s">
        <v>37</v>
      </c>
      <c r="G24" s="46" t="s">
        <v>17</v>
      </c>
    </row>
    <row r="25" spans="1:7" x14ac:dyDescent="0.25">
      <c r="A25" s="45">
        <v>46230</v>
      </c>
      <c r="B25" s="46" t="s">
        <v>31</v>
      </c>
      <c r="C25" s="46" t="s">
        <v>74</v>
      </c>
      <c r="D25" s="46" t="s">
        <v>135</v>
      </c>
      <c r="E25" s="46" t="s">
        <v>173</v>
      </c>
      <c r="F25" s="46" t="s">
        <v>37</v>
      </c>
      <c r="G25" s="46" t="s">
        <v>19</v>
      </c>
    </row>
    <row r="26" spans="1:7" x14ac:dyDescent="0.25">
      <c r="A26" s="45">
        <v>46230</v>
      </c>
      <c r="B26" s="46" t="s">
        <v>77</v>
      </c>
      <c r="C26" s="46" t="s">
        <v>94</v>
      </c>
      <c r="D26" s="46" t="s">
        <v>135</v>
      </c>
      <c r="E26" s="46" t="s">
        <v>161</v>
      </c>
      <c r="F26" s="46" t="s">
        <v>162</v>
      </c>
      <c r="G26" s="46" t="s">
        <v>18</v>
      </c>
    </row>
    <row r="27" spans="1:7" x14ac:dyDescent="0.25">
      <c r="A27" s="45">
        <v>46231</v>
      </c>
      <c r="B27" s="46" t="s">
        <v>31</v>
      </c>
      <c r="C27" s="46" t="s">
        <v>79</v>
      </c>
      <c r="D27" s="46" t="s">
        <v>84</v>
      </c>
      <c r="E27" s="46" t="s">
        <v>163</v>
      </c>
      <c r="F27" s="46" t="s">
        <v>37</v>
      </c>
      <c r="G27" s="46" t="s">
        <v>17</v>
      </c>
    </row>
    <row r="28" spans="1:7" x14ac:dyDescent="0.25">
      <c r="A28" s="45">
        <v>46231</v>
      </c>
      <c r="B28" s="46" t="s">
        <v>77</v>
      </c>
      <c r="C28" s="46" t="s">
        <v>85</v>
      </c>
      <c r="D28" s="46" t="s">
        <v>84</v>
      </c>
      <c r="E28" s="46" t="s">
        <v>163</v>
      </c>
      <c r="F28" s="46" t="s">
        <v>37</v>
      </c>
      <c r="G28" s="46" t="s">
        <v>86</v>
      </c>
    </row>
    <row r="29" spans="1:7" x14ac:dyDescent="0.25">
      <c r="A29" s="45">
        <v>46231</v>
      </c>
      <c r="B29" s="46" t="s">
        <v>77</v>
      </c>
      <c r="C29" s="46" t="s">
        <v>82</v>
      </c>
      <c r="D29" s="46" t="s">
        <v>135</v>
      </c>
      <c r="E29" s="46" t="s">
        <v>174</v>
      </c>
      <c r="F29" s="46" t="s">
        <v>37</v>
      </c>
      <c r="G29" s="46" t="s">
        <v>19</v>
      </c>
    </row>
    <row r="30" spans="1:7" x14ac:dyDescent="0.25">
      <c r="A30" s="45">
        <v>46232</v>
      </c>
      <c r="B30" s="46" t="s">
        <v>31</v>
      </c>
      <c r="C30" s="46" t="s">
        <v>79</v>
      </c>
      <c r="D30" s="46" t="s">
        <v>135</v>
      </c>
      <c r="E30" s="46" t="s">
        <v>89</v>
      </c>
      <c r="F30" s="46" t="s">
        <v>37</v>
      </c>
      <c r="G30" s="46" t="s">
        <v>17</v>
      </c>
    </row>
    <row r="31" spans="1:7" x14ac:dyDescent="0.25">
      <c r="A31" s="45">
        <v>46232</v>
      </c>
      <c r="B31" s="46" t="s">
        <v>31</v>
      </c>
      <c r="C31" s="46" t="s">
        <v>79</v>
      </c>
      <c r="D31" s="46" t="s">
        <v>135</v>
      </c>
      <c r="E31" s="46" t="s">
        <v>87</v>
      </c>
      <c r="F31" s="46" t="s">
        <v>37</v>
      </c>
      <c r="G31" s="46" t="s">
        <v>17</v>
      </c>
    </row>
    <row r="32" spans="1:7" x14ac:dyDescent="0.25">
      <c r="A32" s="45">
        <v>46232</v>
      </c>
      <c r="B32" s="46" t="s">
        <v>31</v>
      </c>
      <c r="C32" s="46" t="s">
        <v>79</v>
      </c>
      <c r="D32" s="46" t="s">
        <v>165</v>
      </c>
      <c r="E32" s="46" t="s">
        <v>166</v>
      </c>
      <c r="F32" s="46" t="s">
        <v>37</v>
      </c>
      <c r="G32" s="46" t="s">
        <v>17</v>
      </c>
    </row>
    <row r="33" spans="1:7" x14ac:dyDescent="0.25">
      <c r="A33" s="45">
        <v>46232</v>
      </c>
      <c r="B33" s="46" t="s">
        <v>31</v>
      </c>
      <c r="C33" s="46" t="s">
        <v>74</v>
      </c>
      <c r="D33" s="46" t="s">
        <v>135</v>
      </c>
      <c r="E33" s="46" t="s">
        <v>202</v>
      </c>
      <c r="F33" s="46" t="s">
        <v>200</v>
      </c>
      <c r="G33" s="46" t="s">
        <v>22</v>
      </c>
    </row>
    <row r="34" spans="1:7" x14ac:dyDescent="0.25">
      <c r="A34" s="45">
        <v>46232</v>
      </c>
      <c r="B34" s="46" t="s">
        <v>77</v>
      </c>
      <c r="C34" s="46" t="s">
        <v>85</v>
      </c>
      <c r="D34" s="46" t="s">
        <v>165</v>
      </c>
      <c r="E34" s="46" t="s">
        <v>167</v>
      </c>
      <c r="F34" s="46" t="s">
        <v>37</v>
      </c>
      <c r="G34" s="46" t="s">
        <v>86</v>
      </c>
    </row>
    <row r="35" spans="1:7" x14ac:dyDescent="0.25">
      <c r="A35" s="45">
        <v>46232</v>
      </c>
      <c r="B35" s="46" t="s">
        <v>77</v>
      </c>
      <c r="C35" s="46" t="s">
        <v>82</v>
      </c>
      <c r="D35" s="46" t="s">
        <v>135</v>
      </c>
      <c r="E35" s="46" t="s">
        <v>203</v>
      </c>
      <c r="F35" s="46" t="s">
        <v>200</v>
      </c>
      <c r="G35" s="46" t="s">
        <v>22</v>
      </c>
    </row>
    <row r="36" spans="1:7" x14ac:dyDescent="0.25">
      <c r="A36" s="45">
        <v>46232</v>
      </c>
      <c r="B36" s="46" t="s">
        <v>77</v>
      </c>
      <c r="C36" s="46" t="s">
        <v>74</v>
      </c>
      <c r="D36" s="46" t="s">
        <v>135</v>
      </c>
      <c r="E36" s="46" t="s">
        <v>90</v>
      </c>
      <c r="F36" s="46" t="s">
        <v>37</v>
      </c>
      <c r="G36" s="46" t="s">
        <v>17</v>
      </c>
    </row>
    <row r="37" spans="1:7" x14ac:dyDescent="0.25">
      <c r="A37" s="45">
        <v>46232</v>
      </c>
      <c r="B37" s="46" t="s">
        <v>77</v>
      </c>
      <c r="C37" s="46" t="s">
        <v>74</v>
      </c>
      <c r="D37" s="46" t="s">
        <v>135</v>
      </c>
      <c r="E37" s="46" t="s">
        <v>88</v>
      </c>
      <c r="F37" s="46" t="s">
        <v>37</v>
      </c>
      <c r="G37" s="46" t="s">
        <v>17</v>
      </c>
    </row>
    <row r="38" spans="1:7" x14ac:dyDescent="0.25">
      <c r="A38" s="45">
        <v>46232</v>
      </c>
      <c r="B38" s="46" t="s">
        <v>33</v>
      </c>
      <c r="C38" s="46" t="s">
        <v>82</v>
      </c>
      <c r="D38" s="46" t="s">
        <v>135</v>
      </c>
      <c r="E38" s="46" t="s">
        <v>103</v>
      </c>
      <c r="F38" s="46" t="s">
        <v>37</v>
      </c>
      <c r="G38" s="46" t="s">
        <v>19</v>
      </c>
    </row>
    <row r="39" spans="1:7" x14ac:dyDescent="0.25">
      <c r="A39" s="45">
        <v>46233</v>
      </c>
      <c r="B39" s="46" t="s">
        <v>31</v>
      </c>
      <c r="C39" s="46" t="s">
        <v>73</v>
      </c>
      <c r="D39" s="46" t="s">
        <v>135</v>
      </c>
      <c r="E39" s="46" t="s">
        <v>129</v>
      </c>
      <c r="F39" s="46" t="s">
        <v>37</v>
      </c>
      <c r="G39" s="46" t="s">
        <v>21</v>
      </c>
    </row>
    <row r="40" spans="1:7" x14ac:dyDescent="0.25">
      <c r="A40" s="45">
        <v>46233</v>
      </c>
      <c r="B40" s="46" t="s">
        <v>31</v>
      </c>
      <c r="C40" s="46" t="s">
        <v>79</v>
      </c>
      <c r="D40" s="46" t="s">
        <v>135</v>
      </c>
      <c r="E40" s="46" t="s">
        <v>92</v>
      </c>
      <c r="F40" s="46" t="s">
        <v>37</v>
      </c>
      <c r="G40" s="46" t="s">
        <v>17</v>
      </c>
    </row>
    <row r="41" spans="1:7" x14ac:dyDescent="0.25">
      <c r="A41" s="45">
        <v>46233</v>
      </c>
      <c r="B41" s="46" t="s">
        <v>31</v>
      </c>
      <c r="C41" s="46" t="s">
        <v>74</v>
      </c>
      <c r="D41" s="46" t="s">
        <v>135</v>
      </c>
      <c r="E41" s="46" t="s">
        <v>129</v>
      </c>
      <c r="F41" s="46" t="s">
        <v>37</v>
      </c>
      <c r="G41" s="46" t="s">
        <v>21</v>
      </c>
    </row>
    <row r="42" spans="1:7" x14ac:dyDescent="0.25">
      <c r="A42" s="45">
        <v>46233</v>
      </c>
      <c r="B42" s="46" t="s">
        <v>77</v>
      </c>
      <c r="C42" s="46" t="s">
        <v>74</v>
      </c>
      <c r="D42" s="46" t="s">
        <v>135</v>
      </c>
      <c r="E42" s="46" t="s">
        <v>93</v>
      </c>
      <c r="F42" s="46" t="s">
        <v>37</v>
      </c>
      <c r="G42" s="46" t="s">
        <v>17</v>
      </c>
    </row>
    <row r="43" spans="1:7" x14ac:dyDescent="0.25">
      <c r="A43" s="45">
        <v>46233</v>
      </c>
      <c r="B43" s="46" t="s">
        <v>33</v>
      </c>
      <c r="C43" s="46" t="s">
        <v>82</v>
      </c>
      <c r="D43" s="46" t="s">
        <v>135</v>
      </c>
      <c r="E43" s="46" t="s">
        <v>108</v>
      </c>
      <c r="F43" s="46" t="s">
        <v>37</v>
      </c>
      <c r="G43" s="46" t="s">
        <v>19</v>
      </c>
    </row>
    <row r="44" spans="1:7" x14ac:dyDescent="0.25">
      <c r="A44" s="45">
        <v>46234</v>
      </c>
      <c r="B44" s="46" t="s">
        <v>31</v>
      </c>
      <c r="C44" s="46" t="s">
        <v>74</v>
      </c>
      <c r="D44" s="46" t="s">
        <v>135</v>
      </c>
      <c r="E44" s="46" t="s">
        <v>106</v>
      </c>
      <c r="F44" s="46" t="s">
        <v>71</v>
      </c>
      <c r="G44" s="46" t="s">
        <v>18</v>
      </c>
    </row>
    <row r="45" spans="1:7" x14ac:dyDescent="0.25">
      <c r="A45" s="45">
        <v>46234</v>
      </c>
      <c r="B45" s="46" t="s">
        <v>77</v>
      </c>
      <c r="C45" s="46" t="s">
        <v>94</v>
      </c>
      <c r="D45" s="46" t="s">
        <v>135</v>
      </c>
      <c r="E45" s="46" t="s">
        <v>107</v>
      </c>
      <c r="F45" s="46" t="s">
        <v>71</v>
      </c>
      <c r="G45" s="46" t="s">
        <v>18</v>
      </c>
    </row>
    <row r="46" spans="1:7" x14ac:dyDescent="0.25">
      <c r="A46" s="45">
        <v>46234</v>
      </c>
      <c r="B46" s="46" t="s">
        <v>33</v>
      </c>
      <c r="C46" s="46" t="s">
        <v>82</v>
      </c>
      <c r="D46" s="46" t="s">
        <v>135</v>
      </c>
      <c r="E46" s="46" t="s">
        <v>70</v>
      </c>
      <c r="F46" s="46" t="s">
        <v>37</v>
      </c>
      <c r="G46" s="46" t="s">
        <v>19</v>
      </c>
    </row>
    <row r="47" spans="1:7" x14ac:dyDescent="0.25">
      <c r="A47" s="45">
        <v>46237</v>
      </c>
      <c r="B47" s="46" t="s">
        <v>31</v>
      </c>
      <c r="C47" s="46" t="s">
        <v>98</v>
      </c>
      <c r="D47" s="46" t="s">
        <v>135</v>
      </c>
      <c r="E47" s="46" t="s">
        <v>130</v>
      </c>
      <c r="F47" s="46" t="s">
        <v>37</v>
      </c>
      <c r="G47" s="46" t="s">
        <v>21</v>
      </c>
    </row>
    <row r="48" spans="1:7" x14ac:dyDescent="0.25">
      <c r="A48" s="45">
        <v>46237</v>
      </c>
      <c r="B48" s="46" t="s">
        <v>31</v>
      </c>
      <c r="C48" s="46" t="s">
        <v>94</v>
      </c>
      <c r="D48" s="46" t="s">
        <v>135</v>
      </c>
      <c r="E48" s="46" t="s">
        <v>112</v>
      </c>
      <c r="F48" s="46" t="s">
        <v>37</v>
      </c>
      <c r="G48" s="46" t="s">
        <v>18</v>
      </c>
    </row>
    <row r="49" spans="1:7" x14ac:dyDescent="0.25">
      <c r="A49" s="45">
        <v>46237</v>
      </c>
      <c r="B49" s="46" t="s">
        <v>31</v>
      </c>
      <c r="C49" s="46" t="s">
        <v>94</v>
      </c>
      <c r="D49" s="46" t="s">
        <v>135</v>
      </c>
      <c r="E49" s="46" t="s">
        <v>160</v>
      </c>
      <c r="F49" s="46" t="s">
        <v>37</v>
      </c>
      <c r="G49" s="46" t="s">
        <v>18</v>
      </c>
    </row>
    <row r="50" spans="1:7" x14ac:dyDescent="0.25">
      <c r="A50" s="45">
        <v>46237</v>
      </c>
      <c r="B50" s="46" t="s">
        <v>77</v>
      </c>
      <c r="C50" s="46" t="s">
        <v>74</v>
      </c>
      <c r="D50" s="46" t="s">
        <v>135</v>
      </c>
      <c r="E50" s="46" t="s">
        <v>109</v>
      </c>
      <c r="F50" s="46" t="s">
        <v>37</v>
      </c>
      <c r="G50" s="46" t="s">
        <v>21</v>
      </c>
    </row>
    <row r="51" spans="1:7" x14ac:dyDescent="0.25">
      <c r="A51" s="45">
        <v>46239</v>
      </c>
      <c r="B51" s="46" t="s">
        <v>31</v>
      </c>
      <c r="C51" s="46" t="s">
        <v>82</v>
      </c>
      <c r="D51" s="46" t="s">
        <v>135</v>
      </c>
      <c r="E51" s="46" t="s">
        <v>113</v>
      </c>
      <c r="F51" s="46" t="s">
        <v>37</v>
      </c>
      <c r="G51" s="46" t="s">
        <v>22</v>
      </c>
    </row>
    <row r="52" spans="1:7" x14ac:dyDescent="0.25">
      <c r="A52" s="45">
        <v>46239</v>
      </c>
      <c r="B52" s="46" t="s">
        <v>31</v>
      </c>
      <c r="C52" s="46" t="s">
        <v>74</v>
      </c>
      <c r="D52" s="46" t="s">
        <v>135</v>
      </c>
      <c r="E52" s="46" t="s">
        <v>116</v>
      </c>
      <c r="F52" s="46" t="s">
        <v>96</v>
      </c>
      <c r="G52" s="46" t="s">
        <v>23</v>
      </c>
    </row>
    <row r="53" spans="1:7" x14ac:dyDescent="0.25">
      <c r="A53" s="45">
        <v>46239</v>
      </c>
      <c r="B53" s="46" t="s">
        <v>31</v>
      </c>
      <c r="C53" s="46" t="s">
        <v>74</v>
      </c>
      <c r="D53" s="46" t="s">
        <v>135</v>
      </c>
      <c r="E53" s="46" t="s">
        <v>114</v>
      </c>
      <c r="F53" s="46" t="s">
        <v>96</v>
      </c>
      <c r="G53" s="46" t="s">
        <v>23</v>
      </c>
    </row>
    <row r="54" spans="1:7" x14ac:dyDescent="0.25">
      <c r="A54" s="45">
        <v>46239</v>
      </c>
      <c r="B54" s="46" t="s">
        <v>77</v>
      </c>
      <c r="C54" s="46" t="s">
        <v>95</v>
      </c>
      <c r="D54" s="46" t="s">
        <v>135</v>
      </c>
      <c r="E54" s="46" t="s">
        <v>117</v>
      </c>
      <c r="F54" s="46" t="s">
        <v>96</v>
      </c>
      <c r="G54" s="46" t="s">
        <v>23</v>
      </c>
    </row>
    <row r="55" spans="1:7" x14ac:dyDescent="0.25">
      <c r="A55" s="45">
        <v>46239</v>
      </c>
      <c r="B55" s="46" t="s">
        <v>77</v>
      </c>
      <c r="C55" s="46" t="s">
        <v>95</v>
      </c>
      <c r="D55" s="46" t="s">
        <v>135</v>
      </c>
      <c r="E55" s="46" t="s">
        <v>115</v>
      </c>
      <c r="F55" s="46" t="s">
        <v>96</v>
      </c>
      <c r="G55" s="46" t="s">
        <v>23</v>
      </c>
    </row>
    <row r="56" spans="1:7" x14ac:dyDescent="0.25">
      <c r="A56" s="45">
        <v>46240</v>
      </c>
      <c r="B56" s="46" t="s">
        <v>31</v>
      </c>
      <c r="C56" s="46" t="s">
        <v>74</v>
      </c>
      <c r="D56" s="46" t="s">
        <v>135</v>
      </c>
      <c r="E56" s="46" t="s">
        <v>156</v>
      </c>
      <c r="F56" s="46" t="s">
        <v>157</v>
      </c>
      <c r="G56" s="46" t="s">
        <v>17</v>
      </c>
    </row>
    <row r="57" spans="1:7" x14ac:dyDescent="0.25">
      <c r="A57" s="45">
        <v>46240</v>
      </c>
      <c r="B57" s="46" t="s">
        <v>31</v>
      </c>
      <c r="C57" s="46" t="s">
        <v>74</v>
      </c>
      <c r="D57" s="46" t="s">
        <v>135</v>
      </c>
      <c r="E57" s="46" t="s">
        <v>158</v>
      </c>
      <c r="F57" s="46" t="s">
        <v>37</v>
      </c>
      <c r="G57" s="46" t="s">
        <v>17</v>
      </c>
    </row>
    <row r="58" spans="1:7" x14ac:dyDescent="0.25">
      <c r="A58" s="45">
        <v>46241</v>
      </c>
      <c r="B58" s="46" t="s">
        <v>31</v>
      </c>
      <c r="C58" s="46" t="s">
        <v>98</v>
      </c>
      <c r="D58" s="46" t="s">
        <v>135</v>
      </c>
      <c r="E58" s="46" t="s">
        <v>118</v>
      </c>
      <c r="F58" s="46" t="s">
        <v>37</v>
      </c>
      <c r="G58" s="46" t="s">
        <v>23</v>
      </c>
    </row>
    <row r="59" spans="1:7" x14ac:dyDescent="0.25">
      <c r="A59" s="45">
        <v>46241</v>
      </c>
      <c r="B59" s="46" t="s">
        <v>31</v>
      </c>
      <c r="C59" s="46" t="s">
        <v>82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46241</v>
      </c>
      <c r="B60" s="46" t="s">
        <v>31</v>
      </c>
      <c r="C60" s="46" t="s">
        <v>94</v>
      </c>
      <c r="D60" s="46" t="s">
        <v>135</v>
      </c>
      <c r="E60" s="46" t="s">
        <v>118</v>
      </c>
      <c r="F60" s="46" t="s">
        <v>37</v>
      </c>
      <c r="G60" s="46" t="s">
        <v>23</v>
      </c>
    </row>
    <row r="61" spans="1:7" x14ac:dyDescent="0.25">
      <c r="A61" s="45">
        <v>46241</v>
      </c>
      <c r="B61" s="46" t="s">
        <v>31</v>
      </c>
      <c r="C61" s="46" t="s">
        <v>95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46241</v>
      </c>
      <c r="B62" s="46" t="s">
        <v>31</v>
      </c>
      <c r="C62" s="46" t="s">
        <v>74</v>
      </c>
      <c r="D62" s="46" t="s">
        <v>135</v>
      </c>
      <c r="E62" s="46" t="s">
        <v>118</v>
      </c>
      <c r="F62" s="46" t="s">
        <v>37</v>
      </c>
      <c r="G62" s="46" t="s">
        <v>23</v>
      </c>
    </row>
    <row r="63" spans="1:7" x14ac:dyDescent="0.25">
      <c r="A63" s="45">
        <v>46241</v>
      </c>
      <c r="B63" s="46" t="s">
        <v>31</v>
      </c>
      <c r="C63" s="46" t="s">
        <v>74</v>
      </c>
      <c r="D63" s="46" t="s">
        <v>135</v>
      </c>
      <c r="E63" s="46" t="s">
        <v>97</v>
      </c>
      <c r="F63" s="46" t="s">
        <v>37</v>
      </c>
      <c r="G63" s="46" t="s">
        <v>17</v>
      </c>
    </row>
    <row r="64" spans="1:7" x14ac:dyDescent="0.25">
      <c r="A64" s="45">
        <v>46241</v>
      </c>
      <c r="B64" s="46" t="s">
        <v>77</v>
      </c>
      <c r="C64" s="46" t="s">
        <v>74</v>
      </c>
      <c r="D64" s="46" t="s">
        <v>135</v>
      </c>
      <c r="E64" s="46" t="s">
        <v>149</v>
      </c>
      <c r="F64" s="46" t="s">
        <v>37</v>
      </c>
      <c r="G64" s="46" t="s">
        <v>17</v>
      </c>
    </row>
    <row r="65" spans="1:7" x14ac:dyDescent="0.25">
      <c r="A65" s="45">
        <v>46241</v>
      </c>
      <c r="B65" s="46" t="s">
        <v>77</v>
      </c>
      <c r="C65" s="46" t="s">
        <v>74</v>
      </c>
      <c r="D65" s="46" t="s">
        <v>135</v>
      </c>
      <c r="E65" s="46" t="s">
        <v>151</v>
      </c>
      <c r="F65" s="46" t="s">
        <v>37</v>
      </c>
      <c r="G65" s="46" t="s">
        <v>17</v>
      </c>
    </row>
    <row r="66" spans="1:7" x14ac:dyDescent="0.25">
      <c r="A66" s="45">
        <v>46241</v>
      </c>
      <c r="B66" s="46" t="s">
        <v>33</v>
      </c>
      <c r="C66" s="46" t="s">
        <v>79</v>
      </c>
      <c r="D66" s="46" t="s">
        <v>135</v>
      </c>
      <c r="E66" s="46" t="s">
        <v>148</v>
      </c>
      <c r="F66" s="46" t="s">
        <v>37</v>
      </c>
      <c r="G66" s="46" t="s">
        <v>17</v>
      </c>
    </row>
    <row r="67" spans="1:7" x14ac:dyDescent="0.25">
      <c r="A67" s="45">
        <v>46241</v>
      </c>
      <c r="B67" s="46" t="s">
        <v>33</v>
      </c>
      <c r="C67" s="46" t="s">
        <v>79</v>
      </c>
      <c r="D67" s="46" t="s">
        <v>135</v>
      </c>
      <c r="E67" s="46" t="s">
        <v>150</v>
      </c>
      <c r="F67" s="46" t="s">
        <v>37</v>
      </c>
      <c r="G67" s="46" t="s">
        <v>17</v>
      </c>
    </row>
    <row r="68" spans="1:7" x14ac:dyDescent="0.25">
      <c r="A68" s="45">
        <v>46244</v>
      </c>
      <c r="B68" s="46" t="s">
        <v>31</v>
      </c>
      <c r="C68" s="46" t="s">
        <v>79</v>
      </c>
      <c r="D68" s="46" t="s">
        <v>135</v>
      </c>
      <c r="E68" s="46" t="s">
        <v>99</v>
      </c>
      <c r="F68" s="46" t="s">
        <v>37</v>
      </c>
      <c r="G68" s="46" t="s">
        <v>17</v>
      </c>
    </row>
    <row r="69" spans="1:7" x14ac:dyDescent="0.25">
      <c r="A69" s="45">
        <v>46244</v>
      </c>
      <c r="B69" s="46" t="s">
        <v>77</v>
      </c>
      <c r="C69" s="46" t="s">
        <v>85</v>
      </c>
      <c r="D69" s="46" t="s">
        <v>84</v>
      </c>
      <c r="E69" s="46" t="s">
        <v>168</v>
      </c>
      <c r="F69" s="46" t="s">
        <v>37</v>
      </c>
      <c r="G69" s="46" t="s">
        <v>86</v>
      </c>
    </row>
    <row r="70" spans="1:7" x14ac:dyDescent="0.25">
      <c r="A70" s="45">
        <v>46244</v>
      </c>
      <c r="B70" s="46" t="s">
        <v>77</v>
      </c>
      <c r="C70" s="46" t="s">
        <v>74</v>
      </c>
      <c r="D70" s="46" t="s">
        <v>135</v>
      </c>
      <c r="E70" s="46" t="s">
        <v>119</v>
      </c>
      <c r="F70" s="46" t="s">
        <v>37</v>
      </c>
      <c r="G70" s="46" t="s">
        <v>17</v>
      </c>
    </row>
    <row r="71" spans="1:7" x14ac:dyDescent="0.25">
      <c r="A71" s="45">
        <v>46244</v>
      </c>
      <c r="B71" s="46" t="s">
        <v>33</v>
      </c>
      <c r="C71" s="46" t="s">
        <v>98</v>
      </c>
      <c r="D71" s="46" t="s">
        <v>135</v>
      </c>
      <c r="E71" s="46" t="s">
        <v>102</v>
      </c>
      <c r="F71" s="46" t="s">
        <v>37</v>
      </c>
      <c r="G71" s="46" t="s">
        <v>24</v>
      </c>
    </row>
    <row r="72" spans="1:7" x14ac:dyDescent="0.25">
      <c r="A72" s="45">
        <v>46244</v>
      </c>
      <c r="B72" s="46" t="s">
        <v>33</v>
      </c>
      <c r="C72" s="46" t="s">
        <v>82</v>
      </c>
      <c r="D72" s="46" t="s">
        <v>84</v>
      </c>
      <c r="E72" s="46" t="s">
        <v>168</v>
      </c>
      <c r="F72" s="46" t="s">
        <v>37</v>
      </c>
      <c r="G72" s="46" t="s">
        <v>24</v>
      </c>
    </row>
    <row r="73" spans="1:7" x14ac:dyDescent="0.25">
      <c r="A73" s="45">
        <v>46245</v>
      </c>
      <c r="B73" s="46" t="s">
        <v>77</v>
      </c>
      <c r="C73" s="46" t="s">
        <v>85</v>
      </c>
      <c r="D73" s="46" t="s">
        <v>84</v>
      </c>
      <c r="E73" s="46" t="s">
        <v>169</v>
      </c>
      <c r="F73" s="46" t="s">
        <v>37</v>
      </c>
      <c r="G73" s="46" t="s">
        <v>86</v>
      </c>
    </row>
    <row r="74" spans="1:7" x14ac:dyDescent="0.25">
      <c r="A74" s="45">
        <v>46245</v>
      </c>
      <c r="B74" s="46" t="s">
        <v>33</v>
      </c>
      <c r="C74" s="46" t="s">
        <v>82</v>
      </c>
      <c r="D74" s="46" t="s">
        <v>84</v>
      </c>
      <c r="E74" s="46" t="s">
        <v>169</v>
      </c>
      <c r="F74" s="46" t="s">
        <v>37</v>
      </c>
      <c r="G74" s="46" t="s">
        <v>24</v>
      </c>
    </row>
    <row r="75" spans="1:7" x14ac:dyDescent="0.25">
      <c r="A75" s="45">
        <v>46246</v>
      </c>
      <c r="B75" s="46" t="s">
        <v>31</v>
      </c>
      <c r="C75" s="46" t="s">
        <v>79</v>
      </c>
      <c r="D75" s="46" t="s">
        <v>135</v>
      </c>
      <c r="E75" s="46" t="s">
        <v>120</v>
      </c>
      <c r="F75" s="46" t="s">
        <v>37</v>
      </c>
      <c r="G75" s="46" t="s">
        <v>17</v>
      </c>
    </row>
    <row r="76" spans="1:7" x14ac:dyDescent="0.25">
      <c r="A76" s="45">
        <v>46246</v>
      </c>
      <c r="B76" s="46" t="s">
        <v>77</v>
      </c>
      <c r="C76" s="46" t="s">
        <v>74</v>
      </c>
      <c r="D76" s="46" t="s">
        <v>135</v>
      </c>
      <c r="E76" s="46" t="s">
        <v>121</v>
      </c>
      <c r="F76" s="46" t="s">
        <v>37</v>
      </c>
      <c r="G76" s="46" t="s">
        <v>17</v>
      </c>
    </row>
    <row r="77" spans="1:7" x14ac:dyDescent="0.25">
      <c r="A77" s="45">
        <v>46246</v>
      </c>
      <c r="B77" s="46" t="s">
        <v>33</v>
      </c>
      <c r="C77" s="46" t="s">
        <v>82</v>
      </c>
      <c r="D77" s="46" t="s">
        <v>135</v>
      </c>
      <c r="E77" s="46" t="s">
        <v>131</v>
      </c>
      <c r="F77" s="46" t="s">
        <v>37</v>
      </c>
      <c r="G77" s="46" t="s">
        <v>24</v>
      </c>
    </row>
    <row r="78" spans="1:7" x14ac:dyDescent="0.25">
      <c r="A78" s="45">
        <v>46247</v>
      </c>
      <c r="B78" s="46" t="s">
        <v>77</v>
      </c>
      <c r="C78" s="46" t="s">
        <v>74</v>
      </c>
      <c r="D78" s="46" t="s">
        <v>135</v>
      </c>
      <c r="E78" s="46" t="s">
        <v>176</v>
      </c>
      <c r="F78" s="46" t="s">
        <v>37</v>
      </c>
      <c r="G78" s="46" t="s">
        <v>17</v>
      </c>
    </row>
    <row r="79" spans="1:7" x14ac:dyDescent="0.25">
      <c r="A79" s="45">
        <v>46247</v>
      </c>
      <c r="B79" s="46" t="s">
        <v>33</v>
      </c>
      <c r="C79" s="46" t="s">
        <v>82</v>
      </c>
      <c r="D79" s="46" t="s">
        <v>135</v>
      </c>
      <c r="E79" s="46" t="s">
        <v>132</v>
      </c>
      <c r="F79" s="46" t="s">
        <v>37</v>
      </c>
      <c r="G79" s="46" t="s">
        <v>24</v>
      </c>
    </row>
    <row r="80" spans="1:7" x14ac:dyDescent="0.25">
      <c r="A80" s="45">
        <v>46247</v>
      </c>
      <c r="B80" s="46" t="s">
        <v>33</v>
      </c>
      <c r="C80" s="46" t="s">
        <v>152</v>
      </c>
      <c r="D80" s="46" t="s">
        <v>135</v>
      </c>
      <c r="E80" s="46" t="s">
        <v>176</v>
      </c>
      <c r="F80" s="46" t="s">
        <v>37</v>
      </c>
      <c r="G80" s="46" t="s">
        <v>17</v>
      </c>
    </row>
    <row r="81" spans="1:7" x14ac:dyDescent="0.25">
      <c r="A81" s="45">
        <v>46248</v>
      </c>
      <c r="B81" s="46" t="s">
        <v>77</v>
      </c>
      <c r="C81" s="46" t="s">
        <v>74</v>
      </c>
      <c r="D81" s="46" t="s">
        <v>135</v>
      </c>
      <c r="E81" s="46" t="s">
        <v>123</v>
      </c>
      <c r="F81" s="46" t="s">
        <v>37</v>
      </c>
      <c r="G81" s="46" t="s">
        <v>24</v>
      </c>
    </row>
    <row r="82" spans="1:7" x14ac:dyDescent="0.25">
      <c r="A82" s="45">
        <v>46248</v>
      </c>
      <c r="B82" s="46" t="s">
        <v>33</v>
      </c>
      <c r="C82" s="46" t="s">
        <v>79</v>
      </c>
      <c r="D82" s="46" t="s">
        <v>135</v>
      </c>
      <c r="E82" s="46" t="s">
        <v>122</v>
      </c>
      <c r="F82" s="46" t="s">
        <v>37</v>
      </c>
      <c r="G82" s="46" t="s">
        <v>24</v>
      </c>
    </row>
    <row r="83" spans="1:7" x14ac:dyDescent="0.25">
      <c r="A83" s="45">
        <v>46251</v>
      </c>
      <c r="B83" s="46" t="s">
        <v>31</v>
      </c>
      <c r="C83" s="46" t="s">
        <v>79</v>
      </c>
      <c r="D83" s="46" t="s">
        <v>135</v>
      </c>
      <c r="E83" s="46" t="s">
        <v>100</v>
      </c>
      <c r="F83" s="46" t="s">
        <v>37</v>
      </c>
      <c r="G83" s="46" t="s">
        <v>17</v>
      </c>
    </row>
    <row r="84" spans="1:7" x14ac:dyDescent="0.25">
      <c r="A84" s="45">
        <v>46251</v>
      </c>
      <c r="B84" s="46" t="s">
        <v>77</v>
      </c>
      <c r="C84" s="46" t="s">
        <v>74</v>
      </c>
      <c r="D84" s="46" t="s">
        <v>135</v>
      </c>
      <c r="E84" s="46" t="s">
        <v>101</v>
      </c>
      <c r="F84" s="46" t="s">
        <v>37</v>
      </c>
      <c r="G84" s="46" t="s">
        <v>17</v>
      </c>
    </row>
    <row r="85" spans="1:7" x14ac:dyDescent="0.25">
      <c r="A85"/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3" fitToHeight="0" orientation="portrait" verticalDpi="1200" r:id="rId2"/>
  <headerFooter>
    <oddHeader>&amp;L&amp;"AU Peto,Regular"&amp;K002060AU &amp;"-,Regular"AARHUS UNIVERSITET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G111"/>
  <sheetViews>
    <sheetView showGridLines="0" zoomScaleNormal="100" workbookViewId="0">
      <selection activeCell="C13" sqref="C13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41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46239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46239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46244</v>
      </c>
      <c r="B9" s="46" t="s">
        <v>77</v>
      </c>
      <c r="C9" s="46" t="s">
        <v>74</v>
      </c>
      <c r="D9" s="46" t="s">
        <v>135</v>
      </c>
      <c r="E9" s="46" t="s">
        <v>138</v>
      </c>
      <c r="F9" s="46" t="s">
        <v>37</v>
      </c>
      <c r="G9" s="46" t="s">
        <v>19</v>
      </c>
    </row>
    <row r="10" spans="1:7" x14ac:dyDescent="0.25">
      <c r="A10" s="45">
        <v>46245</v>
      </c>
      <c r="B10" s="46" t="s">
        <v>31</v>
      </c>
      <c r="C10" s="46" t="s">
        <v>79</v>
      </c>
      <c r="D10" s="46" t="s">
        <v>135</v>
      </c>
      <c r="E10" s="46" t="s">
        <v>78</v>
      </c>
      <c r="F10" s="46" t="s">
        <v>37</v>
      </c>
      <c r="G10" s="46" t="s">
        <v>17</v>
      </c>
    </row>
    <row r="11" spans="1:7" x14ac:dyDescent="0.25">
      <c r="A11" s="45">
        <v>46245</v>
      </c>
      <c r="B11" s="46" t="s">
        <v>32</v>
      </c>
      <c r="C11" s="46" t="s">
        <v>76</v>
      </c>
      <c r="D11" s="46" t="s">
        <v>135</v>
      </c>
      <c r="E11" s="46" t="s">
        <v>199</v>
      </c>
      <c r="F11" s="46" t="s">
        <v>200</v>
      </c>
      <c r="G11" s="46" t="s">
        <v>22</v>
      </c>
    </row>
    <row r="12" spans="1:7" x14ac:dyDescent="0.25">
      <c r="A12" s="45">
        <v>46248</v>
      </c>
      <c r="B12" s="46" t="s">
        <v>33</v>
      </c>
      <c r="C12" s="46" t="s">
        <v>82</v>
      </c>
      <c r="D12" s="46" t="s">
        <v>135</v>
      </c>
      <c r="E12" s="46" t="s">
        <v>175</v>
      </c>
      <c r="F12" s="46" t="s">
        <v>200</v>
      </c>
      <c r="G12" s="46" t="s">
        <v>22</v>
      </c>
    </row>
    <row r="13" spans="1:7" x14ac:dyDescent="0.25">
      <c r="A13" s="45">
        <v>46251</v>
      </c>
      <c r="B13" s="46" t="s">
        <v>77</v>
      </c>
      <c r="C13" s="46" t="s">
        <v>74</v>
      </c>
      <c r="D13" s="46" t="s">
        <v>135</v>
      </c>
      <c r="E13" s="46" t="s">
        <v>188</v>
      </c>
      <c r="F13" s="46" t="s">
        <v>37</v>
      </c>
      <c r="G13" s="46" t="s">
        <v>20</v>
      </c>
    </row>
    <row r="14" spans="1:7" x14ac:dyDescent="0.25">
      <c r="A14" s="45">
        <v>46253</v>
      </c>
      <c r="B14" s="46" t="s">
        <v>31</v>
      </c>
      <c r="C14" s="46" t="s">
        <v>73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46253</v>
      </c>
      <c r="B15" s="46" t="s">
        <v>31</v>
      </c>
      <c r="C15" s="46" t="s">
        <v>74</v>
      </c>
      <c r="D15" s="46" t="s">
        <v>135</v>
      </c>
      <c r="E15" s="46" t="s">
        <v>171</v>
      </c>
      <c r="F15" s="46" t="s">
        <v>36</v>
      </c>
      <c r="G15" s="46" t="s">
        <v>17</v>
      </c>
    </row>
    <row r="16" spans="1:7" x14ac:dyDescent="0.25">
      <c r="A16" s="45">
        <v>46254</v>
      </c>
      <c r="B16" s="46" t="s">
        <v>31</v>
      </c>
      <c r="C16" s="46" t="s">
        <v>76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46254</v>
      </c>
      <c r="B17" s="46" t="s">
        <v>31</v>
      </c>
      <c r="C17" s="46" t="s">
        <v>74</v>
      </c>
      <c r="D17" s="46" t="s">
        <v>135</v>
      </c>
      <c r="E17" s="46" t="s">
        <v>201</v>
      </c>
      <c r="F17" s="46" t="s">
        <v>200</v>
      </c>
      <c r="G17" s="46" t="s">
        <v>22</v>
      </c>
    </row>
    <row r="18" spans="1:7" x14ac:dyDescent="0.25">
      <c r="A18" s="45">
        <v>46255</v>
      </c>
      <c r="B18" s="46" t="s">
        <v>31</v>
      </c>
      <c r="C18" s="46" t="s">
        <v>105</v>
      </c>
      <c r="D18" s="46" t="s">
        <v>135</v>
      </c>
      <c r="E18" s="46" t="s">
        <v>110</v>
      </c>
      <c r="F18" s="46" t="s">
        <v>71</v>
      </c>
      <c r="G18" s="46" t="s">
        <v>18</v>
      </c>
    </row>
    <row r="19" spans="1:7" x14ac:dyDescent="0.25">
      <c r="A19" s="45">
        <v>46255</v>
      </c>
      <c r="B19" s="46" t="s">
        <v>77</v>
      </c>
      <c r="C19" s="46" t="s">
        <v>94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46255</v>
      </c>
      <c r="B20" s="46" t="s">
        <v>77</v>
      </c>
      <c r="C20" s="46" t="s">
        <v>74</v>
      </c>
      <c r="D20" s="46" t="s">
        <v>135</v>
      </c>
      <c r="E20" s="46" t="s">
        <v>111</v>
      </c>
      <c r="F20" s="46" t="s">
        <v>71</v>
      </c>
      <c r="G20" s="46" t="s">
        <v>18</v>
      </c>
    </row>
    <row r="21" spans="1:7" x14ac:dyDescent="0.25">
      <c r="A21" s="45">
        <v>46258</v>
      </c>
      <c r="B21" s="46" t="s">
        <v>31</v>
      </c>
      <c r="C21" s="46" t="s">
        <v>91</v>
      </c>
      <c r="D21" s="46" t="s">
        <v>183</v>
      </c>
      <c r="E21" s="46" t="s">
        <v>164</v>
      </c>
      <c r="F21" s="46" t="s">
        <v>37</v>
      </c>
      <c r="G21" s="46" t="s">
        <v>20</v>
      </c>
    </row>
    <row r="22" spans="1:7" x14ac:dyDescent="0.25">
      <c r="A22" s="45">
        <v>46258</v>
      </c>
      <c r="B22" s="46" t="s">
        <v>31</v>
      </c>
      <c r="C22" s="46" t="s">
        <v>74</v>
      </c>
      <c r="D22" s="46" t="s">
        <v>182</v>
      </c>
      <c r="E22" s="46" t="s">
        <v>127</v>
      </c>
      <c r="F22" s="46" t="s">
        <v>37</v>
      </c>
      <c r="G22" s="46" t="s">
        <v>20</v>
      </c>
    </row>
    <row r="23" spans="1:7" x14ac:dyDescent="0.25">
      <c r="A23" s="45">
        <v>46258</v>
      </c>
      <c r="B23" s="46" t="s">
        <v>77</v>
      </c>
      <c r="C23" s="46" t="s">
        <v>91</v>
      </c>
      <c r="D23" s="46" t="s">
        <v>182</v>
      </c>
      <c r="E23" s="46" t="s">
        <v>128</v>
      </c>
      <c r="F23" s="46" t="s">
        <v>37</v>
      </c>
      <c r="G23" s="46" t="s">
        <v>20</v>
      </c>
    </row>
    <row r="24" spans="1:7" x14ac:dyDescent="0.25">
      <c r="A24" s="45">
        <v>46259</v>
      </c>
      <c r="B24" s="46" t="s">
        <v>31</v>
      </c>
      <c r="C24" s="46" t="s">
        <v>94</v>
      </c>
      <c r="D24" s="46" t="s">
        <v>135</v>
      </c>
      <c r="E24" s="46" t="s">
        <v>104</v>
      </c>
      <c r="F24" s="46" t="s">
        <v>71</v>
      </c>
      <c r="G24" s="46" t="s">
        <v>18</v>
      </c>
    </row>
    <row r="25" spans="1:7" x14ac:dyDescent="0.25">
      <c r="A25" s="45">
        <v>46259</v>
      </c>
      <c r="B25" s="46" t="s">
        <v>31</v>
      </c>
      <c r="C25" s="46" t="s">
        <v>79</v>
      </c>
      <c r="D25" s="46" t="s">
        <v>135</v>
      </c>
      <c r="E25" s="46" t="s">
        <v>83</v>
      </c>
      <c r="F25" s="46" t="s">
        <v>37</v>
      </c>
      <c r="G25" s="46" t="s">
        <v>17</v>
      </c>
    </row>
    <row r="26" spans="1:7" x14ac:dyDescent="0.25">
      <c r="A26" s="45">
        <v>46259</v>
      </c>
      <c r="B26" s="46" t="s">
        <v>31</v>
      </c>
      <c r="C26" s="46" t="s">
        <v>74</v>
      </c>
      <c r="D26" s="46" t="s">
        <v>135</v>
      </c>
      <c r="E26" s="46" t="s">
        <v>173</v>
      </c>
      <c r="F26" s="46" t="s">
        <v>37</v>
      </c>
      <c r="G26" s="46" t="s">
        <v>19</v>
      </c>
    </row>
    <row r="27" spans="1:7" x14ac:dyDescent="0.25">
      <c r="A27" s="45">
        <v>46259</v>
      </c>
      <c r="B27" s="46" t="s">
        <v>77</v>
      </c>
      <c r="C27" s="46" t="s">
        <v>94</v>
      </c>
      <c r="D27" s="46" t="s">
        <v>135</v>
      </c>
      <c r="E27" s="46" t="s">
        <v>161</v>
      </c>
      <c r="F27" s="46" t="s">
        <v>162</v>
      </c>
      <c r="G27" s="46" t="s">
        <v>18</v>
      </c>
    </row>
    <row r="28" spans="1:7" x14ac:dyDescent="0.25">
      <c r="A28" s="45">
        <v>46260</v>
      </c>
      <c r="B28" s="46" t="s">
        <v>31</v>
      </c>
      <c r="C28" s="46" t="s">
        <v>79</v>
      </c>
      <c r="D28" s="46" t="s">
        <v>84</v>
      </c>
      <c r="E28" s="46" t="s">
        <v>163</v>
      </c>
      <c r="F28" s="46" t="s">
        <v>37</v>
      </c>
      <c r="G28" s="46" t="s">
        <v>17</v>
      </c>
    </row>
    <row r="29" spans="1:7" x14ac:dyDescent="0.25">
      <c r="A29" s="45">
        <v>46260</v>
      </c>
      <c r="B29" s="46" t="s">
        <v>77</v>
      </c>
      <c r="C29" s="46" t="s">
        <v>85</v>
      </c>
      <c r="D29" s="46" t="s">
        <v>84</v>
      </c>
      <c r="E29" s="46" t="s">
        <v>163</v>
      </c>
      <c r="F29" s="46" t="s">
        <v>37</v>
      </c>
      <c r="G29" s="46" t="s">
        <v>86</v>
      </c>
    </row>
    <row r="30" spans="1:7" x14ac:dyDescent="0.25">
      <c r="A30" s="45">
        <v>46260</v>
      </c>
      <c r="B30" s="46" t="s">
        <v>77</v>
      </c>
      <c r="C30" s="46" t="s">
        <v>82</v>
      </c>
      <c r="D30" s="46" t="s">
        <v>135</v>
      </c>
      <c r="E30" s="46" t="s">
        <v>174</v>
      </c>
      <c r="F30" s="46" t="s">
        <v>37</v>
      </c>
      <c r="G30" s="46" t="s">
        <v>19</v>
      </c>
    </row>
    <row r="31" spans="1:7" x14ac:dyDescent="0.25">
      <c r="A31" s="45">
        <v>46261</v>
      </c>
      <c r="B31" s="46" t="s">
        <v>31</v>
      </c>
      <c r="C31" s="46" t="s">
        <v>79</v>
      </c>
      <c r="D31" s="46" t="s">
        <v>135</v>
      </c>
      <c r="E31" s="46" t="s">
        <v>89</v>
      </c>
      <c r="F31" s="46" t="s">
        <v>37</v>
      </c>
      <c r="G31" s="46" t="s">
        <v>17</v>
      </c>
    </row>
    <row r="32" spans="1:7" x14ac:dyDescent="0.25">
      <c r="A32" s="45">
        <v>46261</v>
      </c>
      <c r="B32" s="46" t="s">
        <v>31</v>
      </c>
      <c r="C32" s="46" t="s">
        <v>79</v>
      </c>
      <c r="D32" s="46" t="s">
        <v>135</v>
      </c>
      <c r="E32" s="46" t="s">
        <v>87</v>
      </c>
      <c r="F32" s="46" t="s">
        <v>37</v>
      </c>
      <c r="G32" s="46" t="s">
        <v>17</v>
      </c>
    </row>
    <row r="33" spans="1:7" x14ac:dyDescent="0.25">
      <c r="A33" s="45">
        <v>46261</v>
      </c>
      <c r="B33" s="46" t="s">
        <v>31</v>
      </c>
      <c r="C33" s="46" t="s">
        <v>79</v>
      </c>
      <c r="D33" s="46" t="s">
        <v>165</v>
      </c>
      <c r="E33" s="46" t="s">
        <v>166</v>
      </c>
      <c r="F33" s="46" t="s">
        <v>37</v>
      </c>
      <c r="G33" s="46" t="s">
        <v>17</v>
      </c>
    </row>
    <row r="34" spans="1:7" x14ac:dyDescent="0.25">
      <c r="A34" s="45">
        <v>46261</v>
      </c>
      <c r="B34" s="46" t="s">
        <v>31</v>
      </c>
      <c r="C34" s="46" t="s">
        <v>74</v>
      </c>
      <c r="D34" s="46" t="s">
        <v>135</v>
      </c>
      <c r="E34" s="46" t="s">
        <v>202</v>
      </c>
      <c r="F34" s="46" t="s">
        <v>200</v>
      </c>
      <c r="G34" s="46" t="s">
        <v>22</v>
      </c>
    </row>
    <row r="35" spans="1:7" x14ac:dyDescent="0.25">
      <c r="A35" s="45">
        <v>46261</v>
      </c>
      <c r="B35" s="46" t="s">
        <v>77</v>
      </c>
      <c r="C35" s="46" t="s">
        <v>85</v>
      </c>
      <c r="D35" s="46" t="s">
        <v>165</v>
      </c>
      <c r="E35" s="46" t="s">
        <v>167</v>
      </c>
      <c r="F35" s="46" t="s">
        <v>37</v>
      </c>
      <c r="G35" s="46" t="s">
        <v>86</v>
      </c>
    </row>
    <row r="36" spans="1:7" x14ac:dyDescent="0.25">
      <c r="A36" s="45">
        <v>46261</v>
      </c>
      <c r="B36" s="46" t="s">
        <v>77</v>
      </c>
      <c r="C36" s="46" t="s">
        <v>82</v>
      </c>
      <c r="D36" s="46" t="s">
        <v>135</v>
      </c>
      <c r="E36" s="46" t="s">
        <v>203</v>
      </c>
      <c r="F36" s="46" t="s">
        <v>200</v>
      </c>
      <c r="G36" s="46" t="s">
        <v>22</v>
      </c>
    </row>
    <row r="37" spans="1:7" x14ac:dyDescent="0.25">
      <c r="A37" s="45">
        <v>46261</v>
      </c>
      <c r="B37" s="46" t="s">
        <v>77</v>
      </c>
      <c r="C37" s="46" t="s">
        <v>74</v>
      </c>
      <c r="D37" s="46" t="s">
        <v>135</v>
      </c>
      <c r="E37" s="46" t="s">
        <v>90</v>
      </c>
      <c r="F37" s="46" t="s">
        <v>37</v>
      </c>
      <c r="G37" s="46" t="s">
        <v>17</v>
      </c>
    </row>
    <row r="38" spans="1:7" x14ac:dyDescent="0.25">
      <c r="A38" s="45">
        <v>46261</v>
      </c>
      <c r="B38" s="46" t="s">
        <v>77</v>
      </c>
      <c r="C38" s="46" t="s">
        <v>74</v>
      </c>
      <c r="D38" s="46" t="s">
        <v>135</v>
      </c>
      <c r="E38" s="46" t="s">
        <v>88</v>
      </c>
      <c r="F38" s="46" t="s">
        <v>37</v>
      </c>
      <c r="G38" s="46" t="s">
        <v>17</v>
      </c>
    </row>
    <row r="39" spans="1:7" x14ac:dyDescent="0.25">
      <c r="A39" s="45">
        <v>46261</v>
      </c>
      <c r="B39" s="46" t="s">
        <v>33</v>
      </c>
      <c r="C39" s="46" t="s">
        <v>82</v>
      </c>
      <c r="D39" s="46" t="s">
        <v>135</v>
      </c>
      <c r="E39" s="46" t="s">
        <v>103</v>
      </c>
      <c r="F39" s="46" t="s">
        <v>37</v>
      </c>
      <c r="G39" s="46" t="s">
        <v>19</v>
      </c>
    </row>
    <row r="40" spans="1:7" x14ac:dyDescent="0.25">
      <c r="A40" s="45">
        <v>46262</v>
      </c>
      <c r="B40" s="46" t="s">
        <v>31</v>
      </c>
      <c r="C40" s="46" t="s">
        <v>73</v>
      </c>
      <c r="D40" s="46" t="s">
        <v>135</v>
      </c>
      <c r="E40" s="46" t="s">
        <v>129</v>
      </c>
      <c r="F40" s="46" t="s">
        <v>37</v>
      </c>
      <c r="G40" s="46" t="s">
        <v>21</v>
      </c>
    </row>
    <row r="41" spans="1:7" x14ac:dyDescent="0.25">
      <c r="A41" s="45">
        <v>46262</v>
      </c>
      <c r="B41" s="46" t="s">
        <v>31</v>
      </c>
      <c r="C41" s="46" t="s">
        <v>79</v>
      </c>
      <c r="D41" s="46" t="s">
        <v>135</v>
      </c>
      <c r="E41" s="46" t="s">
        <v>92</v>
      </c>
      <c r="F41" s="46" t="s">
        <v>37</v>
      </c>
      <c r="G41" s="46" t="s">
        <v>17</v>
      </c>
    </row>
    <row r="42" spans="1:7" x14ac:dyDescent="0.25">
      <c r="A42" s="45">
        <v>46262</v>
      </c>
      <c r="B42" s="46" t="s">
        <v>31</v>
      </c>
      <c r="C42" s="46" t="s">
        <v>74</v>
      </c>
      <c r="D42" s="46" t="s">
        <v>135</v>
      </c>
      <c r="E42" s="46" t="s">
        <v>129</v>
      </c>
      <c r="F42" s="46" t="s">
        <v>37</v>
      </c>
      <c r="G42" s="46" t="s">
        <v>21</v>
      </c>
    </row>
    <row r="43" spans="1:7" x14ac:dyDescent="0.25">
      <c r="A43" s="45">
        <v>46262</v>
      </c>
      <c r="B43" s="46" t="s">
        <v>77</v>
      </c>
      <c r="C43" s="46" t="s">
        <v>74</v>
      </c>
      <c r="D43" s="46" t="s">
        <v>135</v>
      </c>
      <c r="E43" s="46" t="s">
        <v>93</v>
      </c>
      <c r="F43" s="46" t="s">
        <v>37</v>
      </c>
      <c r="G43" s="46" t="s">
        <v>17</v>
      </c>
    </row>
    <row r="44" spans="1:7" x14ac:dyDescent="0.25">
      <c r="A44" s="45">
        <v>46262</v>
      </c>
      <c r="B44" s="46" t="s">
        <v>33</v>
      </c>
      <c r="C44" s="46" t="s">
        <v>82</v>
      </c>
      <c r="D44" s="46" t="s">
        <v>135</v>
      </c>
      <c r="E44" s="46" t="s">
        <v>108</v>
      </c>
      <c r="F44" s="46" t="s">
        <v>37</v>
      </c>
      <c r="G44" s="46" t="s">
        <v>19</v>
      </c>
    </row>
    <row r="45" spans="1:7" x14ac:dyDescent="0.25">
      <c r="A45" s="45">
        <v>46265</v>
      </c>
      <c r="B45" s="46" t="s">
        <v>31</v>
      </c>
      <c r="C45" s="46" t="s">
        <v>74</v>
      </c>
      <c r="D45" s="46" t="s">
        <v>135</v>
      </c>
      <c r="E45" s="46" t="s">
        <v>106</v>
      </c>
      <c r="F45" s="46" t="s">
        <v>71</v>
      </c>
      <c r="G45" s="46" t="s">
        <v>18</v>
      </c>
    </row>
    <row r="46" spans="1:7" x14ac:dyDescent="0.25">
      <c r="A46" s="45">
        <v>46265</v>
      </c>
      <c r="B46" s="46" t="s">
        <v>77</v>
      </c>
      <c r="C46" s="46" t="s">
        <v>94</v>
      </c>
      <c r="D46" s="46" t="s">
        <v>135</v>
      </c>
      <c r="E46" s="46" t="s">
        <v>107</v>
      </c>
      <c r="F46" s="46" t="s">
        <v>71</v>
      </c>
      <c r="G46" s="46" t="s">
        <v>18</v>
      </c>
    </row>
    <row r="47" spans="1:7" x14ac:dyDescent="0.25">
      <c r="A47" s="45">
        <v>46265</v>
      </c>
      <c r="B47" s="46" t="s">
        <v>33</v>
      </c>
      <c r="C47" s="46" t="s">
        <v>82</v>
      </c>
      <c r="D47" s="46" t="s">
        <v>135</v>
      </c>
      <c r="E47" s="46" t="s">
        <v>70</v>
      </c>
      <c r="F47" s="46" t="s">
        <v>37</v>
      </c>
      <c r="G47" s="46" t="s">
        <v>19</v>
      </c>
    </row>
    <row r="48" spans="1:7" x14ac:dyDescent="0.25">
      <c r="A48" s="45">
        <v>46266</v>
      </c>
      <c r="B48" s="46" t="s">
        <v>31</v>
      </c>
      <c r="C48" s="46" t="s">
        <v>98</v>
      </c>
      <c r="D48" s="46" t="s">
        <v>135</v>
      </c>
      <c r="E48" s="46" t="s">
        <v>130</v>
      </c>
      <c r="F48" s="46" t="s">
        <v>37</v>
      </c>
      <c r="G48" s="46" t="s">
        <v>21</v>
      </c>
    </row>
    <row r="49" spans="1:7" x14ac:dyDescent="0.25">
      <c r="A49" s="45">
        <v>46266</v>
      </c>
      <c r="B49" s="46" t="s">
        <v>31</v>
      </c>
      <c r="C49" s="46" t="s">
        <v>94</v>
      </c>
      <c r="D49" s="46" t="s">
        <v>135</v>
      </c>
      <c r="E49" s="46" t="s">
        <v>112</v>
      </c>
      <c r="F49" s="46" t="s">
        <v>37</v>
      </c>
      <c r="G49" s="46" t="s">
        <v>18</v>
      </c>
    </row>
    <row r="50" spans="1:7" x14ac:dyDescent="0.25">
      <c r="A50" s="45">
        <v>46266</v>
      </c>
      <c r="B50" s="46" t="s">
        <v>31</v>
      </c>
      <c r="C50" s="46" t="s">
        <v>94</v>
      </c>
      <c r="D50" s="46" t="s">
        <v>135</v>
      </c>
      <c r="E50" s="46" t="s">
        <v>160</v>
      </c>
      <c r="F50" s="46" t="s">
        <v>37</v>
      </c>
      <c r="G50" s="46" t="s">
        <v>18</v>
      </c>
    </row>
    <row r="51" spans="1:7" x14ac:dyDescent="0.25">
      <c r="A51" s="45">
        <v>46266</v>
      </c>
      <c r="B51" s="46" t="s">
        <v>77</v>
      </c>
      <c r="C51" s="46" t="s">
        <v>74</v>
      </c>
      <c r="D51" s="46" t="s">
        <v>135</v>
      </c>
      <c r="E51" s="46" t="s">
        <v>109</v>
      </c>
      <c r="F51" s="46" t="s">
        <v>37</v>
      </c>
      <c r="G51" s="46" t="s">
        <v>21</v>
      </c>
    </row>
    <row r="52" spans="1:7" x14ac:dyDescent="0.25">
      <c r="A52" s="45">
        <v>46268</v>
      </c>
      <c r="B52" s="46" t="s">
        <v>31</v>
      </c>
      <c r="C52" s="46" t="s">
        <v>82</v>
      </c>
      <c r="D52" s="46" t="s">
        <v>135</v>
      </c>
      <c r="E52" s="46" t="s">
        <v>113</v>
      </c>
      <c r="F52" s="46" t="s">
        <v>37</v>
      </c>
      <c r="G52" s="46" t="s">
        <v>22</v>
      </c>
    </row>
    <row r="53" spans="1:7" x14ac:dyDescent="0.25">
      <c r="A53" s="45">
        <v>46268</v>
      </c>
      <c r="B53" s="46" t="s">
        <v>31</v>
      </c>
      <c r="C53" s="46" t="s">
        <v>74</v>
      </c>
      <c r="D53" s="46" t="s">
        <v>135</v>
      </c>
      <c r="E53" s="46" t="s">
        <v>116</v>
      </c>
      <c r="F53" s="46" t="s">
        <v>96</v>
      </c>
      <c r="G53" s="46" t="s">
        <v>23</v>
      </c>
    </row>
    <row r="54" spans="1:7" x14ac:dyDescent="0.25">
      <c r="A54" s="45">
        <v>46268</v>
      </c>
      <c r="B54" s="46" t="s">
        <v>31</v>
      </c>
      <c r="C54" s="46" t="s">
        <v>74</v>
      </c>
      <c r="D54" s="46" t="s">
        <v>135</v>
      </c>
      <c r="E54" s="46" t="s">
        <v>114</v>
      </c>
      <c r="F54" s="46" t="s">
        <v>96</v>
      </c>
      <c r="G54" s="46" t="s">
        <v>23</v>
      </c>
    </row>
    <row r="55" spans="1:7" x14ac:dyDescent="0.25">
      <c r="A55" s="45">
        <v>46268</v>
      </c>
      <c r="B55" s="46" t="s">
        <v>77</v>
      </c>
      <c r="C55" s="46" t="s">
        <v>95</v>
      </c>
      <c r="D55" s="46" t="s">
        <v>135</v>
      </c>
      <c r="E55" s="46" t="s">
        <v>117</v>
      </c>
      <c r="F55" s="46" t="s">
        <v>96</v>
      </c>
      <c r="G55" s="46" t="s">
        <v>23</v>
      </c>
    </row>
    <row r="56" spans="1:7" x14ac:dyDescent="0.25">
      <c r="A56" s="45">
        <v>46268</v>
      </c>
      <c r="B56" s="46" t="s">
        <v>77</v>
      </c>
      <c r="C56" s="46" t="s">
        <v>95</v>
      </c>
      <c r="D56" s="46" t="s">
        <v>135</v>
      </c>
      <c r="E56" s="46" t="s">
        <v>115</v>
      </c>
      <c r="F56" s="46" t="s">
        <v>96</v>
      </c>
      <c r="G56" s="46" t="s">
        <v>23</v>
      </c>
    </row>
    <row r="57" spans="1:7" x14ac:dyDescent="0.25">
      <c r="A57" s="45">
        <v>46269</v>
      </c>
      <c r="B57" s="46" t="s">
        <v>31</v>
      </c>
      <c r="C57" s="46" t="s">
        <v>74</v>
      </c>
      <c r="D57" s="46" t="s">
        <v>135</v>
      </c>
      <c r="E57" s="46" t="s">
        <v>156</v>
      </c>
      <c r="F57" s="46" t="s">
        <v>157</v>
      </c>
      <c r="G57" s="46" t="s">
        <v>17</v>
      </c>
    </row>
    <row r="58" spans="1:7" x14ac:dyDescent="0.25">
      <c r="A58" s="45">
        <v>46269</v>
      </c>
      <c r="B58" s="46" t="s">
        <v>31</v>
      </c>
      <c r="C58" s="46" t="s">
        <v>74</v>
      </c>
      <c r="D58" s="46" t="s">
        <v>135</v>
      </c>
      <c r="E58" s="46" t="s">
        <v>158</v>
      </c>
      <c r="F58" s="46" t="s">
        <v>37</v>
      </c>
      <c r="G58" s="46" t="s">
        <v>17</v>
      </c>
    </row>
    <row r="59" spans="1:7" x14ac:dyDescent="0.25">
      <c r="A59" s="45">
        <v>46272</v>
      </c>
      <c r="B59" s="46" t="s">
        <v>31</v>
      </c>
      <c r="C59" s="46" t="s">
        <v>98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46272</v>
      </c>
      <c r="B60" s="46" t="s">
        <v>31</v>
      </c>
      <c r="C60" s="46" t="s">
        <v>82</v>
      </c>
      <c r="D60" s="46" t="s">
        <v>135</v>
      </c>
      <c r="E60" s="46" t="s">
        <v>118</v>
      </c>
      <c r="F60" s="46" t="s">
        <v>37</v>
      </c>
      <c r="G60" s="46" t="s">
        <v>23</v>
      </c>
    </row>
    <row r="61" spans="1:7" x14ac:dyDescent="0.25">
      <c r="A61" s="45">
        <v>46272</v>
      </c>
      <c r="B61" s="46" t="s">
        <v>31</v>
      </c>
      <c r="C61" s="46" t="s">
        <v>94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46272</v>
      </c>
      <c r="B62" s="46" t="s">
        <v>31</v>
      </c>
      <c r="C62" s="46" t="s">
        <v>95</v>
      </c>
      <c r="D62" s="46" t="s">
        <v>135</v>
      </c>
      <c r="E62" s="46" t="s">
        <v>118</v>
      </c>
      <c r="F62" s="46" t="s">
        <v>37</v>
      </c>
      <c r="G62" s="46" t="s">
        <v>23</v>
      </c>
    </row>
    <row r="63" spans="1:7" x14ac:dyDescent="0.25">
      <c r="A63" s="45">
        <v>46272</v>
      </c>
      <c r="B63" s="46" t="s">
        <v>31</v>
      </c>
      <c r="C63" s="46" t="s">
        <v>74</v>
      </c>
      <c r="D63" s="46" t="s">
        <v>135</v>
      </c>
      <c r="E63" s="46" t="s">
        <v>118</v>
      </c>
      <c r="F63" s="46" t="s">
        <v>37</v>
      </c>
      <c r="G63" s="46" t="s">
        <v>23</v>
      </c>
    </row>
    <row r="64" spans="1:7" x14ac:dyDescent="0.25">
      <c r="A64" s="45">
        <v>46272</v>
      </c>
      <c r="B64" s="46" t="s">
        <v>31</v>
      </c>
      <c r="C64" s="46" t="s">
        <v>74</v>
      </c>
      <c r="D64" s="46" t="s">
        <v>135</v>
      </c>
      <c r="E64" s="46" t="s">
        <v>97</v>
      </c>
      <c r="F64" s="46" t="s">
        <v>37</v>
      </c>
      <c r="G64" s="46" t="s">
        <v>17</v>
      </c>
    </row>
    <row r="65" spans="1:7" x14ac:dyDescent="0.25">
      <c r="A65" s="45">
        <v>46272</v>
      </c>
      <c r="B65" s="46" t="s">
        <v>77</v>
      </c>
      <c r="C65" s="46" t="s">
        <v>74</v>
      </c>
      <c r="D65" s="46" t="s">
        <v>135</v>
      </c>
      <c r="E65" s="46" t="s">
        <v>149</v>
      </c>
      <c r="F65" s="46" t="s">
        <v>37</v>
      </c>
      <c r="G65" s="46" t="s">
        <v>17</v>
      </c>
    </row>
    <row r="66" spans="1:7" x14ac:dyDescent="0.25">
      <c r="A66" s="45">
        <v>46272</v>
      </c>
      <c r="B66" s="46" t="s">
        <v>77</v>
      </c>
      <c r="C66" s="46" t="s">
        <v>74</v>
      </c>
      <c r="D66" s="46" t="s">
        <v>135</v>
      </c>
      <c r="E66" s="46" t="s">
        <v>151</v>
      </c>
      <c r="F66" s="46" t="s">
        <v>37</v>
      </c>
      <c r="G66" s="46" t="s">
        <v>17</v>
      </c>
    </row>
    <row r="67" spans="1:7" x14ac:dyDescent="0.25">
      <c r="A67" s="45">
        <v>46272</v>
      </c>
      <c r="B67" s="46" t="s">
        <v>33</v>
      </c>
      <c r="C67" s="46" t="s">
        <v>79</v>
      </c>
      <c r="D67" s="46" t="s">
        <v>135</v>
      </c>
      <c r="E67" s="46" t="s">
        <v>148</v>
      </c>
      <c r="F67" s="46" t="s">
        <v>37</v>
      </c>
      <c r="G67" s="46" t="s">
        <v>17</v>
      </c>
    </row>
    <row r="68" spans="1:7" x14ac:dyDescent="0.25">
      <c r="A68" s="45">
        <v>46272</v>
      </c>
      <c r="B68" s="46" t="s">
        <v>33</v>
      </c>
      <c r="C68" s="46" t="s">
        <v>79</v>
      </c>
      <c r="D68" s="46" t="s">
        <v>135</v>
      </c>
      <c r="E68" s="46" t="s">
        <v>150</v>
      </c>
      <c r="F68" s="46" t="s">
        <v>37</v>
      </c>
      <c r="G68" s="46" t="s">
        <v>17</v>
      </c>
    </row>
    <row r="69" spans="1:7" x14ac:dyDescent="0.25">
      <c r="A69" s="45">
        <v>46273</v>
      </c>
      <c r="B69" s="46" t="s">
        <v>31</v>
      </c>
      <c r="C69" s="46" t="s">
        <v>79</v>
      </c>
      <c r="D69" s="46" t="s">
        <v>135</v>
      </c>
      <c r="E69" s="46" t="s">
        <v>99</v>
      </c>
      <c r="F69" s="46" t="s">
        <v>37</v>
      </c>
      <c r="G69" s="46" t="s">
        <v>17</v>
      </c>
    </row>
    <row r="70" spans="1:7" x14ac:dyDescent="0.25">
      <c r="A70" s="45">
        <v>46273</v>
      </c>
      <c r="B70" s="46" t="s">
        <v>77</v>
      </c>
      <c r="C70" s="46" t="s">
        <v>85</v>
      </c>
      <c r="D70" s="46" t="s">
        <v>84</v>
      </c>
      <c r="E70" s="46" t="s">
        <v>168</v>
      </c>
      <c r="F70" s="46" t="s">
        <v>37</v>
      </c>
      <c r="G70" s="46" t="s">
        <v>86</v>
      </c>
    </row>
    <row r="71" spans="1:7" x14ac:dyDescent="0.25">
      <c r="A71" s="45">
        <v>46273</v>
      </c>
      <c r="B71" s="46" t="s">
        <v>77</v>
      </c>
      <c r="C71" s="46" t="s">
        <v>74</v>
      </c>
      <c r="D71" s="46" t="s">
        <v>135</v>
      </c>
      <c r="E71" s="46" t="s">
        <v>119</v>
      </c>
      <c r="F71" s="46" t="s">
        <v>37</v>
      </c>
      <c r="G71" s="46" t="s">
        <v>17</v>
      </c>
    </row>
    <row r="72" spans="1:7" x14ac:dyDescent="0.25">
      <c r="A72" s="45">
        <v>46273</v>
      </c>
      <c r="B72" s="46" t="s">
        <v>33</v>
      </c>
      <c r="C72" s="46" t="s">
        <v>98</v>
      </c>
      <c r="D72" s="46" t="s">
        <v>135</v>
      </c>
      <c r="E72" s="46" t="s">
        <v>102</v>
      </c>
      <c r="F72" s="46" t="s">
        <v>37</v>
      </c>
      <c r="G72" s="46" t="s">
        <v>24</v>
      </c>
    </row>
    <row r="73" spans="1:7" x14ac:dyDescent="0.25">
      <c r="A73" s="45">
        <v>46273</v>
      </c>
      <c r="B73" s="46" t="s">
        <v>33</v>
      </c>
      <c r="C73" s="46" t="s">
        <v>82</v>
      </c>
      <c r="D73" s="46" t="s">
        <v>84</v>
      </c>
      <c r="E73" s="46" t="s">
        <v>168</v>
      </c>
      <c r="F73" s="46" t="s">
        <v>37</v>
      </c>
      <c r="G73" s="46" t="s">
        <v>24</v>
      </c>
    </row>
    <row r="74" spans="1:7" x14ac:dyDescent="0.25">
      <c r="A74" s="45">
        <v>46274</v>
      </c>
      <c r="B74" s="46" t="s">
        <v>77</v>
      </c>
      <c r="C74" s="46" t="s">
        <v>85</v>
      </c>
      <c r="D74" s="46" t="s">
        <v>84</v>
      </c>
      <c r="E74" s="46" t="s">
        <v>169</v>
      </c>
      <c r="F74" s="46" t="s">
        <v>37</v>
      </c>
      <c r="G74" s="46" t="s">
        <v>86</v>
      </c>
    </row>
    <row r="75" spans="1:7" x14ac:dyDescent="0.25">
      <c r="A75" s="45">
        <v>46274</v>
      </c>
      <c r="B75" s="46" t="s">
        <v>33</v>
      </c>
      <c r="C75" s="46" t="s">
        <v>82</v>
      </c>
      <c r="D75" s="46" t="s">
        <v>84</v>
      </c>
      <c r="E75" s="46" t="s">
        <v>169</v>
      </c>
      <c r="F75" s="46" t="s">
        <v>37</v>
      </c>
      <c r="G75" s="46" t="s">
        <v>24</v>
      </c>
    </row>
    <row r="76" spans="1:7" x14ac:dyDescent="0.25">
      <c r="A76" s="45">
        <v>46275</v>
      </c>
      <c r="B76" s="46" t="s">
        <v>31</v>
      </c>
      <c r="C76" s="46" t="s">
        <v>79</v>
      </c>
      <c r="D76" s="46" t="s">
        <v>135</v>
      </c>
      <c r="E76" s="46" t="s">
        <v>120</v>
      </c>
      <c r="F76" s="46" t="s">
        <v>37</v>
      </c>
      <c r="G76" s="46" t="s">
        <v>17</v>
      </c>
    </row>
    <row r="77" spans="1:7" x14ac:dyDescent="0.25">
      <c r="A77" s="45">
        <v>46275</v>
      </c>
      <c r="B77" s="46" t="s">
        <v>77</v>
      </c>
      <c r="C77" s="46" t="s">
        <v>74</v>
      </c>
      <c r="D77" s="46" t="s">
        <v>135</v>
      </c>
      <c r="E77" s="46" t="s">
        <v>121</v>
      </c>
      <c r="F77" s="46" t="s">
        <v>37</v>
      </c>
      <c r="G77" s="46" t="s">
        <v>17</v>
      </c>
    </row>
    <row r="78" spans="1:7" x14ac:dyDescent="0.25">
      <c r="A78" s="45">
        <v>46275</v>
      </c>
      <c r="B78" s="46" t="s">
        <v>33</v>
      </c>
      <c r="C78" s="46" t="s">
        <v>82</v>
      </c>
      <c r="D78" s="46" t="s">
        <v>135</v>
      </c>
      <c r="E78" s="46" t="s">
        <v>131</v>
      </c>
      <c r="F78" s="46" t="s">
        <v>37</v>
      </c>
      <c r="G78" s="46" t="s">
        <v>24</v>
      </c>
    </row>
    <row r="79" spans="1:7" x14ac:dyDescent="0.25">
      <c r="A79" s="45">
        <v>46276</v>
      </c>
      <c r="B79" s="46" t="s">
        <v>77</v>
      </c>
      <c r="C79" s="46" t="s">
        <v>74</v>
      </c>
      <c r="D79" s="46" t="s">
        <v>135</v>
      </c>
      <c r="E79" s="46" t="s">
        <v>176</v>
      </c>
      <c r="F79" s="46" t="s">
        <v>37</v>
      </c>
      <c r="G79" s="46" t="s">
        <v>17</v>
      </c>
    </row>
    <row r="80" spans="1:7" x14ac:dyDescent="0.25">
      <c r="A80" s="45">
        <v>46276</v>
      </c>
      <c r="B80" s="46" t="s">
        <v>33</v>
      </c>
      <c r="C80" s="46" t="s">
        <v>82</v>
      </c>
      <c r="D80" s="46" t="s">
        <v>135</v>
      </c>
      <c r="E80" s="46" t="s">
        <v>132</v>
      </c>
      <c r="F80" s="46" t="s">
        <v>37</v>
      </c>
      <c r="G80" s="46" t="s">
        <v>24</v>
      </c>
    </row>
    <row r="81" spans="1:7" x14ac:dyDescent="0.25">
      <c r="A81" s="45">
        <v>46276</v>
      </c>
      <c r="B81" s="46" t="s">
        <v>33</v>
      </c>
      <c r="C81" s="46" t="s">
        <v>152</v>
      </c>
      <c r="D81" s="46" t="s">
        <v>135</v>
      </c>
      <c r="E81" s="46" t="s">
        <v>176</v>
      </c>
      <c r="F81" s="46" t="s">
        <v>37</v>
      </c>
      <c r="G81" s="46" t="s">
        <v>17</v>
      </c>
    </row>
    <row r="82" spans="1:7" x14ac:dyDescent="0.25">
      <c r="A82" s="45">
        <v>46279</v>
      </c>
      <c r="B82" s="46" t="s">
        <v>77</v>
      </c>
      <c r="C82" s="46" t="s">
        <v>74</v>
      </c>
      <c r="D82" s="46" t="s">
        <v>135</v>
      </c>
      <c r="E82" s="46" t="s">
        <v>123</v>
      </c>
      <c r="F82" s="46" t="s">
        <v>37</v>
      </c>
      <c r="G82" s="46" t="s">
        <v>24</v>
      </c>
    </row>
    <row r="83" spans="1:7" x14ac:dyDescent="0.25">
      <c r="A83" s="45">
        <v>46279</v>
      </c>
      <c r="B83" s="46" t="s">
        <v>33</v>
      </c>
      <c r="C83" s="46" t="s">
        <v>79</v>
      </c>
      <c r="D83" s="46" t="s">
        <v>135</v>
      </c>
      <c r="E83" s="46" t="s">
        <v>122</v>
      </c>
      <c r="F83" s="46" t="s">
        <v>37</v>
      </c>
      <c r="G83" s="46" t="s">
        <v>24</v>
      </c>
    </row>
    <row r="84" spans="1:7" x14ac:dyDescent="0.25">
      <c r="A84" s="45">
        <v>46280</v>
      </c>
      <c r="B84" s="46" t="s">
        <v>31</v>
      </c>
      <c r="C84" s="46" t="s">
        <v>79</v>
      </c>
      <c r="D84" s="46" t="s">
        <v>135</v>
      </c>
      <c r="E84" s="46" t="s">
        <v>100</v>
      </c>
      <c r="F84" s="46" t="s">
        <v>37</v>
      </c>
      <c r="G84" s="46" t="s">
        <v>17</v>
      </c>
    </row>
    <row r="85" spans="1:7" x14ac:dyDescent="0.25">
      <c r="A85" s="45">
        <v>46280</v>
      </c>
      <c r="B85" s="46" t="s">
        <v>77</v>
      </c>
      <c r="C85" s="46" t="s">
        <v>74</v>
      </c>
      <c r="D85" s="46" t="s">
        <v>135</v>
      </c>
      <c r="E85" s="46" t="s">
        <v>101</v>
      </c>
      <c r="F85" s="46" t="s">
        <v>37</v>
      </c>
      <c r="G85" s="46" t="s">
        <v>17</v>
      </c>
    </row>
    <row r="86" spans="1:7" x14ac:dyDescent="0.25">
      <c r="A86"/>
    </row>
    <row r="87" spans="1:7" x14ac:dyDescent="0.25">
      <c r="A87"/>
    </row>
    <row r="88" spans="1:7" x14ac:dyDescent="0.25">
      <c r="A88"/>
    </row>
    <row r="89" spans="1:7" x14ac:dyDescent="0.25">
      <c r="A89"/>
    </row>
    <row r="90" spans="1:7" x14ac:dyDescent="0.25">
      <c r="A90"/>
    </row>
    <row r="91" spans="1:7" x14ac:dyDescent="0.25">
      <c r="A91"/>
    </row>
    <row r="92" spans="1:7" x14ac:dyDescent="0.25">
      <c r="A92"/>
    </row>
    <row r="93" spans="1:7" x14ac:dyDescent="0.25">
      <c r="A93"/>
    </row>
    <row r="94" spans="1:7" x14ac:dyDescent="0.25">
      <c r="A94"/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3" fitToHeight="0" orientation="portrait" verticalDpi="1200" r:id="rId2"/>
  <headerFooter>
    <oddHeader>&amp;L&amp;"AU Peto,Regular"&amp;K002060AU &amp;"-,Regular"AARHUS UNIVERSITET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G111"/>
  <sheetViews>
    <sheetView showGridLines="0" zoomScaleNormal="100" workbookViewId="0">
      <selection activeCell="C17" sqref="C17"/>
    </sheetView>
  </sheetViews>
  <sheetFormatPr defaultRowHeight="15" x14ac:dyDescent="0.25"/>
  <cols>
    <col min="1" max="1" width="18.5703125" style="36" bestFit="1" customWidth="1"/>
    <col min="2" max="2" width="12.28515625" bestFit="1" customWidth="1"/>
    <col min="3" max="3" width="22.7109375" bestFit="1" customWidth="1"/>
    <col min="4" max="4" width="11.5703125" bestFit="1" customWidth="1"/>
    <col min="5" max="5" width="109" bestFit="1" customWidth="1"/>
    <col min="6" max="10" width="13.42578125" bestFit="1" customWidth="1"/>
  </cols>
  <sheetData>
    <row r="1" spans="1:7" ht="18.75" x14ac:dyDescent="0.3">
      <c r="A1" s="44" t="str">
        <f>MORARK!B1</f>
        <v>Afleverings- og servicefrister 2026</v>
      </c>
      <c r="G1" s="54">
        <f>Januar!G1</f>
        <v>45987</v>
      </c>
    </row>
    <row r="2" spans="1:7" x14ac:dyDescent="0.25">
      <c r="A2" s="36" t="str">
        <f>MORARK!B2</f>
        <v>Alle frister er kl. 16 pågældende dato, med mindre andet er angivet (eventuelt gule datofelter angiver felter, hvor datoen er ændret i f.t. oprindelig plan)</v>
      </c>
    </row>
    <row r="3" spans="1:7" ht="30" customHeight="1" x14ac:dyDescent="0.25">
      <c r="A3" s="64" t="str">
        <f>MORARK!B3</f>
        <v>Der sondres mellem om frister er deadlines (hvor man meget gerne må være færdig før), om fristen er en udførelsesdato (dvs. hverken før eller efter - derfor "sharp"), en servicefrist, som man bør overholde, hvis man under normale arbejdsbelastninger vil være sikker på at få transaktionen eller ændringen med i den pågældende periode, en information omkring andre enheders opgaver (info) eller en startdato (som åbner op for udførelsen igen).</v>
      </c>
      <c r="B3" s="64"/>
      <c r="C3" s="64"/>
      <c r="D3" s="64"/>
      <c r="E3" s="64"/>
      <c r="F3" s="43"/>
      <c r="G3" s="43"/>
    </row>
    <row r="4" spans="1:7" x14ac:dyDescent="0.25">
      <c r="A4" s="64"/>
      <c r="B4" s="64"/>
      <c r="C4" s="64"/>
      <c r="D4" s="64"/>
      <c r="E4" s="64"/>
      <c r="F4" s="43"/>
      <c r="G4" s="43"/>
    </row>
    <row r="5" spans="1:7" x14ac:dyDescent="0.25">
      <c r="A5" s="42"/>
      <c r="B5" s="42"/>
      <c r="C5" s="42"/>
      <c r="D5" s="42"/>
      <c r="E5" s="42"/>
      <c r="F5" s="43"/>
      <c r="G5" s="43"/>
    </row>
    <row r="6" spans="1:7" x14ac:dyDescent="0.25">
      <c r="A6" s="47" t="s">
        <v>40</v>
      </c>
      <c r="B6" s="48" t="s">
        <v>30</v>
      </c>
      <c r="C6" s="48" t="s">
        <v>72</v>
      </c>
      <c r="D6" s="48" t="s">
        <v>80</v>
      </c>
      <c r="E6" s="48" t="s">
        <v>9</v>
      </c>
      <c r="F6" s="48" t="s">
        <v>28</v>
      </c>
      <c r="G6" s="48" t="s">
        <v>75</v>
      </c>
    </row>
    <row r="7" spans="1:7" x14ac:dyDescent="0.25">
      <c r="A7" s="45">
        <v>46269</v>
      </c>
      <c r="B7" s="46" t="s">
        <v>31</v>
      </c>
      <c r="C7" s="46" t="s">
        <v>73</v>
      </c>
      <c r="D7" s="46" t="s">
        <v>135</v>
      </c>
      <c r="E7" s="46" t="s">
        <v>170</v>
      </c>
      <c r="F7" s="46" t="s">
        <v>36</v>
      </c>
      <c r="G7" s="46" t="s">
        <v>17</v>
      </c>
    </row>
    <row r="8" spans="1:7" x14ac:dyDescent="0.25">
      <c r="A8" s="45">
        <v>46269</v>
      </c>
      <c r="B8" s="46" t="s">
        <v>31</v>
      </c>
      <c r="C8" s="46" t="s">
        <v>74</v>
      </c>
      <c r="D8" s="46" t="s">
        <v>135</v>
      </c>
      <c r="E8" s="46" t="s">
        <v>170</v>
      </c>
      <c r="F8" s="46" t="s">
        <v>36</v>
      </c>
      <c r="G8" s="46" t="s">
        <v>17</v>
      </c>
    </row>
    <row r="9" spans="1:7" x14ac:dyDescent="0.25">
      <c r="A9" s="45">
        <v>46272</v>
      </c>
      <c r="B9" s="46" t="s">
        <v>77</v>
      </c>
      <c r="C9" s="46" t="s">
        <v>74</v>
      </c>
      <c r="D9" s="46" t="s">
        <v>135</v>
      </c>
      <c r="E9" s="46" t="s">
        <v>138</v>
      </c>
      <c r="F9" s="46" t="s">
        <v>37</v>
      </c>
      <c r="G9" s="46" t="s">
        <v>19</v>
      </c>
    </row>
    <row r="10" spans="1:7" x14ac:dyDescent="0.25">
      <c r="A10" s="45">
        <v>46275</v>
      </c>
      <c r="B10" s="46" t="s">
        <v>31</v>
      </c>
      <c r="C10" s="46" t="s">
        <v>79</v>
      </c>
      <c r="D10" s="46" t="s">
        <v>135</v>
      </c>
      <c r="E10" s="46" t="s">
        <v>78</v>
      </c>
      <c r="F10" s="46" t="s">
        <v>37</v>
      </c>
      <c r="G10" s="46" t="s">
        <v>17</v>
      </c>
    </row>
    <row r="11" spans="1:7" x14ac:dyDescent="0.25">
      <c r="A11" s="45">
        <v>46275</v>
      </c>
      <c r="B11" s="46" t="s">
        <v>32</v>
      </c>
      <c r="C11" s="46" t="s">
        <v>76</v>
      </c>
      <c r="D11" s="46" t="s">
        <v>135</v>
      </c>
      <c r="E11" s="46" t="s">
        <v>199</v>
      </c>
      <c r="F11" s="46" t="s">
        <v>200</v>
      </c>
      <c r="G11" s="46" t="s">
        <v>22</v>
      </c>
    </row>
    <row r="12" spans="1:7" x14ac:dyDescent="0.25">
      <c r="A12" s="45">
        <v>46280</v>
      </c>
      <c r="B12" s="46" t="s">
        <v>33</v>
      </c>
      <c r="C12" s="46" t="s">
        <v>82</v>
      </c>
      <c r="D12" s="46" t="s">
        <v>135</v>
      </c>
      <c r="E12" s="46" t="s">
        <v>175</v>
      </c>
      <c r="F12" s="46" t="s">
        <v>200</v>
      </c>
      <c r="G12" s="46" t="s">
        <v>22</v>
      </c>
    </row>
    <row r="13" spans="1:7" x14ac:dyDescent="0.25">
      <c r="A13" s="45">
        <v>46281</v>
      </c>
      <c r="B13" s="46" t="s">
        <v>77</v>
      </c>
      <c r="C13" s="46" t="s">
        <v>74</v>
      </c>
      <c r="D13" s="46" t="s">
        <v>135</v>
      </c>
      <c r="E13" s="46" t="s">
        <v>179</v>
      </c>
      <c r="F13" s="46" t="s">
        <v>37</v>
      </c>
      <c r="G13" s="46" t="s">
        <v>20</v>
      </c>
    </row>
    <row r="14" spans="1:7" x14ac:dyDescent="0.25">
      <c r="A14" s="45">
        <v>46283</v>
      </c>
      <c r="B14" s="46" t="s">
        <v>31</v>
      </c>
      <c r="C14" s="46" t="s">
        <v>73</v>
      </c>
      <c r="D14" s="46" t="s">
        <v>135</v>
      </c>
      <c r="E14" s="46" t="s">
        <v>171</v>
      </c>
      <c r="F14" s="46" t="s">
        <v>36</v>
      </c>
      <c r="G14" s="46" t="s">
        <v>17</v>
      </c>
    </row>
    <row r="15" spans="1:7" x14ac:dyDescent="0.25">
      <c r="A15" s="45">
        <v>46283</v>
      </c>
      <c r="B15" s="46" t="s">
        <v>31</v>
      </c>
      <c r="C15" s="46" t="s">
        <v>74</v>
      </c>
      <c r="D15" s="46" t="s">
        <v>135</v>
      </c>
      <c r="E15" s="46" t="s">
        <v>171</v>
      </c>
      <c r="F15" s="46" t="s">
        <v>36</v>
      </c>
      <c r="G15" s="46" t="s">
        <v>17</v>
      </c>
    </row>
    <row r="16" spans="1:7" x14ac:dyDescent="0.25">
      <c r="A16" s="45">
        <v>46286</v>
      </c>
      <c r="B16" s="46" t="s">
        <v>31</v>
      </c>
      <c r="C16" s="46" t="s">
        <v>76</v>
      </c>
      <c r="D16" s="46" t="s">
        <v>135</v>
      </c>
      <c r="E16" s="46" t="s">
        <v>201</v>
      </c>
      <c r="F16" s="46" t="s">
        <v>200</v>
      </c>
      <c r="G16" s="46" t="s">
        <v>22</v>
      </c>
    </row>
    <row r="17" spans="1:7" x14ac:dyDescent="0.25">
      <c r="A17" s="45">
        <v>46286</v>
      </c>
      <c r="B17" s="46" t="s">
        <v>31</v>
      </c>
      <c r="C17" s="46" t="s">
        <v>74</v>
      </c>
      <c r="D17" s="46" t="s">
        <v>135</v>
      </c>
      <c r="E17" s="46" t="s">
        <v>201</v>
      </c>
      <c r="F17" s="46" t="s">
        <v>200</v>
      </c>
      <c r="G17" s="46" t="s">
        <v>22</v>
      </c>
    </row>
    <row r="18" spans="1:7" x14ac:dyDescent="0.25">
      <c r="A18" s="45">
        <v>46287</v>
      </c>
      <c r="B18" s="46" t="s">
        <v>31</v>
      </c>
      <c r="C18" s="46" t="s">
        <v>105</v>
      </c>
      <c r="D18" s="46" t="s">
        <v>135</v>
      </c>
      <c r="E18" s="46" t="s">
        <v>110</v>
      </c>
      <c r="F18" s="46" t="s">
        <v>71</v>
      </c>
      <c r="G18" s="46" t="s">
        <v>18</v>
      </c>
    </row>
    <row r="19" spans="1:7" x14ac:dyDescent="0.25">
      <c r="A19" s="45">
        <v>46287</v>
      </c>
      <c r="B19" s="46" t="s">
        <v>77</v>
      </c>
      <c r="C19" s="46" t="s">
        <v>94</v>
      </c>
      <c r="D19" s="46" t="s">
        <v>135</v>
      </c>
      <c r="E19" s="46" t="s">
        <v>111</v>
      </c>
      <c r="F19" s="46" t="s">
        <v>71</v>
      </c>
      <c r="G19" s="46" t="s">
        <v>18</v>
      </c>
    </row>
    <row r="20" spans="1:7" x14ac:dyDescent="0.25">
      <c r="A20" s="45">
        <v>46287</v>
      </c>
      <c r="B20" s="46" t="s">
        <v>77</v>
      </c>
      <c r="C20" s="46" t="s">
        <v>74</v>
      </c>
      <c r="D20" s="46" t="s">
        <v>135</v>
      </c>
      <c r="E20" s="46" t="s">
        <v>111</v>
      </c>
      <c r="F20" s="46" t="s">
        <v>71</v>
      </c>
      <c r="G20" s="46" t="s">
        <v>18</v>
      </c>
    </row>
    <row r="21" spans="1:7" x14ac:dyDescent="0.25">
      <c r="A21" s="45">
        <v>46288</v>
      </c>
      <c r="B21" s="46" t="s">
        <v>31</v>
      </c>
      <c r="C21" s="46" t="s">
        <v>91</v>
      </c>
      <c r="D21" s="46" t="s">
        <v>183</v>
      </c>
      <c r="E21" s="46" t="s">
        <v>164</v>
      </c>
      <c r="F21" s="46" t="s">
        <v>37</v>
      </c>
      <c r="G21" s="46" t="s">
        <v>20</v>
      </c>
    </row>
    <row r="22" spans="1:7" x14ac:dyDescent="0.25">
      <c r="A22" s="45">
        <v>46288</v>
      </c>
      <c r="B22" s="46" t="s">
        <v>31</v>
      </c>
      <c r="C22" s="46" t="s">
        <v>74</v>
      </c>
      <c r="D22" s="46" t="s">
        <v>182</v>
      </c>
      <c r="E22" s="46" t="s">
        <v>127</v>
      </c>
      <c r="F22" s="46" t="s">
        <v>37</v>
      </c>
      <c r="G22" s="46" t="s">
        <v>20</v>
      </c>
    </row>
    <row r="23" spans="1:7" x14ac:dyDescent="0.25">
      <c r="A23" s="45">
        <v>46288</v>
      </c>
      <c r="B23" s="46" t="s">
        <v>77</v>
      </c>
      <c r="C23" s="46" t="s">
        <v>91</v>
      </c>
      <c r="D23" s="46" t="s">
        <v>182</v>
      </c>
      <c r="E23" s="46" t="s">
        <v>128</v>
      </c>
      <c r="F23" s="46" t="s">
        <v>37</v>
      </c>
      <c r="G23" s="46" t="s">
        <v>20</v>
      </c>
    </row>
    <row r="24" spans="1:7" x14ac:dyDescent="0.25">
      <c r="A24" s="45">
        <v>46289</v>
      </c>
      <c r="B24" s="46" t="s">
        <v>31</v>
      </c>
      <c r="C24" s="46" t="s">
        <v>94</v>
      </c>
      <c r="D24" s="46" t="s">
        <v>135</v>
      </c>
      <c r="E24" s="46" t="s">
        <v>104</v>
      </c>
      <c r="F24" s="46" t="s">
        <v>71</v>
      </c>
      <c r="G24" s="46" t="s">
        <v>18</v>
      </c>
    </row>
    <row r="25" spans="1:7" x14ac:dyDescent="0.25">
      <c r="A25" s="45">
        <v>46289</v>
      </c>
      <c r="B25" s="46" t="s">
        <v>31</v>
      </c>
      <c r="C25" s="46" t="s">
        <v>79</v>
      </c>
      <c r="D25" s="46" t="s">
        <v>135</v>
      </c>
      <c r="E25" s="46" t="s">
        <v>83</v>
      </c>
      <c r="F25" s="46" t="s">
        <v>37</v>
      </c>
      <c r="G25" s="46" t="s">
        <v>17</v>
      </c>
    </row>
    <row r="26" spans="1:7" x14ac:dyDescent="0.25">
      <c r="A26" s="45">
        <v>46289</v>
      </c>
      <c r="B26" s="46" t="s">
        <v>31</v>
      </c>
      <c r="C26" s="46" t="s">
        <v>74</v>
      </c>
      <c r="D26" s="46" t="s">
        <v>135</v>
      </c>
      <c r="E26" s="46" t="s">
        <v>173</v>
      </c>
      <c r="F26" s="46" t="s">
        <v>37</v>
      </c>
      <c r="G26" s="46" t="s">
        <v>19</v>
      </c>
    </row>
    <row r="27" spans="1:7" x14ac:dyDescent="0.25">
      <c r="A27" s="45">
        <v>46289</v>
      </c>
      <c r="B27" s="46" t="s">
        <v>77</v>
      </c>
      <c r="C27" s="46" t="s">
        <v>94</v>
      </c>
      <c r="D27" s="46" t="s">
        <v>135</v>
      </c>
      <c r="E27" s="46" t="s">
        <v>161</v>
      </c>
      <c r="F27" s="46" t="s">
        <v>162</v>
      </c>
      <c r="G27" s="46" t="s">
        <v>18</v>
      </c>
    </row>
    <row r="28" spans="1:7" x14ac:dyDescent="0.25">
      <c r="A28" s="45">
        <v>46290</v>
      </c>
      <c r="B28" s="46" t="s">
        <v>31</v>
      </c>
      <c r="C28" s="46" t="s">
        <v>79</v>
      </c>
      <c r="D28" s="46" t="s">
        <v>84</v>
      </c>
      <c r="E28" s="46" t="s">
        <v>163</v>
      </c>
      <c r="F28" s="46" t="s">
        <v>37</v>
      </c>
      <c r="G28" s="46" t="s">
        <v>17</v>
      </c>
    </row>
    <row r="29" spans="1:7" x14ac:dyDescent="0.25">
      <c r="A29" s="45">
        <v>46290</v>
      </c>
      <c r="B29" s="46" t="s">
        <v>77</v>
      </c>
      <c r="C29" s="46" t="s">
        <v>85</v>
      </c>
      <c r="D29" s="46" t="s">
        <v>84</v>
      </c>
      <c r="E29" s="46" t="s">
        <v>163</v>
      </c>
      <c r="F29" s="46" t="s">
        <v>37</v>
      </c>
      <c r="G29" s="46" t="s">
        <v>86</v>
      </c>
    </row>
    <row r="30" spans="1:7" x14ac:dyDescent="0.25">
      <c r="A30" s="45">
        <v>46290</v>
      </c>
      <c r="B30" s="46" t="s">
        <v>77</v>
      </c>
      <c r="C30" s="46" t="s">
        <v>82</v>
      </c>
      <c r="D30" s="46" t="s">
        <v>135</v>
      </c>
      <c r="E30" s="46" t="s">
        <v>174</v>
      </c>
      <c r="F30" s="46" t="s">
        <v>37</v>
      </c>
      <c r="G30" s="46" t="s">
        <v>19</v>
      </c>
    </row>
    <row r="31" spans="1:7" x14ac:dyDescent="0.25">
      <c r="A31" s="45">
        <v>46293</v>
      </c>
      <c r="B31" s="46" t="s">
        <v>31</v>
      </c>
      <c r="C31" s="46" t="s">
        <v>79</v>
      </c>
      <c r="D31" s="46" t="s">
        <v>135</v>
      </c>
      <c r="E31" s="46" t="s">
        <v>89</v>
      </c>
      <c r="F31" s="46" t="s">
        <v>37</v>
      </c>
      <c r="G31" s="46" t="s">
        <v>17</v>
      </c>
    </row>
    <row r="32" spans="1:7" x14ac:dyDescent="0.25">
      <c r="A32" s="45">
        <v>46293</v>
      </c>
      <c r="B32" s="46" t="s">
        <v>31</v>
      </c>
      <c r="C32" s="46" t="s">
        <v>79</v>
      </c>
      <c r="D32" s="46" t="s">
        <v>135</v>
      </c>
      <c r="E32" s="46" t="s">
        <v>87</v>
      </c>
      <c r="F32" s="46" t="s">
        <v>37</v>
      </c>
      <c r="G32" s="46" t="s">
        <v>17</v>
      </c>
    </row>
    <row r="33" spans="1:7" x14ac:dyDescent="0.25">
      <c r="A33" s="45">
        <v>46293</v>
      </c>
      <c r="B33" s="46" t="s">
        <v>31</v>
      </c>
      <c r="C33" s="46" t="s">
        <v>79</v>
      </c>
      <c r="D33" s="46" t="s">
        <v>165</v>
      </c>
      <c r="E33" s="46" t="s">
        <v>166</v>
      </c>
      <c r="F33" s="46" t="s">
        <v>37</v>
      </c>
      <c r="G33" s="46" t="s">
        <v>17</v>
      </c>
    </row>
    <row r="34" spans="1:7" x14ac:dyDescent="0.25">
      <c r="A34" s="45">
        <v>46293</v>
      </c>
      <c r="B34" s="46" t="s">
        <v>31</v>
      </c>
      <c r="C34" s="46" t="s">
        <v>74</v>
      </c>
      <c r="D34" s="46" t="s">
        <v>135</v>
      </c>
      <c r="E34" s="46" t="s">
        <v>202</v>
      </c>
      <c r="F34" s="46" t="s">
        <v>200</v>
      </c>
      <c r="G34" s="46" t="s">
        <v>22</v>
      </c>
    </row>
    <row r="35" spans="1:7" x14ac:dyDescent="0.25">
      <c r="A35" s="45">
        <v>46293</v>
      </c>
      <c r="B35" s="46" t="s">
        <v>77</v>
      </c>
      <c r="C35" s="46" t="s">
        <v>85</v>
      </c>
      <c r="D35" s="46" t="s">
        <v>165</v>
      </c>
      <c r="E35" s="46" t="s">
        <v>167</v>
      </c>
      <c r="F35" s="46" t="s">
        <v>37</v>
      </c>
      <c r="G35" s="46" t="s">
        <v>86</v>
      </c>
    </row>
    <row r="36" spans="1:7" x14ac:dyDescent="0.25">
      <c r="A36" s="45">
        <v>46293</v>
      </c>
      <c r="B36" s="46" t="s">
        <v>77</v>
      </c>
      <c r="C36" s="46" t="s">
        <v>82</v>
      </c>
      <c r="D36" s="46" t="s">
        <v>135</v>
      </c>
      <c r="E36" s="46" t="s">
        <v>203</v>
      </c>
      <c r="F36" s="46" t="s">
        <v>200</v>
      </c>
      <c r="G36" s="46" t="s">
        <v>22</v>
      </c>
    </row>
    <row r="37" spans="1:7" x14ac:dyDescent="0.25">
      <c r="A37" s="45">
        <v>46293</v>
      </c>
      <c r="B37" s="46" t="s">
        <v>77</v>
      </c>
      <c r="C37" s="46" t="s">
        <v>74</v>
      </c>
      <c r="D37" s="46" t="s">
        <v>135</v>
      </c>
      <c r="E37" s="46" t="s">
        <v>90</v>
      </c>
      <c r="F37" s="46" t="s">
        <v>37</v>
      </c>
      <c r="G37" s="46" t="s">
        <v>17</v>
      </c>
    </row>
    <row r="38" spans="1:7" x14ac:dyDescent="0.25">
      <c r="A38" s="45">
        <v>46293</v>
      </c>
      <c r="B38" s="46" t="s">
        <v>77</v>
      </c>
      <c r="C38" s="46" t="s">
        <v>74</v>
      </c>
      <c r="D38" s="46" t="s">
        <v>135</v>
      </c>
      <c r="E38" s="46" t="s">
        <v>88</v>
      </c>
      <c r="F38" s="46" t="s">
        <v>37</v>
      </c>
      <c r="G38" s="46" t="s">
        <v>17</v>
      </c>
    </row>
    <row r="39" spans="1:7" x14ac:dyDescent="0.25">
      <c r="A39" s="45">
        <v>46293</v>
      </c>
      <c r="B39" s="46" t="s">
        <v>33</v>
      </c>
      <c r="C39" s="46" t="s">
        <v>82</v>
      </c>
      <c r="D39" s="46" t="s">
        <v>135</v>
      </c>
      <c r="E39" s="46" t="s">
        <v>103</v>
      </c>
      <c r="F39" s="46" t="s">
        <v>37</v>
      </c>
      <c r="G39" s="46" t="s">
        <v>19</v>
      </c>
    </row>
    <row r="40" spans="1:7" x14ac:dyDescent="0.25">
      <c r="A40" s="45">
        <v>46294</v>
      </c>
      <c r="B40" s="46" t="s">
        <v>31</v>
      </c>
      <c r="C40" s="46" t="s">
        <v>73</v>
      </c>
      <c r="D40" s="46" t="s">
        <v>135</v>
      </c>
      <c r="E40" s="46" t="s">
        <v>129</v>
      </c>
      <c r="F40" s="46" t="s">
        <v>37</v>
      </c>
      <c r="G40" s="46" t="s">
        <v>21</v>
      </c>
    </row>
    <row r="41" spans="1:7" x14ac:dyDescent="0.25">
      <c r="A41" s="45">
        <v>46294</v>
      </c>
      <c r="B41" s="46" t="s">
        <v>31</v>
      </c>
      <c r="C41" s="46" t="s">
        <v>79</v>
      </c>
      <c r="D41" s="46" t="s">
        <v>135</v>
      </c>
      <c r="E41" s="46" t="s">
        <v>92</v>
      </c>
      <c r="F41" s="46" t="s">
        <v>37</v>
      </c>
      <c r="G41" s="46" t="s">
        <v>17</v>
      </c>
    </row>
    <row r="42" spans="1:7" x14ac:dyDescent="0.25">
      <c r="A42" s="45">
        <v>46294</v>
      </c>
      <c r="B42" s="46" t="s">
        <v>31</v>
      </c>
      <c r="C42" s="46" t="s">
        <v>74</v>
      </c>
      <c r="D42" s="46" t="s">
        <v>135</v>
      </c>
      <c r="E42" s="46" t="s">
        <v>129</v>
      </c>
      <c r="F42" s="46" t="s">
        <v>37</v>
      </c>
      <c r="G42" s="46" t="s">
        <v>21</v>
      </c>
    </row>
    <row r="43" spans="1:7" x14ac:dyDescent="0.25">
      <c r="A43" s="45">
        <v>46294</v>
      </c>
      <c r="B43" s="46" t="s">
        <v>77</v>
      </c>
      <c r="C43" s="46" t="s">
        <v>74</v>
      </c>
      <c r="D43" s="46" t="s">
        <v>135</v>
      </c>
      <c r="E43" s="46" t="s">
        <v>93</v>
      </c>
      <c r="F43" s="46" t="s">
        <v>37</v>
      </c>
      <c r="G43" s="46" t="s">
        <v>17</v>
      </c>
    </row>
    <row r="44" spans="1:7" x14ac:dyDescent="0.25">
      <c r="A44" s="45">
        <v>46294</v>
      </c>
      <c r="B44" s="46" t="s">
        <v>33</v>
      </c>
      <c r="C44" s="46" t="s">
        <v>82</v>
      </c>
      <c r="D44" s="46" t="s">
        <v>135</v>
      </c>
      <c r="E44" s="46" t="s">
        <v>108</v>
      </c>
      <c r="F44" s="46" t="s">
        <v>37</v>
      </c>
      <c r="G44" s="46" t="s">
        <v>19</v>
      </c>
    </row>
    <row r="45" spans="1:7" x14ac:dyDescent="0.25">
      <c r="A45" s="45">
        <v>46295</v>
      </c>
      <c r="B45" s="46" t="s">
        <v>31</v>
      </c>
      <c r="C45" s="46" t="s">
        <v>74</v>
      </c>
      <c r="D45" s="46" t="s">
        <v>135</v>
      </c>
      <c r="E45" s="46" t="s">
        <v>106</v>
      </c>
      <c r="F45" s="46" t="s">
        <v>71</v>
      </c>
      <c r="G45" s="46" t="s">
        <v>18</v>
      </c>
    </row>
    <row r="46" spans="1:7" x14ac:dyDescent="0.25">
      <c r="A46" s="45">
        <v>46295</v>
      </c>
      <c r="B46" s="46" t="s">
        <v>77</v>
      </c>
      <c r="C46" s="46" t="s">
        <v>94</v>
      </c>
      <c r="D46" s="46" t="s">
        <v>135</v>
      </c>
      <c r="E46" s="46" t="s">
        <v>107</v>
      </c>
      <c r="F46" s="46" t="s">
        <v>71</v>
      </c>
      <c r="G46" s="46" t="s">
        <v>18</v>
      </c>
    </row>
    <row r="47" spans="1:7" x14ac:dyDescent="0.25">
      <c r="A47" s="45">
        <v>46296</v>
      </c>
      <c r="B47" s="46" t="s">
        <v>31</v>
      </c>
      <c r="C47" s="46" t="s">
        <v>98</v>
      </c>
      <c r="D47" s="46" t="s">
        <v>135</v>
      </c>
      <c r="E47" s="46" t="s">
        <v>130</v>
      </c>
      <c r="F47" s="46" t="s">
        <v>37</v>
      </c>
      <c r="G47" s="46" t="s">
        <v>21</v>
      </c>
    </row>
    <row r="48" spans="1:7" x14ac:dyDescent="0.25">
      <c r="A48" s="45">
        <v>46296</v>
      </c>
      <c r="B48" s="46" t="s">
        <v>31</v>
      </c>
      <c r="C48" s="46" t="s">
        <v>94</v>
      </c>
      <c r="D48" s="46" t="s">
        <v>135</v>
      </c>
      <c r="E48" s="46" t="s">
        <v>112</v>
      </c>
      <c r="F48" s="46" t="s">
        <v>37</v>
      </c>
      <c r="G48" s="46" t="s">
        <v>18</v>
      </c>
    </row>
    <row r="49" spans="1:7" x14ac:dyDescent="0.25">
      <c r="A49" s="45">
        <v>46296</v>
      </c>
      <c r="B49" s="46" t="s">
        <v>31</v>
      </c>
      <c r="C49" s="46" t="s">
        <v>94</v>
      </c>
      <c r="D49" s="46" t="s">
        <v>135</v>
      </c>
      <c r="E49" s="46" t="s">
        <v>160</v>
      </c>
      <c r="F49" s="46" t="s">
        <v>37</v>
      </c>
      <c r="G49" s="46" t="s">
        <v>18</v>
      </c>
    </row>
    <row r="50" spans="1:7" x14ac:dyDescent="0.25">
      <c r="A50" s="45">
        <v>46296</v>
      </c>
      <c r="B50" s="46" t="s">
        <v>77</v>
      </c>
      <c r="C50" s="46" t="s">
        <v>74</v>
      </c>
      <c r="D50" s="46" t="s">
        <v>135</v>
      </c>
      <c r="E50" s="46" t="s">
        <v>109</v>
      </c>
      <c r="F50" s="46" t="s">
        <v>37</v>
      </c>
      <c r="G50" s="46" t="s">
        <v>21</v>
      </c>
    </row>
    <row r="51" spans="1:7" x14ac:dyDescent="0.25">
      <c r="A51" s="45">
        <v>46300</v>
      </c>
      <c r="B51" s="46" t="s">
        <v>31</v>
      </c>
      <c r="C51" s="46" t="s">
        <v>82</v>
      </c>
      <c r="D51" s="46" t="s">
        <v>135</v>
      </c>
      <c r="E51" s="46" t="s">
        <v>113</v>
      </c>
      <c r="F51" s="46" t="s">
        <v>37</v>
      </c>
      <c r="G51" s="46" t="s">
        <v>22</v>
      </c>
    </row>
    <row r="52" spans="1:7" x14ac:dyDescent="0.25">
      <c r="A52" s="45">
        <v>46300</v>
      </c>
      <c r="B52" s="46" t="s">
        <v>31</v>
      </c>
      <c r="C52" s="46" t="s">
        <v>74</v>
      </c>
      <c r="D52" s="46" t="s">
        <v>135</v>
      </c>
      <c r="E52" s="46" t="s">
        <v>116</v>
      </c>
      <c r="F52" s="46" t="s">
        <v>96</v>
      </c>
      <c r="G52" s="46" t="s">
        <v>23</v>
      </c>
    </row>
    <row r="53" spans="1:7" x14ac:dyDescent="0.25">
      <c r="A53" s="45">
        <v>46300</v>
      </c>
      <c r="B53" s="46" t="s">
        <v>31</v>
      </c>
      <c r="C53" s="46" t="s">
        <v>74</v>
      </c>
      <c r="D53" s="46" t="s">
        <v>135</v>
      </c>
      <c r="E53" s="46" t="s">
        <v>114</v>
      </c>
      <c r="F53" s="46" t="s">
        <v>96</v>
      </c>
      <c r="G53" s="46" t="s">
        <v>23</v>
      </c>
    </row>
    <row r="54" spans="1:7" x14ac:dyDescent="0.25">
      <c r="A54" s="45">
        <v>46300</v>
      </c>
      <c r="B54" s="46" t="s">
        <v>77</v>
      </c>
      <c r="C54" s="46" t="s">
        <v>95</v>
      </c>
      <c r="D54" s="46" t="s">
        <v>135</v>
      </c>
      <c r="E54" s="46" t="s">
        <v>117</v>
      </c>
      <c r="F54" s="46" t="s">
        <v>96</v>
      </c>
      <c r="G54" s="46" t="s">
        <v>23</v>
      </c>
    </row>
    <row r="55" spans="1:7" x14ac:dyDescent="0.25">
      <c r="A55" s="45">
        <v>46300</v>
      </c>
      <c r="B55" s="46" t="s">
        <v>77</v>
      </c>
      <c r="C55" s="46" t="s">
        <v>95</v>
      </c>
      <c r="D55" s="46" t="s">
        <v>135</v>
      </c>
      <c r="E55" s="46" t="s">
        <v>115</v>
      </c>
      <c r="F55" s="46" t="s">
        <v>96</v>
      </c>
      <c r="G55" s="46" t="s">
        <v>23</v>
      </c>
    </row>
    <row r="56" spans="1:7" x14ac:dyDescent="0.25">
      <c r="A56" s="45">
        <v>46301</v>
      </c>
      <c r="B56" s="46" t="s">
        <v>31</v>
      </c>
      <c r="C56" s="46" t="s">
        <v>74</v>
      </c>
      <c r="D56" s="46" t="s">
        <v>135</v>
      </c>
      <c r="E56" s="46" t="s">
        <v>156</v>
      </c>
      <c r="F56" s="46" t="s">
        <v>157</v>
      </c>
      <c r="G56" s="46" t="s">
        <v>17</v>
      </c>
    </row>
    <row r="57" spans="1:7" x14ac:dyDescent="0.25">
      <c r="A57" s="45">
        <v>46301</v>
      </c>
      <c r="B57" s="46" t="s">
        <v>31</v>
      </c>
      <c r="C57" s="46" t="s">
        <v>74</v>
      </c>
      <c r="D57" s="46" t="s">
        <v>135</v>
      </c>
      <c r="E57" s="46" t="s">
        <v>158</v>
      </c>
      <c r="F57" s="46" t="s">
        <v>37</v>
      </c>
      <c r="G57" s="46" t="s">
        <v>17</v>
      </c>
    </row>
    <row r="58" spans="1:7" x14ac:dyDescent="0.25">
      <c r="A58" s="45">
        <v>46302</v>
      </c>
      <c r="B58" s="46" t="s">
        <v>31</v>
      </c>
      <c r="C58" s="46" t="s">
        <v>98</v>
      </c>
      <c r="D58" s="46" t="s">
        <v>135</v>
      </c>
      <c r="E58" s="46" t="s">
        <v>118</v>
      </c>
      <c r="F58" s="46" t="s">
        <v>37</v>
      </c>
      <c r="G58" s="46" t="s">
        <v>23</v>
      </c>
    </row>
    <row r="59" spans="1:7" x14ac:dyDescent="0.25">
      <c r="A59" s="45">
        <v>46302</v>
      </c>
      <c r="B59" s="46" t="s">
        <v>31</v>
      </c>
      <c r="C59" s="46" t="s">
        <v>82</v>
      </c>
      <c r="D59" s="46" t="s">
        <v>135</v>
      </c>
      <c r="E59" s="46" t="s">
        <v>118</v>
      </c>
      <c r="F59" s="46" t="s">
        <v>37</v>
      </c>
      <c r="G59" s="46" t="s">
        <v>23</v>
      </c>
    </row>
    <row r="60" spans="1:7" x14ac:dyDescent="0.25">
      <c r="A60" s="45">
        <v>46302</v>
      </c>
      <c r="B60" s="46" t="s">
        <v>31</v>
      </c>
      <c r="C60" s="46" t="s">
        <v>94</v>
      </c>
      <c r="D60" s="46" t="s">
        <v>135</v>
      </c>
      <c r="E60" s="46" t="s">
        <v>118</v>
      </c>
      <c r="F60" s="46" t="s">
        <v>37</v>
      </c>
      <c r="G60" s="46" t="s">
        <v>23</v>
      </c>
    </row>
    <row r="61" spans="1:7" x14ac:dyDescent="0.25">
      <c r="A61" s="45">
        <v>46302</v>
      </c>
      <c r="B61" s="46" t="s">
        <v>31</v>
      </c>
      <c r="C61" s="46" t="s">
        <v>95</v>
      </c>
      <c r="D61" s="46" t="s">
        <v>135</v>
      </c>
      <c r="E61" s="46" t="s">
        <v>118</v>
      </c>
      <c r="F61" s="46" t="s">
        <v>37</v>
      </c>
      <c r="G61" s="46" t="s">
        <v>23</v>
      </c>
    </row>
    <row r="62" spans="1:7" x14ac:dyDescent="0.25">
      <c r="A62" s="45">
        <v>46302</v>
      </c>
      <c r="B62" s="46" t="s">
        <v>31</v>
      </c>
      <c r="C62" s="46" t="s">
        <v>74</v>
      </c>
      <c r="D62" s="46" t="s">
        <v>135</v>
      </c>
      <c r="E62" s="46" t="s">
        <v>118</v>
      </c>
      <c r="F62" s="46" t="s">
        <v>37</v>
      </c>
      <c r="G62" s="46" t="s">
        <v>23</v>
      </c>
    </row>
    <row r="63" spans="1:7" x14ac:dyDescent="0.25">
      <c r="A63" s="45">
        <v>46302</v>
      </c>
      <c r="B63" s="46" t="s">
        <v>31</v>
      </c>
      <c r="C63" s="46" t="s">
        <v>74</v>
      </c>
      <c r="D63" s="46" t="s">
        <v>135</v>
      </c>
      <c r="E63" s="46" t="s">
        <v>97</v>
      </c>
      <c r="F63" s="46" t="s">
        <v>37</v>
      </c>
      <c r="G63" s="46" t="s">
        <v>17</v>
      </c>
    </row>
    <row r="64" spans="1:7" x14ac:dyDescent="0.25">
      <c r="A64" s="45">
        <v>46302</v>
      </c>
      <c r="B64" s="46" t="s">
        <v>31</v>
      </c>
      <c r="C64" s="46" t="s">
        <v>152</v>
      </c>
      <c r="D64" s="46" t="s">
        <v>135</v>
      </c>
      <c r="E64" s="46" t="s">
        <v>184</v>
      </c>
      <c r="F64" s="46" t="s">
        <v>37</v>
      </c>
      <c r="G64" s="46" t="s">
        <v>23</v>
      </c>
    </row>
    <row r="65" spans="1:7" x14ac:dyDescent="0.25">
      <c r="A65" s="45">
        <v>46302</v>
      </c>
      <c r="B65" s="46" t="s">
        <v>77</v>
      </c>
      <c r="C65" s="46" t="s">
        <v>74</v>
      </c>
      <c r="D65" s="46" t="s">
        <v>135</v>
      </c>
      <c r="E65" s="46" t="s">
        <v>149</v>
      </c>
      <c r="F65" s="46" t="s">
        <v>37</v>
      </c>
      <c r="G65" s="46" t="s">
        <v>17</v>
      </c>
    </row>
    <row r="66" spans="1:7" x14ac:dyDescent="0.25">
      <c r="A66" s="45">
        <v>46302</v>
      </c>
      <c r="B66" s="46" t="s">
        <v>77</v>
      </c>
      <c r="C66" s="46" t="s">
        <v>74</v>
      </c>
      <c r="D66" s="46" t="s">
        <v>135</v>
      </c>
      <c r="E66" s="46" t="s">
        <v>151</v>
      </c>
      <c r="F66" s="46" t="s">
        <v>37</v>
      </c>
      <c r="G66" s="46" t="s">
        <v>17</v>
      </c>
    </row>
    <row r="67" spans="1:7" x14ac:dyDescent="0.25">
      <c r="A67" s="45">
        <v>46302</v>
      </c>
      <c r="B67" s="46" t="s">
        <v>77</v>
      </c>
      <c r="C67" s="46" t="s">
        <v>74</v>
      </c>
      <c r="D67" s="46" t="s">
        <v>135</v>
      </c>
      <c r="E67" s="46" t="s">
        <v>159</v>
      </c>
      <c r="F67" s="46" t="s">
        <v>37</v>
      </c>
      <c r="G67" s="46" t="s">
        <v>23</v>
      </c>
    </row>
    <row r="68" spans="1:7" x14ac:dyDescent="0.25">
      <c r="A68" s="45">
        <v>46302</v>
      </c>
      <c r="B68" s="46" t="s">
        <v>77</v>
      </c>
      <c r="C68" s="46" t="s">
        <v>74</v>
      </c>
      <c r="D68" s="46" t="s">
        <v>135</v>
      </c>
      <c r="E68" s="46" t="s">
        <v>184</v>
      </c>
      <c r="F68" s="46" t="s">
        <v>37</v>
      </c>
      <c r="G68" s="46" t="s">
        <v>23</v>
      </c>
    </row>
    <row r="69" spans="1:7" x14ac:dyDescent="0.25">
      <c r="A69" s="45">
        <v>46302</v>
      </c>
      <c r="B69" s="46" t="s">
        <v>33</v>
      </c>
      <c r="C69" s="46" t="s">
        <v>79</v>
      </c>
      <c r="D69" s="46" t="s">
        <v>135</v>
      </c>
      <c r="E69" s="46" t="s">
        <v>148</v>
      </c>
      <c r="F69" s="46" t="s">
        <v>37</v>
      </c>
      <c r="G69" s="46" t="s">
        <v>17</v>
      </c>
    </row>
    <row r="70" spans="1:7" x14ac:dyDescent="0.25">
      <c r="A70" s="45">
        <v>46302</v>
      </c>
      <c r="B70" s="46" t="s">
        <v>33</v>
      </c>
      <c r="C70" s="46" t="s">
        <v>79</v>
      </c>
      <c r="D70" s="46" t="s">
        <v>135</v>
      </c>
      <c r="E70" s="46" t="s">
        <v>150</v>
      </c>
      <c r="F70" s="46" t="s">
        <v>37</v>
      </c>
      <c r="G70" s="46" t="s">
        <v>17</v>
      </c>
    </row>
    <row r="71" spans="1:7" x14ac:dyDescent="0.25">
      <c r="A71" s="45">
        <v>46303</v>
      </c>
      <c r="B71" s="46" t="s">
        <v>31</v>
      </c>
      <c r="C71" s="46" t="s">
        <v>79</v>
      </c>
      <c r="D71" s="46" t="s">
        <v>135</v>
      </c>
      <c r="E71" s="46" t="s">
        <v>99</v>
      </c>
      <c r="F71" s="46" t="s">
        <v>37</v>
      </c>
      <c r="G71" s="46" t="s">
        <v>17</v>
      </c>
    </row>
    <row r="72" spans="1:7" x14ac:dyDescent="0.25">
      <c r="A72" s="45">
        <v>46303</v>
      </c>
      <c r="B72" s="46" t="s">
        <v>77</v>
      </c>
      <c r="C72" s="46" t="s">
        <v>85</v>
      </c>
      <c r="D72" s="46" t="s">
        <v>84</v>
      </c>
      <c r="E72" s="46" t="s">
        <v>168</v>
      </c>
      <c r="F72" s="46" t="s">
        <v>37</v>
      </c>
      <c r="G72" s="46" t="s">
        <v>86</v>
      </c>
    </row>
    <row r="73" spans="1:7" x14ac:dyDescent="0.25">
      <c r="A73" s="45">
        <v>46303</v>
      </c>
      <c r="B73" s="46" t="s">
        <v>77</v>
      </c>
      <c r="C73" s="46" t="s">
        <v>74</v>
      </c>
      <c r="D73" s="46" t="s">
        <v>135</v>
      </c>
      <c r="E73" s="46" t="s">
        <v>119</v>
      </c>
      <c r="F73" s="46" t="s">
        <v>37</v>
      </c>
      <c r="G73" s="46" t="s">
        <v>17</v>
      </c>
    </row>
    <row r="74" spans="1:7" x14ac:dyDescent="0.25">
      <c r="A74" s="45">
        <v>46303</v>
      </c>
      <c r="B74" s="46" t="s">
        <v>33</v>
      </c>
      <c r="C74" s="46" t="s">
        <v>98</v>
      </c>
      <c r="D74" s="46" t="s">
        <v>135</v>
      </c>
      <c r="E74" s="46" t="s">
        <v>102</v>
      </c>
      <c r="F74" s="46" t="s">
        <v>37</v>
      </c>
      <c r="G74" s="46" t="s">
        <v>24</v>
      </c>
    </row>
    <row r="75" spans="1:7" x14ac:dyDescent="0.25">
      <c r="A75" s="45">
        <v>46303</v>
      </c>
      <c r="B75" s="46" t="s">
        <v>33</v>
      </c>
      <c r="C75" s="46" t="s">
        <v>82</v>
      </c>
      <c r="D75" s="46" t="s">
        <v>84</v>
      </c>
      <c r="E75" s="46" t="s">
        <v>168</v>
      </c>
      <c r="F75" s="46" t="s">
        <v>37</v>
      </c>
      <c r="G75" s="46" t="s">
        <v>24</v>
      </c>
    </row>
    <row r="76" spans="1:7" x14ac:dyDescent="0.25">
      <c r="A76" s="45">
        <v>46304</v>
      </c>
      <c r="B76" s="46" t="s">
        <v>77</v>
      </c>
      <c r="C76" s="46" t="s">
        <v>85</v>
      </c>
      <c r="D76" s="46" t="s">
        <v>84</v>
      </c>
      <c r="E76" s="46" t="s">
        <v>169</v>
      </c>
      <c r="F76" s="46" t="s">
        <v>37</v>
      </c>
      <c r="G76" s="46" t="s">
        <v>86</v>
      </c>
    </row>
    <row r="77" spans="1:7" x14ac:dyDescent="0.25">
      <c r="A77" s="45">
        <v>46304</v>
      </c>
      <c r="B77" s="46" t="s">
        <v>33</v>
      </c>
      <c r="C77" s="46" t="s">
        <v>82</v>
      </c>
      <c r="D77" s="46" t="s">
        <v>84</v>
      </c>
      <c r="E77" s="46" t="s">
        <v>169</v>
      </c>
      <c r="F77" s="46" t="s">
        <v>37</v>
      </c>
      <c r="G77" s="46" t="s">
        <v>24</v>
      </c>
    </row>
    <row r="78" spans="1:7" x14ac:dyDescent="0.25">
      <c r="A78" s="45">
        <v>46307</v>
      </c>
      <c r="B78" s="46" t="s">
        <v>31</v>
      </c>
      <c r="C78" s="46" t="s">
        <v>79</v>
      </c>
      <c r="D78" s="46" t="s">
        <v>135</v>
      </c>
      <c r="E78" s="46" t="s">
        <v>120</v>
      </c>
      <c r="F78" s="46" t="s">
        <v>37</v>
      </c>
      <c r="G78" s="46" t="s">
        <v>17</v>
      </c>
    </row>
    <row r="79" spans="1:7" x14ac:dyDescent="0.25">
      <c r="A79" s="45">
        <v>46307</v>
      </c>
      <c r="B79" s="46" t="s">
        <v>77</v>
      </c>
      <c r="C79" s="46" t="s">
        <v>74</v>
      </c>
      <c r="D79" s="46" t="s">
        <v>135</v>
      </c>
      <c r="E79" s="46" t="s">
        <v>121</v>
      </c>
      <c r="F79" s="46" t="s">
        <v>37</v>
      </c>
      <c r="G79" s="46" t="s">
        <v>17</v>
      </c>
    </row>
    <row r="80" spans="1:7" x14ac:dyDescent="0.25">
      <c r="A80" s="45">
        <v>46307</v>
      </c>
      <c r="B80" s="46" t="s">
        <v>33</v>
      </c>
      <c r="C80" s="46" t="s">
        <v>82</v>
      </c>
      <c r="D80" s="46" t="s">
        <v>135</v>
      </c>
      <c r="E80" s="46" t="s">
        <v>131</v>
      </c>
      <c r="F80" s="46" t="s">
        <v>37</v>
      </c>
      <c r="G80" s="46" t="s">
        <v>24</v>
      </c>
    </row>
    <row r="81" spans="1:7" x14ac:dyDescent="0.25">
      <c r="A81" s="45">
        <v>46308</v>
      </c>
      <c r="B81" s="46" t="s">
        <v>77</v>
      </c>
      <c r="C81" s="46" t="s">
        <v>74</v>
      </c>
      <c r="D81" s="46" t="s">
        <v>135</v>
      </c>
      <c r="E81" s="46" t="s">
        <v>176</v>
      </c>
      <c r="F81" s="46" t="s">
        <v>37</v>
      </c>
      <c r="G81" s="46" t="s">
        <v>17</v>
      </c>
    </row>
    <row r="82" spans="1:7" x14ac:dyDescent="0.25">
      <c r="A82" s="45">
        <v>46308</v>
      </c>
      <c r="B82" s="46" t="s">
        <v>33</v>
      </c>
      <c r="C82" s="46" t="s">
        <v>82</v>
      </c>
      <c r="D82" s="46" t="s">
        <v>135</v>
      </c>
      <c r="E82" s="46" t="s">
        <v>132</v>
      </c>
      <c r="F82" s="46" t="s">
        <v>37</v>
      </c>
      <c r="G82" s="46" t="s">
        <v>24</v>
      </c>
    </row>
    <row r="83" spans="1:7" x14ac:dyDescent="0.25">
      <c r="A83" s="45">
        <v>46308</v>
      </c>
      <c r="B83" s="46" t="s">
        <v>33</v>
      </c>
      <c r="C83" s="46" t="s">
        <v>152</v>
      </c>
      <c r="D83" s="46" t="s">
        <v>135</v>
      </c>
      <c r="E83" s="46" t="s">
        <v>176</v>
      </c>
      <c r="F83" s="46" t="s">
        <v>37</v>
      </c>
      <c r="G83" s="46" t="s">
        <v>17</v>
      </c>
    </row>
    <row r="84" spans="1:7" x14ac:dyDescent="0.25">
      <c r="A84" s="45">
        <v>46309</v>
      </c>
      <c r="B84" s="46" t="s">
        <v>77</v>
      </c>
      <c r="C84" s="46" t="s">
        <v>74</v>
      </c>
      <c r="D84" s="46" t="s">
        <v>135</v>
      </c>
      <c r="E84" s="46" t="s">
        <v>123</v>
      </c>
      <c r="F84" s="46" t="s">
        <v>37</v>
      </c>
      <c r="G84" s="46" t="s">
        <v>24</v>
      </c>
    </row>
    <row r="85" spans="1:7" x14ac:dyDescent="0.25">
      <c r="A85" s="45">
        <v>46309</v>
      </c>
      <c r="B85" s="46" t="s">
        <v>33</v>
      </c>
      <c r="C85" s="46" t="s">
        <v>79</v>
      </c>
      <c r="D85" s="46" t="s">
        <v>135</v>
      </c>
      <c r="E85" s="46" t="s">
        <v>122</v>
      </c>
      <c r="F85" s="46" t="s">
        <v>37</v>
      </c>
      <c r="G85" s="46" t="s">
        <v>24</v>
      </c>
    </row>
    <row r="86" spans="1:7" x14ac:dyDescent="0.25">
      <c r="A86" s="45">
        <v>46310</v>
      </c>
      <c r="B86" s="46" t="s">
        <v>31</v>
      </c>
      <c r="C86" s="46" t="s">
        <v>79</v>
      </c>
      <c r="D86" s="46" t="s">
        <v>135</v>
      </c>
      <c r="E86" s="46" t="s">
        <v>100</v>
      </c>
      <c r="F86" s="46" t="s">
        <v>37</v>
      </c>
      <c r="G86" s="46" t="s">
        <v>17</v>
      </c>
    </row>
    <row r="87" spans="1:7" x14ac:dyDescent="0.25">
      <c r="A87" s="45">
        <v>46310</v>
      </c>
      <c r="B87" s="46" t="s">
        <v>31</v>
      </c>
      <c r="C87" s="46" t="s">
        <v>79</v>
      </c>
      <c r="D87" s="46" t="s">
        <v>135</v>
      </c>
      <c r="E87" s="46" t="s">
        <v>142</v>
      </c>
      <c r="F87" s="46" t="s">
        <v>143</v>
      </c>
      <c r="G87" s="46" t="s">
        <v>17</v>
      </c>
    </row>
    <row r="88" spans="1:7" x14ac:dyDescent="0.25">
      <c r="A88" s="45">
        <v>46310</v>
      </c>
      <c r="B88" s="46" t="s">
        <v>31</v>
      </c>
      <c r="C88" s="46" t="s">
        <v>79</v>
      </c>
      <c r="D88" s="46" t="s">
        <v>135</v>
      </c>
      <c r="E88" s="46" t="s">
        <v>139</v>
      </c>
      <c r="F88" s="46" t="s">
        <v>37</v>
      </c>
      <c r="G88" s="46" t="s">
        <v>24</v>
      </c>
    </row>
    <row r="89" spans="1:7" x14ac:dyDescent="0.25">
      <c r="A89" s="45">
        <v>46310</v>
      </c>
      <c r="B89" s="46" t="s">
        <v>31</v>
      </c>
      <c r="C89" s="46" t="s">
        <v>74</v>
      </c>
      <c r="D89" s="46" t="s">
        <v>135</v>
      </c>
      <c r="E89" s="46" t="s">
        <v>141</v>
      </c>
      <c r="F89" s="46" t="s">
        <v>143</v>
      </c>
      <c r="G89" s="46" t="s">
        <v>17</v>
      </c>
    </row>
    <row r="90" spans="1:7" x14ac:dyDescent="0.25">
      <c r="A90" s="45">
        <v>46310</v>
      </c>
      <c r="B90" s="46" t="s">
        <v>31</v>
      </c>
      <c r="C90" s="46" t="s">
        <v>74</v>
      </c>
      <c r="D90" s="46" t="s">
        <v>135</v>
      </c>
      <c r="E90" s="46" t="s">
        <v>140</v>
      </c>
      <c r="F90" s="46" t="s">
        <v>37</v>
      </c>
      <c r="G90" s="46" t="s">
        <v>24</v>
      </c>
    </row>
    <row r="91" spans="1:7" x14ac:dyDescent="0.25">
      <c r="A91" s="45">
        <v>46310</v>
      </c>
      <c r="B91" s="46" t="s">
        <v>77</v>
      </c>
      <c r="C91" s="46" t="s">
        <v>74</v>
      </c>
      <c r="D91" s="46" t="s">
        <v>135</v>
      </c>
      <c r="E91" s="46" t="s">
        <v>101</v>
      </c>
      <c r="F91" s="46" t="s">
        <v>37</v>
      </c>
      <c r="G91" s="46" t="s">
        <v>17</v>
      </c>
    </row>
    <row r="92" spans="1:7" x14ac:dyDescent="0.25">
      <c r="A92" s="45">
        <v>46311</v>
      </c>
      <c r="B92" s="46" t="s">
        <v>31</v>
      </c>
      <c r="C92" s="46" t="s">
        <v>152</v>
      </c>
      <c r="D92" s="46" t="s">
        <v>135</v>
      </c>
      <c r="E92" s="46" t="s">
        <v>153</v>
      </c>
      <c r="F92" s="46" t="s">
        <v>37</v>
      </c>
      <c r="G92" s="46" t="s">
        <v>23</v>
      </c>
    </row>
    <row r="93" spans="1:7" x14ac:dyDescent="0.25">
      <c r="A93" s="45">
        <v>46312</v>
      </c>
      <c r="B93" s="46" t="s">
        <v>77</v>
      </c>
      <c r="C93" s="46" t="s">
        <v>74</v>
      </c>
      <c r="D93" s="46" t="s">
        <v>135</v>
      </c>
      <c r="E93" s="46" t="s">
        <v>155</v>
      </c>
      <c r="F93" s="46" t="s">
        <v>37</v>
      </c>
      <c r="G93" s="46" t="s">
        <v>24</v>
      </c>
    </row>
    <row r="94" spans="1:7" x14ac:dyDescent="0.25">
      <c r="A94" s="45">
        <v>46312</v>
      </c>
      <c r="B94" s="46" t="s">
        <v>33</v>
      </c>
      <c r="C94" s="46" t="s">
        <v>152</v>
      </c>
      <c r="D94" s="46" t="s">
        <v>135</v>
      </c>
      <c r="E94" s="46" t="s">
        <v>154</v>
      </c>
      <c r="F94" s="46" t="s">
        <v>37</v>
      </c>
      <c r="G94" s="46" t="s">
        <v>24</v>
      </c>
    </row>
    <row r="95" spans="1:7" x14ac:dyDescent="0.25">
      <c r="A95"/>
    </row>
    <row r="96" spans="1:7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</sheetData>
  <mergeCells count="1">
    <mergeCell ref="A3:E4"/>
  </mergeCells>
  <pageMargins left="0.7" right="0.7" top="0.75" bottom="0.75" header="0.3" footer="0.3"/>
  <pageSetup paperSize="9" scale="43" fitToHeight="0" orientation="portrait" verticalDpi="1200" r:id="rId2"/>
  <headerFooter>
    <oddHeader>&amp;L&amp;"AU Peto,Regular"&amp;K002060AU &amp;"-,Regular"AARHUS UNIVERSITET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12</vt:i4>
      </vt:variant>
    </vt:vector>
  </HeadingPairs>
  <TitlesOfParts>
    <vt:vector size="25" baseType="lpstr">
      <vt:lpstr>Januar</vt:lpstr>
      <vt:lpstr>Februar</vt:lpstr>
      <vt:lpstr>Marts</vt:lpstr>
      <vt:lpstr>April</vt:lpstr>
      <vt:lpstr>Maj</vt:lpstr>
      <vt:lpstr>Juni</vt:lpstr>
      <vt:lpstr>Juli</vt:lpstr>
      <vt:lpstr>August</vt:lpstr>
      <vt:lpstr>September</vt:lpstr>
      <vt:lpstr>Oktober</vt:lpstr>
      <vt:lpstr>November</vt:lpstr>
      <vt:lpstr>MORARK</vt:lpstr>
      <vt:lpstr>Helligdage_mm</vt:lpstr>
      <vt:lpstr>April!Udskriftsområde</vt:lpstr>
      <vt:lpstr>August!Udskriftsområde</vt:lpstr>
      <vt:lpstr>Februar!Udskriftsområde</vt:lpstr>
      <vt:lpstr>Januar!Udskriftsområde</vt:lpstr>
      <vt:lpstr>Juli!Udskriftsområde</vt:lpstr>
      <vt:lpstr>Juni!Udskriftsområde</vt:lpstr>
      <vt:lpstr>Maj!Udskriftsområde</vt:lpstr>
      <vt:lpstr>Marts!Udskriftsområde</vt:lpstr>
      <vt:lpstr>MORARK!Udskriftsområde</vt:lpstr>
      <vt:lpstr>November!Udskriftsområde</vt:lpstr>
      <vt:lpstr>Oktober!Udskriftsområde</vt:lpstr>
      <vt:lpstr>September!Udskriftsområde</vt:lpstr>
    </vt:vector>
  </TitlesOfParts>
  <Company>AU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 Skov</dc:creator>
  <cp:lastModifiedBy>Jakob Lyngby Blond Christoffersen</cp:lastModifiedBy>
  <cp:lastPrinted>2024-01-17T14:22:03Z</cp:lastPrinted>
  <dcterms:created xsi:type="dcterms:W3CDTF">2013-04-19T08:30:34Z</dcterms:created>
  <dcterms:modified xsi:type="dcterms:W3CDTF">2025-11-26T13:31:50Z</dcterms:modified>
</cp:coreProperties>
</file>