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enne_projektmappe" defaultThemeVersion="124226"/>
  <mc:AlternateContent xmlns:mc="http://schemas.openxmlformats.org/markup-compatibility/2006">
    <mc:Choice Requires="x15">
      <x15ac:absPath xmlns:x15ac="http://schemas.microsoft.com/office/spreadsheetml/2010/11/ac" url="O:\FA_AU-Okonomi\H2020\Månedstimeseddel\for det allokerende område\"/>
    </mc:Choice>
  </mc:AlternateContent>
  <bookViews>
    <workbookView xWindow="120" yWindow="240" windowWidth="16080" windowHeight="8325" activeTab="1"/>
  </bookViews>
  <sheets>
    <sheet name="Instructions" sheetId="26" r:id="rId1"/>
    <sheet name="Master data" sheetId="38" r:id="rId2"/>
    <sheet name="AUHRA" sheetId="75" r:id="rId3"/>
    <sheet name="Person Months Overview" sheetId="62" r:id="rId4"/>
    <sheet name="January" sheetId="15" r:id="rId5"/>
    <sheet name="February" sheetId="76" r:id="rId6"/>
    <sheet name="March" sheetId="77" r:id="rId7"/>
    <sheet name="April" sheetId="78" r:id="rId8"/>
    <sheet name="May" sheetId="79" r:id="rId9"/>
    <sheet name="June" sheetId="80" r:id="rId10"/>
    <sheet name="July" sheetId="81" r:id="rId11"/>
    <sheet name="August" sheetId="82" r:id="rId12"/>
    <sheet name="September" sheetId="83" r:id="rId13"/>
    <sheet name="October" sheetId="84" r:id="rId14"/>
    <sheet name="November" sheetId="85" r:id="rId15"/>
    <sheet name="December" sheetId="86" r:id="rId16"/>
    <sheet name="Dim" sheetId="2" state="hidden" r:id="rId17"/>
    <sheet name="Calendar" sheetId="4" state="hidden" r:id="rId18"/>
    <sheet name="Ark2" sheetId="39" state="hidden" r:id="rId19"/>
  </sheets>
  <externalReferences>
    <externalReference r:id="rId20"/>
    <externalReference r:id="rId21"/>
    <externalReference r:id="rId22"/>
  </externalReferences>
  <definedNames>
    <definedName name="_xlnm._FilterDatabase" localSheetId="2" hidden="1">AUHRA!$A$1:$H$32</definedName>
    <definedName name="LIST1">[1]Explanations!$A$10:$A$15</definedName>
    <definedName name="LIST10">[2]Explanations!$A$10:$A$15</definedName>
    <definedName name="LIST2">[2]Explanations!$A$22:$A$23</definedName>
    <definedName name="Sigla">"Picture 3"</definedName>
    <definedName name="_xlnm.Print_Area" localSheetId="7">April!$A$2:$AN$43</definedName>
    <definedName name="_xlnm.Print_Area" localSheetId="11">August!$A$2:$AN$43</definedName>
    <definedName name="_xlnm.Print_Area" localSheetId="15">December!$A$2:$AN$43</definedName>
    <definedName name="_xlnm.Print_Area" localSheetId="5">February!$A$2:$AN$43</definedName>
    <definedName name="_xlnm.Print_Area" localSheetId="4">January!$A$2:$AN$43</definedName>
    <definedName name="_xlnm.Print_Area" localSheetId="10">July!$A$2:$AN$43</definedName>
    <definedName name="_xlnm.Print_Area" localSheetId="9">June!$A$2:$AN$43</definedName>
    <definedName name="_xlnm.Print_Area" localSheetId="6">March!$A$2:$AN$43</definedName>
    <definedName name="_xlnm.Print_Area" localSheetId="8">May!$A$2:$AN$43</definedName>
    <definedName name="_xlnm.Print_Area" localSheetId="14">November!$A$2:$AN$43</definedName>
    <definedName name="_xlnm.Print_Area" localSheetId="13">October!$A$2:$AN$43</definedName>
    <definedName name="_xlnm.Print_Area" localSheetId="3">'Person Months Overview'!$A$1:$AG$54</definedName>
    <definedName name="_xlnm.Print_Area" localSheetId="12">September!$A$2:$AN$43</definedName>
    <definedName name="WP" localSheetId="2">[3]Ark2!$I$2:$I$33</definedName>
    <definedName name="WP">'Ark2'!$I$2:$I$34</definedName>
    <definedName name="Year">'Ark2'!$K$2:$K$18</definedName>
  </definedNames>
  <calcPr calcId="162913"/>
</workbook>
</file>

<file path=xl/calcChain.xml><?xml version="1.0" encoding="utf-8"?>
<calcChain xmlns="http://schemas.openxmlformats.org/spreadsheetml/2006/main">
  <c r="B7" i="15" l="1"/>
  <c r="AQ25" i="15" s="1"/>
  <c r="D25" i="2"/>
  <c r="D24" i="2"/>
  <c r="B3655" i="4"/>
  <c r="B3654" i="4"/>
  <c r="A7445" i="4"/>
  <c r="A7446" i="4"/>
  <c r="B7446" i="4"/>
  <c r="AT17" i="79" l="1"/>
  <c r="E84" i="86"/>
  <c r="F84" i="86" s="1"/>
  <c r="G84" i="86" s="1"/>
  <c r="H84" i="86" s="1"/>
  <c r="I84" i="86" s="1"/>
  <c r="J84" i="86" s="1"/>
  <c r="K84" i="86" s="1"/>
  <c r="L84" i="86" s="1"/>
  <c r="M84" i="86" s="1"/>
  <c r="N84" i="86" s="1"/>
  <c r="O84" i="86" s="1"/>
  <c r="P84" i="86" s="1"/>
  <c r="Q84" i="86" s="1"/>
  <c r="R84" i="86" s="1"/>
  <c r="S84" i="86" s="1"/>
  <c r="T84" i="86" s="1"/>
  <c r="U84" i="86" s="1"/>
  <c r="V84" i="86" s="1"/>
  <c r="W84" i="86" s="1"/>
  <c r="X84" i="86" s="1"/>
  <c r="Y84" i="86" s="1"/>
  <c r="Z84" i="86" s="1"/>
  <c r="AA84" i="86" s="1"/>
  <c r="AB84" i="86" s="1"/>
  <c r="AC84" i="86" s="1"/>
  <c r="AD84" i="86" s="1"/>
  <c r="AE84" i="86" s="1"/>
  <c r="AF84" i="86" s="1"/>
  <c r="AG84" i="86" s="1"/>
  <c r="AH84" i="86" s="1"/>
  <c r="AI84" i="86" s="1"/>
  <c r="AI75" i="86"/>
  <c r="AH75" i="86"/>
  <c r="AG75" i="86"/>
  <c r="AF75" i="86"/>
  <c r="AE75" i="86"/>
  <c r="AD75" i="86"/>
  <c r="AC75" i="86"/>
  <c r="AB75" i="86"/>
  <c r="AA75" i="86"/>
  <c r="Z75" i="86"/>
  <c r="Y75" i="86"/>
  <c r="X75" i="86"/>
  <c r="W75" i="86"/>
  <c r="V75" i="86"/>
  <c r="U75" i="86"/>
  <c r="T75" i="86"/>
  <c r="S75" i="86"/>
  <c r="R75" i="86"/>
  <c r="Q75" i="86"/>
  <c r="P75" i="86"/>
  <c r="O75" i="86"/>
  <c r="N75" i="86"/>
  <c r="M75" i="86"/>
  <c r="L75" i="86"/>
  <c r="K75" i="86"/>
  <c r="J75" i="86"/>
  <c r="I75" i="86"/>
  <c r="H75" i="86"/>
  <c r="G75" i="86"/>
  <c r="F75" i="86"/>
  <c r="E75" i="86"/>
  <c r="E74" i="86"/>
  <c r="AI63" i="86"/>
  <c r="AG63" i="86"/>
  <c r="AG65" i="86" s="1"/>
  <c r="AF63" i="86"/>
  <c r="AF64" i="86" s="1"/>
  <c r="AC63" i="86"/>
  <c r="AC64" i="86" s="1"/>
  <c r="AB63" i="86"/>
  <c r="AA63" i="86"/>
  <c r="Y63" i="86"/>
  <c r="Y65" i="86" s="1"/>
  <c r="W63" i="86"/>
  <c r="U63" i="86"/>
  <c r="U64" i="86" s="1"/>
  <c r="U58" i="86" s="1"/>
  <c r="S63" i="86"/>
  <c r="Q63" i="86"/>
  <c r="Q64" i="86" s="1"/>
  <c r="P63" i="86"/>
  <c r="M63" i="86"/>
  <c r="M64" i="86" s="1"/>
  <c r="K63" i="86"/>
  <c r="I63" i="86"/>
  <c r="I64" i="86" s="1"/>
  <c r="I58" i="86" s="1"/>
  <c r="G63" i="86"/>
  <c r="E63" i="86"/>
  <c r="AI62" i="86"/>
  <c r="AH62" i="86"/>
  <c r="AG62" i="86"/>
  <c r="AF62" i="86"/>
  <c r="AE62" i="86"/>
  <c r="AD62" i="86"/>
  <c r="AC62" i="86"/>
  <c r="AB62" i="86"/>
  <c r="AA62" i="86"/>
  <c r="Z62" i="86"/>
  <c r="Y62" i="86"/>
  <c r="X62" i="86"/>
  <c r="W62" i="86"/>
  <c r="V62" i="86"/>
  <c r="U62" i="86"/>
  <c r="T62" i="86"/>
  <c r="S62" i="86"/>
  <c r="R62" i="86"/>
  <c r="Q62" i="86"/>
  <c r="P62" i="86"/>
  <c r="O62" i="86"/>
  <c r="N62" i="86"/>
  <c r="M62" i="86"/>
  <c r="L62" i="86"/>
  <c r="K62" i="86"/>
  <c r="J62" i="86"/>
  <c r="I62" i="86"/>
  <c r="H62" i="86"/>
  <c r="G62" i="86"/>
  <c r="F62" i="86"/>
  <c r="E62" i="86"/>
  <c r="M58" i="86"/>
  <c r="E53" i="86"/>
  <c r="H43" i="86"/>
  <c r="AT17" i="86"/>
  <c r="C11" i="86"/>
  <c r="AG53" i="86" s="1"/>
  <c r="AG57" i="86" s="1"/>
  <c r="AG11" i="86" s="1"/>
  <c r="U8" i="86"/>
  <c r="M8" i="86"/>
  <c r="K8" i="86"/>
  <c r="F8" i="86"/>
  <c r="B8" i="86"/>
  <c r="AQ30" i="86" s="1"/>
  <c r="AQ31" i="86" s="1"/>
  <c r="AC7" i="86"/>
  <c r="U7" i="86"/>
  <c r="M7" i="86"/>
  <c r="K7" i="86"/>
  <c r="F7" i="86"/>
  <c r="B7" i="86"/>
  <c r="B25" i="86" s="1"/>
  <c r="U6" i="86"/>
  <c r="M6" i="86"/>
  <c r="K6" i="86"/>
  <c r="F6" i="86"/>
  <c r="B6" i="86"/>
  <c r="T3" i="86"/>
  <c r="P3" i="86"/>
  <c r="C3" i="86"/>
  <c r="E84" i="85"/>
  <c r="F84" i="85" s="1"/>
  <c r="G84" i="85" s="1"/>
  <c r="H84" i="85" s="1"/>
  <c r="I84" i="85" s="1"/>
  <c r="J84" i="85" s="1"/>
  <c r="K84" i="85" s="1"/>
  <c r="L84" i="85" s="1"/>
  <c r="M84" i="85" s="1"/>
  <c r="N84" i="85" s="1"/>
  <c r="O84" i="85" s="1"/>
  <c r="P84" i="85" s="1"/>
  <c r="Q84" i="85" s="1"/>
  <c r="R84" i="85" s="1"/>
  <c r="S84" i="85" s="1"/>
  <c r="T84" i="85" s="1"/>
  <c r="U84" i="85" s="1"/>
  <c r="V84" i="85" s="1"/>
  <c r="W84" i="85" s="1"/>
  <c r="X84" i="85" s="1"/>
  <c r="Y84" i="85" s="1"/>
  <c r="Z84" i="85" s="1"/>
  <c r="AA84" i="85" s="1"/>
  <c r="AB84" i="85" s="1"/>
  <c r="AC84" i="85" s="1"/>
  <c r="AD84" i="85" s="1"/>
  <c r="AE84" i="85" s="1"/>
  <c r="AF84" i="85" s="1"/>
  <c r="AG84" i="85" s="1"/>
  <c r="AH84" i="85" s="1"/>
  <c r="AI84" i="85" s="1"/>
  <c r="AI75" i="85"/>
  <c r="AH75" i="85"/>
  <c r="AG75" i="85"/>
  <c r="AF75" i="85"/>
  <c r="AE75" i="85"/>
  <c r="AD75" i="85"/>
  <c r="AC75" i="85"/>
  <c r="AB75" i="85"/>
  <c r="AA75" i="85"/>
  <c r="Z75" i="85"/>
  <c r="Y75" i="85"/>
  <c r="X75" i="85"/>
  <c r="W75" i="85"/>
  <c r="V75" i="85"/>
  <c r="U75" i="85"/>
  <c r="T75" i="85"/>
  <c r="S75" i="85"/>
  <c r="R75" i="85"/>
  <c r="Q75" i="85"/>
  <c r="P75" i="85"/>
  <c r="O75" i="85"/>
  <c r="N75" i="85"/>
  <c r="M75" i="85"/>
  <c r="L75" i="85"/>
  <c r="K75" i="85"/>
  <c r="J75" i="85"/>
  <c r="I75" i="85"/>
  <c r="H75" i="85"/>
  <c r="G75" i="85"/>
  <c r="F75" i="85"/>
  <c r="E75" i="85"/>
  <c r="E74" i="85"/>
  <c r="AI63" i="85"/>
  <c r="AI64" i="85" s="1"/>
  <c r="AE63" i="85"/>
  <c r="AE64" i="85" s="1"/>
  <c r="AD63" i="85"/>
  <c r="AA63" i="85"/>
  <c r="AA64" i="85" s="1"/>
  <c r="AA58" i="85" s="1"/>
  <c r="W63" i="85"/>
  <c r="W64" i="85" s="1"/>
  <c r="V63" i="85"/>
  <c r="S63" i="85"/>
  <c r="S64" i="85" s="1"/>
  <c r="S58" i="85" s="1"/>
  <c r="O63" i="85"/>
  <c r="N63" i="85"/>
  <c r="K63" i="85"/>
  <c r="K64" i="85" s="1"/>
  <c r="K58" i="85" s="1"/>
  <c r="G63" i="85"/>
  <c r="G64" i="85" s="1"/>
  <c r="F63" i="85"/>
  <c r="AI62" i="85"/>
  <c r="AI65" i="85" s="1"/>
  <c r="AH62" i="85"/>
  <c r="AG62" i="85"/>
  <c r="AF62" i="85"/>
  <c r="AF63" i="85" s="1"/>
  <c r="AE62" i="85"/>
  <c r="AD62" i="85"/>
  <c r="AC62" i="85"/>
  <c r="AB62" i="85"/>
  <c r="AB63" i="85" s="1"/>
  <c r="AA62" i="85"/>
  <c r="Z62" i="85"/>
  <c r="Y62" i="85"/>
  <c r="X62" i="85"/>
  <c r="X63" i="85" s="1"/>
  <c r="W62" i="85"/>
  <c r="V62" i="85"/>
  <c r="U62" i="85"/>
  <c r="T62" i="85"/>
  <c r="T63" i="85" s="1"/>
  <c r="S62" i="85"/>
  <c r="S65" i="85" s="1"/>
  <c r="R62" i="85"/>
  <c r="Q62" i="85"/>
  <c r="P62" i="85"/>
  <c r="P63" i="85" s="1"/>
  <c r="O62" i="85"/>
  <c r="N62" i="85"/>
  <c r="M62" i="85"/>
  <c r="L62" i="85"/>
  <c r="L63" i="85" s="1"/>
  <c r="K62" i="85"/>
  <c r="J62" i="85"/>
  <c r="I62" i="85"/>
  <c r="H62" i="85"/>
  <c r="H63" i="85" s="1"/>
  <c r="G62" i="85"/>
  <c r="F62" i="85"/>
  <c r="E62" i="85"/>
  <c r="H43" i="85"/>
  <c r="AT17" i="85"/>
  <c r="C11" i="85"/>
  <c r="U53" i="85" s="1"/>
  <c r="U8" i="85"/>
  <c r="M8" i="85"/>
  <c r="K8" i="85"/>
  <c r="F8" i="85"/>
  <c r="B8" i="85"/>
  <c r="B30" i="85" s="1"/>
  <c r="AC7" i="85"/>
  <c r="U7" i="85"/>
  <c r="M7" i="85"/>
  <c r="K7" i="85"/>
  <c r="F7" i="85"/>
  <c r="B7" i="85"/>
  <c r="AQ25" i="85" s="1"/>
  <c r="AQ26" i="85" s="1"/>
  <c r="U6" i="85"/>
  <c r="M6" i="85"/>
  <c r="K6" i="85"/>
  <c r="F6" i="85"/>
  <c r="B6" i="85"/>
  <c r="B20" i="85" s="1"/>
  <c r="T3" i="85"/>
  <c r="P3" i="85"/>
  <c r="C3" i="85"/>
  <c r="E84" i="84"/>
  <c r="F84" i="84" s="1"/>
  <c r="G84" i="84" s="1"/>
  <c r="H84" i="84" s="1"/>
  <c r="I84" i="84" s="1"/>
  <c r="J84" i="84" s="1"/>
  <c r="K84" i="84" s="1"/>
  <c r="L84" i="84" s="1"/>
  <c r="M84" i="84" s="1"/>
  <c r="N84" i="84" s="1"/>
  <c r="O84" i="84" s="1"/>
  <c r="P84" i="84" s="1"/>
  <c r="Q84" i="84" s="1"/>
  <c r="R84" i="84" s="1"/>
  <c r="S84" i="84" s="1"/>
  <c r="T84" i="84" s="1"/>
  <c r="U84" i="84" s="1"/>
  <c r="V84" i="84" s="1"/>
  <c r="W84" i="84" s="1"/>
  <c r="X84" i="84" s="1"/>
  <c r="Y84" i="84" s="1"/>
  <c r="Z84" i="84" s="1"/>
  <c r="AA84" i="84" s="1"/>
  <c r="AB84" i="84" s="1"/>
  <c r="AC84" i="84" s="1"/>
  <c r="AD84" i="84" s="1"/>
  <c r="AE84" i="84" s="1"/>
  <c r="AF84" i="84" s="1"/>
  <c r="AG84" i="84" s="1"/>
  <c r="AH84" i="84" s="1"/>
  <c r="AI84" i="84" s="1"/>
  <c r="AI75" i="84"/>
  <c r="AH75" i="84"/>
  <c r="AG75" i="84"/>
  <c r="AF75" i="84"/>
  <c r="AE75" i="84"/>
  <c r="AD75" i="84"/>
  <c r="AC75" i="84"/>
  <c r="AB75" i="84"/>
  <c r="AA75" i="84"/>
  <c r="Z75" i="84"/>
  <c r="Y75" i="84"/>
  <c r="X75" i="84"/>
  <c r="W75" i="84"/>
  <c r="V75" i="84"/>
  <c r="U75" i="84"/>
  <c r="T75" i="84"/>
  <c r="S75" i="84"/>
  <c r="R75" i="84"/>
  <c r="Q75" i="84"/>
  <c r="P75" i="84"/>
  <c r="O75" i="84"/>
  <c r="N75" i="84"/>
  <c r="M75" i="84"/>
  <c r="L75" i="84"/>
  <c r="K75" i="84"/>
  <c r="J75" i="84"/>
  <c r="I75" i="84"/>
  <c r="H75" i="84"/>
  <c r="G75" i="84"/>
  <c r="F75" i="84"/>
  <c r="E75" i="84"/>
  <c r="E74" i="84"/>
  <c r="R64" i="84"/>
  <c r="AH63" i="84"/>
  <c r="AH64" i="84" s="1"/>
  <c r="AG63" i="84"/>
  <c r="AD63" i="84"/>
  <c r="Z63" i="84"/>
  <c r="Y63" i="84"/>
  <c r="V63" i="84"/>
  <c r="V64" i="84" s="1"/>
  <c r="R63" i="84"/>
  <c r="Q63" i="84"/>
  <c r="N63" i="84"/>
  <c r="J63" i="84"/>
  <c r="I63" i="84"/>
  <c r="F63" i="84"/>
  <c r="F64" i="84" s="1"/>
  <c r="AI62" i="84"/>
  <c r="AH62" i="84"/>
  <c r="AG62" i="84"/>
  <c r="AF62" i="84"/>
  <c r="AE62" i="84"/>
  <c r="AE63" i="84" s="1"/>
  <c r="AD62" i="84"/>
  <c r="AD65" i="84" s="1"/>
  <c r="AC62" i="84"/>
  <c r="AC63" i="84" s="1"/>
  <c r="AB62" i="84"/>
  <c r="AA62" i="84"/>
  <c r="Z62" i="84"/>
  <c r="Y62" i="84"/>
  <c r="X62" i="84"/>
  <c r="W62" i="84"/>
  <c r="W63" i="84" s="1"/>
  <c r="V62" i="84"/>
  <c r="V65" i="84" s="1"/>
  <c r="U62" i="84"/>
  <c r="U63" i="84" s="1"/>
  <c r="T62" i="84"/>
  <c r="S62" i="84"/>
  <c r="R62" i="84"/>
  <c r="Q62" i="84"/>
  <c r="P62" i="84"/>
  <c r="O62" i="84"/>
  <c r="O63" i="84" s="1"/>
  <c r="N62" i="84"/>
  <c r="M62" i="84"/>
  <c r="M63" i="84" s="1"/>
  <c r="L62" i="84"/>
  <c r="K62" i="84"/>
  <c r="J62" i="84"/>
  <c r="I62" i="84"/>
  <c r="H62" i="84"/>
  <c r="G62" i="84"/>
  <c r="G63" i="84" s="1"/>
  <c r="F62" i="84"/>
  <c r="E62" i="84"/>
  <c r="E63" i="84" s="1"/>
  <c r="V58" i="84"/>
  <c r="H43" i="84"/>
  <c r="B25" i="84"/>
  <c r="AT17" i="84"/>
  <c r="C11" i="84"/>
  <c r="AD53" i="84" s="1"/>
  <c r="AD56" i="84" s="1"/>
  <c r="U8" i="84"/>
  <c r="M8" i="84"/>
  <c r="K8" i="84"/>
  <c r="F8" i="84"/>
  <c r="B8" i="84"/>
  <c r="B30" i="84" s="1"/>
  <c r="AC7" i="84"/>
  <c r="U7" i="84"/>
  <c r="M7" i="84"/>
  <c r="K7" i="84"/>
  <c r="F7" i="84"/>
  <c r="B7" i="84"/>
  <c r="AQ25" i="84" s="1"/>
  <c r="AQ26" i="84" s="1"/>
  <c r="U6" i="84"/>
  <c r="M6" i="84"/>
  <c r="K6" i="84"/>
  <c r="F6" i="84"/>
  <c r="B6" i="84"/>
  <c r="B20" i="84" s="1"/>
  <c r="T3" i="84"/>
  <c r="P3" i="84"/>
  <c r="C3" i="84"/>
  <c r="E84" i="83"/>
  <c r="F84" i="83" s="1"/>
  <c r="G84" i="83" s="1"/>
  <c r="H84" i="83" s="1"/>
  <c r="I84" i="83" s="1"/>
  <c r="J84" i="83" s="1"/>
  <c r="K84" i="83" s="1"/>
  <c r="L84" i="83" s="1"/>
  <c r="M84" i="83" s="1"/>
  <c r="N84" i="83" s="1"/>
  <c r="O84" i="83" s="1"/>
  <c r="P84" i="83" s="1"/>
  <c r="Q84" i="83" s="1"/>
  <c r="R84" i="83" s="1"/>
  <c r="S84" i="83" s="1"/>
  <c r="T84" i="83" s="1"/>
  <c r="U84" i="83" s="1"/>
  <c r="V84" i="83" s="1"/>
  <c r="W84" i="83" s="1"/>
  <c r="X84" i="83" s="1"/>
  <c r="Y84" i="83" s="1"/>
  <c r="Z84" i="83" s="1"/>
  <c r="AA84" i="83" s="1"/>
  <c r="AB84" i="83" s="1"/>
  <c r="AC84" i="83" s="1"/>
  <c r="AD84" i="83" s="1"/>
  <c r="AE84" i="83" s="1"/>
  <c r="AF84" i="83" s="1"/>
  <c r="AG84" i="83" s="1"/>
  <c r="AH84" i="83" s="1"/>
  <c r="AI84" i="83" s="1"/>
  <c r="AI75" i="83"/>
  <c r="AH75" i="83"/>
  <c r="AG75" i="83"/>
  <c r="AF75" i="83"/>
  <c r="AE75" i="83"/>
  <c r="AD75" i="83"/>
  <c r="AC75" i="83"/>
  <c r="AB75" i="83"/>
  <c r="AA75" i="83"/>
  <c r="Z75" i="83"/>
  <c r="Y75" i="83"/>
  <c r="X75" i="83"/>
  <c r="W75" i="83"/>
  <c r="V75" i="83"/>
  <c r="U75" i="83"/>
  <c r="T75" i="83"/>
  <c r="S75" i="83"/>
  <c r="R75" i="83"/>
  <c r="Q75" i="83"/>
  <c r="P75" i="83"/>
  <c r="O75" i="83"/>
  <c r="N75" i="83"/>
  <c r="M75" i="83"/>
  <c r="L75" i="83"/>
  <c r="K75" i="83"/>
  <c r="J75" i="83"/>
  <c r="I75" i="83"/>
  <c r="H75" i="83"/>
  <c r="G75" i="83"/>
  <c r="F75" i="83"/>
  <c r="E75" i="83"/>
  <c r="E74" i="83"/>
  <c r="AH63" i="83"/>
  <c r="AF63" i="83"/>
  <c r="AF64" i="83" s="1"/>
  <c r="AF58" i="83" s="1"/>
  <c r="AE63" i="83"/>
  <c r="AE64" i="83" s="1"/>
  <c r="AB63" i="83"/>
  <c r="AB65" i="83" s="1"/>
  <c r="Z63" i="83"/>
  <c r="Z65" i="83" s="1"/>
  <c r="X63" i="83"/>
  <c r="T63" i="83"/>
  <c r="T65" i="83" s="1"/>
  <c r="R63" i="83"/>
  <c r="P63" i="83"/>
  <c r="P65" i="83" s="1"/>
  <c r="O63" i="83"/>
  <c r="N63" i="83"/>
  <c r="N65" i="83" s="1"/>
  <c r="L63" i="83"/>
  <c r="L65" i="83" s="1"/>
  <c r="H63" i="83"/>
  <c r="H64" i="83" s="1"/>
  <c r="G63" i="83"/>
  <c r="AI62" i="83"/>
  <c r="AH62" i="83"/>
  <c r="AG62" i="83"/>
  <c r="AF62" i="83"/>
  <c r="AE62" i="83"/>
  <c r="AD62" i="83"/>
  <c r="AC62" i="83"/>
  <c r="AB62" i="83"/>
  <c r="AA62" i="83"/>
  <c r="Z62" i="83"/>
  <c r="Y62" i="83"/>
  <c r="X62" i="83"/>
  <c r="W62" i="83"/>
  <c r="V62" i="83"/>
  <c r="U62" i="83"/>
  <c r="T62" i="83"/>
  <c r="S62" i="83"/>
  <c r="R62" i="83"/>
  <c r="Q62" i="83"/>
  <c r="P62" i="83"/>
  <c r="O62" i="83"/>
  <c r="N62" i="83"/>
  <c r="M62" i="83"/>
  <c r="L62" i="83"/>
  <c r="K62" i="83"/>
  <c r="J62" i="83"/>
  <c r="I62" i="83"/>
  <c r="H62" i="83"/>
  <c r="G62" i="83"/>
  <c r="F62" i="83"/>
  <c r="E62" i="83"/>
  <c r="H43" i="83"/>
  <c r="AT17" i="83"/>
  <c r="AJ15" i="83"/>
  <c r="C11" i="83"/>
  <c r="AB53" i="83" s="1"/>
  <c r="AB55" i="83" s="1"/>
  <c r="U8" i="83"/>
  <c r="M8" i="83"/>
  <c r="K8" i="83"/>
  <c r="F8" i="83"/>
  <c r="B8" i="83"/>
  <c r="B30" i="83" s="1"/>
  <c r="AC7" i="83"/>
  <c r="U7" i="83"/>
  <c r="M7" i="83"/>
  <c r="K7" i="83"/>
  <c r="F7" i="83"/>
  <c r="B7" i="83"/>
  <c r="B25" i="83" s="1"/>
  <c r="U6" i="83"/>
  <c r="M6" i="83"/>
  <c r="K6" i="83"/>
  <c r="F6" i="83"/>
  <c r="B6" i="83"/>
  <c r="AQ20" i="83" s="1"/>
  <c r="AQ21" i="83" s="1"/>
  <c r="T3" i="83"/>
  <c r="P3" i="83"/>
  <c r="C3" i="83"/>
  <c r="E84" i="82"/>
  <c r="F84" i="82" s="1"/>
  <c r="G84" i="82" s="1"/>
  <c r="H84" i="82" s="1"/>
  <c r="I84" i="82" s="1"/>
  <c r="J84" i="82" s="1"/>
  <c r="K84" i="82" s="1"/>
  <c r="L84" i="82" s="1"/>
  <c r="M84" i="82" s="1"/>
  <c r="N84" i="82" s="1"/>
  <c r="O84" i="82" s="1"/>
  <c r="P84" i="82" s="1"/>
  <c r="Q84" i="82" s="1"/>
  <c r="R84" i="82" s="1"/>
  <c r="S84" i="82" s="1"/>
  <c r="T84" i="82" s="1"/>
  <c r="U84" i="82" s="1"/>
  <c r="V84" i="82" s="1"/>
  <c r="W84" i="82" s="1"/>
  <c r="X84" i="82" s="1"/>
  <c r="Y84" i="82" s="1"/>
  <c r="Z84" i="82" s="1"/>
  <c r="AA84" i="82" s="1"/>
  <c r="AB84" i="82" s="1"/>
  <c r="AC84" i="82" s="1"/>
  <c r="AD84" i="82" s="1"/>
  <c r="AE84" i="82" s="1"/>
  <c r="AF84" i="82" s="1"/>
  <c r="AG84" i="82" s="1"/>
  <c r="AH84" i="82" s="1"/>
  <c r="AI84" i="82" s="1"/>
  <c r="AI75" i="82"/>
  <c r="AH75" i="82"/>
  <c r="AG75" i="82"/>
  <c r="AF75" i="82"/>
  <c r="AE75" i="82"/>
  <c r="AD75" i="82"/>
  <c r="AC75" i="82"/>
  <c r="AB75" i="82"/>
  <c r="AA75" i="82"/>
  <c r="Z75" i="82"/>
  <c r="Y75" i="82"/>
  <c r="X75" i="82"/>
  <c r="W75" i="82"/>
  <c r="V75" i="82"/>
  <c r="U75" i="82"/>
  <c r="T75" i="82"/>
  <c r="S75" i="82"/>
  <c r="R75" i="82"/>
  <c r="Q75" i="82"/>
  <c r="P75" i="82"/>
  <c r="O75" i="82"/>
  <c r="N75" i="82"/>
  <c r="M75" i="82"/>
  <c r="L75" i="82"/>
  <c r="K75" i="82"/>
  <c r="J75" i="82"/>
  <c r="I75" i="82"/>
  <c r="H75" i="82"/>
  <c r="G75" i="82"/>
  <c r="F75" i="82"/>
  <c r="E75" i="82"/>
  <c r="E74" i="82"/>
  <c r="AG63" i="82"/>
  <c r="AC63" i="82"/>
  <c r="AB63" i="82"/>
  <c r="Y63" i="82"/>
  <c r="X63" i="82"/>
  <c r="X64" i="82" s="1"/>
  <c r="X58" i="82" s="1"/>
  <c r="W63" i="82"/>
  <c r="U63" i="82"/>
  <c r="U65" i="82" s="1"/>
  <c r="T63" i="82"/>
  <c r="T64" i="82" s="1"/>
  <c r="Q63" i="82"/>
  <c r="M63" i="82"/>
  <c r="M64" i="82" s="1"/>
  <c r="L63" i="82"/>
  <c r="I63" i="82"/>
  <c r="H63" i="82"/>
  <c r="H64" i="82" s="1"/>
  <c r="H58" i="82" s="1"/>
  <c r="G63" i="82"/>
  <c r="E63" i="82"/>
  <c r="E65" i="82" s="1"/>
  <c r="AI62" i="82"/>
  <c r="AH62" i="82"/>
  <c r="AG62" i="82"/>
  <c r="AF62" i="82"/>
  <c r="AE62" i="82"/>
  <c r="AD62" i="82"/>
  <c r="AC62" i="82"/>
  <c r="AB62" i="82"/>
  <c r="AA62" i="82"/>
  <c r="Z62" i="82"/>
  <c r="Y62" i="82"/>
  <c r="X62" i="82"/>
  <c r="W62" i="82"/>
  <c r="V62" i="82"/>
  <c r="U62" i="82"/>
  <c r="T62" i="82"/>
  <c r="S62" i="82"/>
  <c r="R62" i="82"/>
  <c r="Q62" i="82"/>
  <c r="P62" i="82"/>
  <c r="O62" i="82"/>
  <c r="N62" i="82"/>
  <c r="M62" i="82"/>
  <c r="L62" i="82"/>
  <c r="K62" i="82"/>
  <c r="J62" i="82"/>
  <c r="J63" i="82" s="1"/>
  <c r="J65" i="82" s="1"/>
  <c r="I62" i="82"/>
  <c r="H62" i="82"/>
  <c r="G62" i="82"/>
  <c r="F62" i="82"/>
  <c r="E62" i="82"/>
  <c r="T58" i="82"/>
  <c r="H43" i="82"/>
  <c r="B30" i="82"/>
  <c r="AT17" i="82"/>
  <c r="C11" i="82"/>
  <c r="Y53" i="82" s="1"/>
  <c r="Y56" i="82" s="1"/>
  <c r="U8" i="82"/>
  <c r="M8" i="82"/>
  <c r="K8" i="82"/>
  <c r="F8" i="82"/>
  <c r="B8" i="82"/>
  <c r="AQ30" i="82" s="1"/>
  <c r="AQ31" i="82" s="1"/>
  <c r="AC7" i="82"/>
  <c r="U7" i="82"/>
  <c r="M7" i="82"/>
  <c r="K7" i="82"/>
  <c r="F7" i="82"/>
  <c r="B7" i="82"/>
  <c r="U6" i="82"/>
  <c r="M6" i="82"/>
  <c r="K6" i="82"/>
  <c r="F6" i="82"/>
  <c r="B6" i="82"/>
  <c r="AQ20" i="82" s="1"/>
  <c r="AQ21" i="82" s="1"/>
  <c r="T3" i="82"/>
  <c r="P3" i="82"/>
  <c r="C3" i="82"/>
  <c r="E84" i="81"/>
  <c r="F84" i="81" s="1"/>
  <c r="G84" i="81" s="1"/>
  <c r="H84" i="81" s="1"/>
  <c r="I84" i="81" s="1"/>
  <c r="J84" i="81" s="1"/>
  <c r="K84" i="81" s="1"/>
  <c r="L84" i="81" s="1"/>
  <c r="M84" i="81" s="1"/>
  <c r="N84" i="81" s="1"/>
  <c r="O84" i="81" s="1"/>
  <c r="P84" i="81" s="1"/>
  <c r="Q84" i="81" s="1"/>
  <c r="R84" i="81" s="1"/>
  <c r="S84" i="81" s="1"/>
  <c r="T84" i="81" s="1"/>
  <c r="U84" i="81" s="1"/>
  <c r="V84" i="81" s="1"/>
  <c r="W84" i="81" s="1"/>
  <c r="X84" i="81" s="1"/>
  <c r="Y84" i="81" s="1"/>
  <c r="Z84" i="81" s="1"/>
  <c r="AA84" i="81" s="1"/>
  <c r="AB84" i="81" s="1"/>
  <c r="AC84" i="81" s="1"/>
  <c r="AD84" i="81" s="1"/>
  <c r="AE84" i="81" s="1"/>
  <c r="AF84" i="81" s="1"/>
  <c r="AG84" i="81" s="1"/>
  <c r="AH84" i="81" s="1"/>
  <c r="AI84" i="81" s="1"/>
  <c r="AI75" i="81"/>
  <c r="AH75" i="81"/>
  <c r="AG75" i="81"/>
  <c r="AF75" i="81"/>
  <c r="AE75" i="81"/>
  <c r="AD75" i="81"/>
  <c r="AC75" i="81"/>
  <c r="AB75" i="81"/>
  <c r="AA75" i="81"/>
  <c r="Z75" i="81"/>
  <c r="Y75" i="81"/>
  <c r="X75" i="81"/>
  <c r="W75" i="81"/>
  <c r="V75" i="81"/>
  <c r="U75" i="81"/>
  <c r="T75" i="81"/>
  <c r="S75" i="81"/>
  <c r="R75" i="81"/>
  <c r="Q75" i="81"/>
  <c r="P75" i="81"/>
  <c r="O75" i="81"/>
  <c r="N75" i="81"/>
  <c r="M75" i="81"/>
  <c r="L75" i="81"/>
  <c r="K75" i="81"/>
  <c r="J75" i="81"/>
  <c r="I75" i="81"/>
  <c r="H75" i="81"/>
  <c r="G75" i="81"/>
  <c r="F75" i="81"/>
  <c r="E75" i="81"/>
  <c r="E74" i="81"/>
  <c r="AI63" i="81"/>
  <c r="AF63" i="81"/>
  <c r="AF65" i="81" s="1"/>
  <c r="AB63" i="81"/>
  <c r="L63" i="81"/>
  <c r="H63" i="81"/>
  <c r="AI62" i="81"/>
  <c r="AH62" i="81"/>
  <c r="AG62" i="81"/>
  <c r="AF62" i="81"/>
  <c r="AE62" i="81"/>
  <c r="AD62" i="81"/>
  <c r="AC62" i="81"/>
  <c r="AB62" i="81"/>
  <c r="AA62" i="81"/>
  <c r="Z62" i="81"/>
  <c r="Y62" i="81"/>
  <c r="X62" i="81"/>
  <c r="X63" i="81" s="1"/>
  <c r="W62" i="81"/>
  <c r="V62" i="81"/>
  <c r="U62" i="81"/>
  <c r="T62" i="81"/>
  <c r="T63" i="81" s="1"/>
  <c r="T65" i="81" s="1"/>
  <c r="S62" i="81"/>
  <c r="S63" i="81" s="1"/>
  <c r="R62" i="81"/>
  <c r="Q62" i="81"/>
  <c r="P62" i="81"/>
  <c r="P63" i="81" s="1"/>
  <c r="P64" i="81" s="1"/>
  <c r="P58" i="81" s="1"/>
  <c r="O62" i="81"/>
  <c r="O63" i="81" s="1"/>
  <c r="N62" i="81"/>
  <c r="M62" i="81"/>
  <c r="L62" i="81"/>
  <c r="K62" i="81"/>
  <c r="J62" i="81"/>
  <c r="I62" i="81"/>
  <c r="H62" i="81"/>
  <c r="G62" i="81"/>
  <c r="F62" i="81"/>
  <c r="E62" i="81"/>
  <c r="H43" i="81"/>
  <c r="AQ30" i="81"/>
  <c r="AQ31" i="81" s="1"/>
  <c r="AT17" i="81"/>
  <c r="C11" i="81"/>
  <c r="AE53" i="81" s="1"/>
  <c r="U8" i="81"/>
  <c r="M8" i="81"/>
  <c r="K8" i="81"/>
  <c r="F8" i="81"/>
  <c r="B8" i="81"/>
  <c r="B30" i="81" s="1"/>
  <c r="AC7" i="81"/>
  <c r="U7" i="81"/>
  <c r="M7" i="81"/>
  <c r="K7" i="81"/>
  <c r="F7" i="81"/>
  <c r="B7" i="81"/>
  <c r="AQ25" i="81" s="1"/>
  <c r="AQ26" i="81" s="1"/>
  <c r="U6" i="81"/>
  <c r="M6" i="81"/>
  <c r="K6" i="81"/>
  <c r="F6" i="81"/>
  <c r="B6" i="81"/>
  <c r="B20" i="81" s="1"/>
  <c r="T3" i="81"/>
  <c r="P3" i="81"/>
  <c r="C3" i="81"/>
  <c r="E84" i="80"/>
  <c r="F84" i="80" s="1"/>
  <c r="G84" i="80" s="1"/>
  <c r="H84" i="80" s="1"/>
  <c r="I84" i="80" s="1"/>
  <c r="J84" i="80" s="1"/>
  <c r="K84" i="80" s="1"/>
  <c r="L84" i="80" s="1"/>
  <c r="M84" i="80" s="1"/>
  <c r="N84" i="80" s="1"/>
  <c r="O84" i="80" s="1"/>
  <c r="P84" i="80" s="1"/>
  <c r="Q84" i="80" s="1"/>
  <c r="R84" i="80" s="1"/>
  <c r="S84" i="80" s="1"/>
  <c r="T84" i="80" s="1"/>
  <c r="U84" i="80" s="1"/>
  <c r="V84" i="80" s="1"/>
  <c r="W84" i="80" s="1"/>
  <c r="X84" i="80" s="1"/>
  <c r="Y84" i="80" s="1"/>
  <c r="Z84" i="80" s="1"/>
  <c r="AA84" i="80" s="1"/>
  <c r="AB84" i="80" s="1"/>
  <c r="AC84" i="80" s="1"/>
  <c r="AD84" i="80" s="1"/>
  <c r="AE84" i="80" s="1"/>
  <c r="AF84" i="80" s="1"/>
  <c r="AG84" i="80" s="1"/>
  <c r="AH84" i="80" s="1"/>
  <c r="AI84" i="80" s="1"/>
  <c r="AI75" i="80"/>
  <c r="AH75" i="80"/>
  <c r="AG75" i="80"/>
  <c r="AF75" i="80"/>
  <c r="AE75" i="80"/>
  <c r="AD75" i="80"/>
  <c r="AC75" i="80"/>
  <c r="AB75" i="80"/>
  <c r="AA75" i="80"/>
  <c r="Z75" i="80"/>
  <c r="Y75" i="80"/>
  <c r="X75" i="80"/>
  <c r="W75" i="80"/>
  <c r="V75" i="80"/>
  <c r="U75" i="80"/>
  <c r="T75" i="80"/>
  <c r="S75" i="80"/>
  <c r="R75" i="80"/>
  <c r="Q75" i="80"/>
  <c r="P75" i="80"/>
  <c r="O75" i="80"/>
  <c r="N75" i="80"/>
  <c r="M75" i="80"/>
  <c r="L75" i="80"/>
  <c r="K75" i="80"/>
  <c r="J75" i="80"/>
  <c r="I75" i="80"/>
  <c r="H75" i="80"/>
  <c r="G75" i="80"/>
  <c r="F75" i="80"/>
  <c r="E75" i="80"/>
  <c r="E74" i="80"/>
  <c r="AI63" i="80"/>
  <c r="AE63" i="80"/>
  <c r="AE65" i="80" s="1"/>
  <c r="AD63" i="80"/>
  <c r="AC63" i="80"/>
  <c r="AA63" i="80"/>
  <c r="AA64" i="80" s="1"/>
  <c r="AA58" i="80" s="1"/>
  <c r="Z63" i="80"/>
  <c r="Z64" i="80" s="1"/>
  <c r="Y63" i="80"/>
  <c r="W63" i="80"/>
  <c r="W64" i="80" s="1"/>
  <c r="W58" i="80" s="1"/>
  <c r="U63" i="80"/>
  <c r="U65" i="80" s="1"/>
  <c r="S63" i="80"/>
  <c r="O63" i="80"/>
  <c r="N63" i="80"/>
  <c r="M63" i="80"/>
  <c r="K63" i="80"/>
  <c r="J63" i="80"/>
  <c r="I63" i="80"/>
  <c r="G63" i="80"/>
  <c r="G65" i="80" s="1"/>
  <c r="E63" i="80"/>
  <c r="E65" i="80" s="1"/>
  <c r="AI62" i="80"/>
  <c r="AH62" i="80"/>
  <c r="AG62" i="80"/>
  <c r="AF62" i="80"/>
  <c r="AE62" i="80"/>
  <c r="AD62" i="80"/>
  <c r="AC62" i="80"/>
  <c r="AB62" i="80"/>
  <c r="AA62" i="80"/>
  <c r="Z62" i="80"/>
  <c r="Y62" i="80"/>
  <c r="X62" i="80"/>
  <c r="W62" i="80"/>
  <c r="V62" i="80"/>
  <c r="V63" i="80" s="1"/>
  <c r="V64" i="80" s="1"/>
  <c r="V58" i="80" s="1"/>
  <c r="U62" i="80"/>
  <c r="T62" i="80"/>
  <c r="S62" i="80"/>
  <c r="R62" i="80"/>
  <c r="Q62" i="80"/>
  <c r="P62" i="80"/>
  <c r="O62" i="80"/>
  <c r="N62" i="80"/>
  <c r="M62" i="80"/>
  <c r="L62" i="80"/>
  <c r="K62" i="80"/>
  <c r="J62" i="80"/>
  <c r="I62" i="80"/>
  <c r="H62" i="80"/>
  <c r="G62" i="80"/>
  <c r="F62" i="80"/>
  <c r="E62" i="80"/>
  <c r="H43" i="80"/>
  <c r="AQ30" i="80"/>
  <c r="AQ31" i="80" s="1"/>
  <c r="AT17" i="80"/>
  <c r="C11" i="80"/>
  <c r="AA53" i="80" s="1"/>
  <c r="U8" i="80"/>
  <c r="M8" i="80"/>
  <c r="K8" i="80"/>
  <c r="AQ32" i="80" s="1"/>
  <c r="F8" i="80"/>
  <c r="B8" i="80"/>
  <c r="B30" i="80" s="1"/>
  <c r="AC7" i="80"/>
  <c r="U7" i="80"/>
  <c r="M7" i="80"/>
  <c r="K7" i="80"/>
  <c r="F7" i="80"/>
  <c r="B7" i="80"/>
  <c r="B25" i="80" s="1"/>
  <c r="U6" i="80"/>
  <c r="M6" i="80"/>
  <c r="K6" i="80"/>
  <c r="F6" i="80"/>
  <c r="B6" i="80"/>
  <c r="B20" i="80" s="1"/>
  <c r="T3" i="80"/>
  <c r="P3" i="80"/>
  <c r="C3" i="80"/>
  <c r="E84" i="79"/>
  <c r="F84" i="79" s="1"/>
  <c r="G84" i="79" s="1"/>
  <c r="H84" i="79" s="1"/>
  <c r="I84" i="79" s="1"/>
  <c r="J84" i="79" s="1"/>
  <c r="K84" i="79" s="1"/>
  <c r="L84" i="79" s="1"/>
  <c r="M84" i="79" s="1"/>
  <c r="N84" i="79" s="1"/>
  <c r="O84" i="79" s="1"/>
  <c r="P84" i="79" s="1"/>
  <c r="Q84" i="79" s="1"/>
  <c r="R84" i="79" s="1"/>
  <c r="S84" i="79" s="1"/>
  <c r="T84" i="79" s="1"/>
  <c r="U84" i="79" s="1"/>
  <c r="V84" i="79" s="1"/>
  <c r="W84" i="79" s="1"/>
  <c r="X84" i="79" s="1"/>
  <c r="Y84" i="79" s="1"/>
  <c r="Z84" i="79" s="1"/>
  <c r="AA84" i="79" s="1"/>
  <c r="AB84" i="79" s="1"/>
  <c r="AC84" i="79" s="1"/>
  <c r="AD84" i="79" s="1"/>
  <c r="AE84" i="79" s="1"/>
  <c r="AF84" i="79" s="1"/>
  <c r="AG84" i="79" s="1"/>
  <c r="AH84" i="79" s="1"/>
  <c r="AI84" i="79" s="1"/>
  <c r="AI75" i="79"/>
  <c r="AH75" i="79"/>
  <c r="AG75" i="79"/>
  <c r="AF75" i="79"/>
  <c r="AE75" i="79"/>
  <c r="AD75" i="79"/>
  <c r="AC75" i="79"/>
  <c r="AB75" i="79"/>
  <c r="AA75" i="79"/>
  <c r="Z75" i="79"/>
  <c r="Y75" i="79"/>
  <c r="X75" i="79"/>
  <c r="W75" i="79"/>
  <c r="V75" i="79"/>
  <c r="U75" i="79"/>
  <c r="T75" i="79"/>
  <c r="S75" i="79"/>
  <c r="R75" i="79"/>
  <c r="Q75" i="79"/>
  <c r="P75" i="79"/>
  <c r="O75" i="79"/>
  <c r="N75" i="79"/>
  <c r="M75" i="79"/>
  <c r="L75" i="79"/>
  <c r="K75" i="79"/>
  <c r="J75" i="79"/>
  <c r="I75" i="79"/>
  <c r="H75" i="79"/>
  <c r="G75" i="79"/>
  <c r="F75" i="79"/>
  <c r="E75" i="79"/>
  <c r="E74" i="79"/>
  <c r="AI62" i="79"/>
  <c r="AI63" i="79" s="1"/>
  <c r="AI65" i="79" s="1"/>
  <c r="AH62" i="79"/>
  <c r="AG62" i="79"/>
  <c r="AG63" i="79" s="1"/>
  <c r="AG65" i="79" s="1"/>
  <c r="AF62" i="79"/>
  <c r="AF63" i="79" s="1"/>
  <c r="AE62" i="79"/>
  <c r="AD62" i="79"/>
  <c r="AC62" i="79"/>
  <c r="AB62" i="79"/>
  <c r="AA62" i="79"/>
  <c r="AA63" i="79" s="1"/>
  <c r="Z62" i="79"/>
  <c r="Y62" i="79"/>
  <c r="Y63" i="79" s="1"/>
  <c r="Y64" i="79" s="1"/>
  <c r="Y58" i="79" s="1"/>
  <c r="X62" i="79"/>
  <c r="W62" i="79"/>
  <c r="V62" i="79"/>
  <c r="U62" i="79"/>
  <c r="U63" i="79" s="1"/>
  <c r="T62" i="79"/>
  <c r="S62" i="79"/>
  <c r="S63" i="79" s="1"/>
  <c r="S65" i="79" s="1"/>
  <c r="R62" i="79"/>
  <c r="Q62" i="79"/>
  <c r="Q63" i="79" s="1"/>
  <c r="Q65" i="79" s="1"/>
  <c r="P62" i="79"/>
  <c r="P63" i="79" s="1"/>
  <c r="O62" i="79"/>
  <c r="N62" i="79"/>
  <c r="M62" i="79"/>
  <c r="L62" i="79"/>
  <c r="K62" i="79"/>
  <c r="K63" i="79" s="1"/>
  <c r="J62" i="79"/>
  <c r="J63" i="79" s="1"/>
  <c r="I62" i="79"/>
  <c r="I63" i="79" s="1"/>
  <c r="H62" i="79"/>
  <c r="G62" i="79"/>
  <c r="G63" i="79" s="1"/>
  <c r="G65" i="79" s="1"/>
  <c r="F62" i="79"/>
  <c r="E62" i="79"/>
  <c r="E63" i="79" s="1"/>
  <c r="H43" i="79"/>
  <c r="C11" i="79"/>
  <c r="W53" i="79" s="1"/>
  <c r="W55" i="79" s="1"/>
  <c r="U8" i="79"/>
  <c r="M8" i="79"/>
  <c r="K8" i="79"/>
  <c r="F8" i="79"/>
  <c r="B8" i="79"/>
  <c r="B30" i="79" s="1"/>
  <c r="AC7" i="79"/>
  <c r="U7" i="79"/>
  <c r="M7" i="79"/>
  <c r="K7" i="79"/>
  <c r="F7" i="79"/>
  <c r="B7" i="79"/>
  <c r="B25" i="79" s="1"/>
  <c r="U6" i="79"/>
  <c r="M6" i="79"/>
  <c r="K6" i="79"/>
  <c r="F6" i="79"/>
  <c r="B6" i="79"/>
  <c r="AQ20" i="79" s="1"/>
  <c r="T3" i="79"/>
  <c r="P3" i="79"/>
  <c r="C3" i="79"/>
  <c r="E84" i="78"/>
  <c r="F84" i="78" s="1"/>
  <c r="G84" i="78" s="1"/>
  <c r="H84" i="78" s="1"/>
  <c r="I84" i="78" s="1"/>
  <c r="J84" i="78" s="1"/>
  <c r="K84" i="78" s="1"/>
  <c r="L84" i="78" s="1"/>
  <c r="M84" i="78" s="1"/>
  <c r="N84" i="78" s="1"/>
  <c r="O84" i="78" s="1"/>
  <c r="P84" i="78" s="1"/>
  <c r="Q84" i="78" s="1"/>
  <c r="R84" i="78" s="1"/>
  <c r="S84" i="78" s="1"/>
  <c r="T84" i="78" s="1"/>
  <c r="U84" i="78" s="1"/>
  <c r="V84" i="78" s="1"/>
  <c r="W84" i="78" s="1"/>
  <c r="X84" i="78" s="1"/>
  <c r="Y84" i="78" s="1"/>
  <c r="Z84" i="78" s="1"/>
  <c r="AA84" i="78" s="1"/>
  <c r="AB84" i="78" s="1"/>
  <c r="AC84" i="78" s="1"/>
  <c r="AD84" i="78" s="1"/>
  <c r="AE84" i="78" s="1"/>
  <c r="AF84" i="78" s="1"/>
  <c r="AG84" i="78" s="1"/>
  <c r="AH84" i="78" s="1"/>
  <c r="AI84" i="78" s="1"/>
  <c r="AI75" i="78"/>
  <c r="AH75" i="78"/>
  <c r="AG75" i="78"/>
  <c r="AF75" i="78"/>
  <c r="AE75" i="78"/>
  <c r="AD75" i="78"/>
  <c r="AC75" i="78"/>
  <c r="AB75" i="78"/>
  <c r="AA75" i="78"/>
  <c r="Z75" i="78"/>
  <c r="Y75" i="78"/>
  <c r="X75" i="78"/>
  <c r="W75" i="78"/>
  <c r="V75" i="78"/>
  <c r="U75" i="78"/>
  <c r="T75" i="78"/>
  <c r="S75" i="78"/>
  <c r="R75" i="78"/>
  <c r="Q75" i="78"/>
  <c r="P75" i="78"/>
  <c r="O75" i="78"/>
  <c r="N75" i="78"/>
  <c r="M75" i="78"/>
  <c r="L75" i="78"/>
  <c r="K75" i="78"/>
  <c r="J75" i="78"/>
  <c r="I75" i="78"/>
  <c r="H75" i="78"/>
  <c r="G75" i="78"/>
  <c r="F75" i="78"/>
  <c r="E75" i="78"/>
  <c r="E74" i="78"/>
  <c r="AF63" i="78"/>
  <c r="AF65" i="78" s="1"/>
  <c r="AD63" i="78"/>
  <c r="AB63" i="78"/>
  <c r="AB65" i="78" s="1"/>
  <c r="Z63" i="78"/>
  <c r="X63" i="78"/>
  <c r="X64" i="78" s="1"/>
  <c r="T63" i="78"/>
  <c r="P63" i="78"/>
  <c r="P65" i="78" s="1"/>
  <c r="N63" i="78"/>
  <c r="L63" i="78"/>
  <c r="L65" i="78" s="1"/>
  <c r="J63" i="78"/>
  <c r="J65" i="78" s="1"/>
  <c r="H63" i="78"/>
  <c r="AI62" i="78"/>
  <c r="AH62" i="78"/>
  <c r="AG62" i="78"/>
  <c r="AF62" i="78"/>
  <c r="AE62" i="78"/>
  <c r="AD62" i="78"/>
  <c r="AC62" i="78"/>
  <c r="AB62" i="78"/>
  <c r="AA62" i="78"/>
  <c r="Z62" i="78"/>
  <c r="Y62" i="78"/>
  <c r="X62" i="78"/>
  <c r="W62" i="78"/>
  <c r="V62" i="78"/>
  <c r="U62" i="78"/>
  <c r="T62" i="78"/>
  <c r="S62" i="78"/>
  <c r="R62" i="78"/>
  <c r="Q62" i="78"/>
  <c r="P62" i="78"/>
  <c r="O62" i="78"/>
  <c r="N62" i="78"/>
  <c r="M62" i="78"/>
  <c r="L62" i="78"/>
  <c r="K62" i="78"/>
  <c r="J62" i="78"/>
  <c r="I62" i="78"/>
  <c r="H62" i="78"/>
  <c r="G62" i="78"/>
  <c r="F62" i="78"/>
  <c r="E62" i="78"/>
  <c r="H43" i="78"/>
  <c r="AT17" i="78"/>
  <c r="C11" i="78"/>
  <c r="AD53" i="78" s="1"/>
  <c r="U8" i="78"/>
  <c r="M8" i="78"/>
  <c r="K8" i="78"/>
  <c r="F8" i="78"/>
  <c r="B8" i="78"/>
  <c r="AQ30" i="78" s="1"/>
  <c r="AQ31" i="78" s="1"/>
  <c r="AC7" i="78"/>
  <c r="U7" i="78"/>
  <c r="M7" i="78"/>
  <c r="K7" i="78"/>
  <c r="F7" i="78"/>
  <c r="B7" i="78"/>
  <c r="B25" i="78" s="1"/>
  <c r="U6" i="78"/>
  <c r="M6" i="78"/>
  <c r="K6" i="78"/>
  <c r="F6" i="78"/>
  <c r="B6" i="78"/>
  <c r="AQ20" i="78" s="1"/>
  <c r="AQ21" i="78" s="1"/>
  <c r="T3" i="78"/>
  <c r="P3" i="78"/>
  <c r="C3" i="78"/>
  <c r="E84" i="77"/>
  <c r="F84" i="77" s="1"/>
  <c r="G84" i="77" s="1"/>
  <c r="H84" i="77" s="1"/>
  <c r="I84" i="77" s="1"/>
  <c r="J84" i="77" s="1"/>
  <c r="K84" i="77" s="1"/>
  <c r="L84" i="77" s="1"/>
  <c r="M84" i="77" s="1"/>
  <c r="N84" i="77" s="1"/>
  <c r="O84" i="77" s="1"/>
  <c r="P84" i="77" s="1"/>
  <c r="Q84" i="77" s="1"/>
  <c r="R84" i="77" s="1"/>
  <c r="S84" i="77" s="1"/>
  <c r="T84" i="77" s="1"/>
  <c r="U84" i="77" s="1"/>
  <c r="V84" i="77" s="1"/>
  <c r="W84" i="77" s="1"/>
  <c r="X84" i="77" s="1"/>
  <c r="Y84" i="77" s="1"/>
  <c r="Z84" i="77" s="1"/>
  <c r="AA84" i="77" s="1"/>
  <c r="AB84" i="77" s="1"/>
  <c r="AC84" i="77" s="1"/>
  <c r="AD84" i="77" s="1"/>
  <c r="AE84" i="77" s="1"/>
  <c r="AF84" i="77" s="1"/>
  <c r="AG84" i="77" s="1"/>
  <c r="AH84" i="77" s="1"/>
  <c r="AI84" i="77" s="1"/>
  <c r="AI75" i="77"/>
  <c r="AH75" i="77"/>
  <c r="AG75" i="77"/>
  <c r="AF75" i="77"/>
  <c r="AE75" i="77"/>
  <c r="AD75" i="77"/>
  <c r="AC75" i="77"/>
  <c r="AB75" i="77"/>
  <c r="AA75" i="77"/>
  <c r="Z75" i="77"/>
  <c r="Y75" i="77"/>
  <c r="X75" i="77"/>
  <c r="W75" i="77"/>
  <c r="V75" i="77"/>
  <c r="U75" i="77"/>
  <c r="T75" i="77"/>
  <c r="S75" i="77"/>
  <c r="R75" i="77"/>
  <c r="Q75" i="77"/>
  <c r="P75" i="77"/>
  <c r="O75" i="77"/>
  <c r="N75" i="77"/>
  <c r="M75" i="77"/>
  <c r="L75" i="77"/>
  <c r="K75" i="77"/>
  <c r="J75" i="77"/>
  <c r="I75" i="77"/>
  <c r="H75" i="77"/>
  <c r="G75" i="77"/>
  <c r="F75" i="77"/>
  <c r="E75" i="77"/>
  <c r="E74" i="77"/>
  <c r="AI63" i="77"/>
  <c r="AI65" i="77" s="1"/>
  <c r="AE63" i="77"/>
  <c r="AD63" i="77"/>
  <c r="AA63" i="77"/>
  <c r="AA65" i="77" s="1"/>
  <c r="W63" i="77"/>
  <c r="S63" i="77"/>
  <c r="S65" i="77" s="1"/>
  <c r="O63" i="77"/>
  <c r="N63" i="77"/>
  <c r="K63" i="77"/>
  <c r="K65" i="77" s="1"/>
  <c r="G63" i="77"/>
  <c r="G64" i="77" s="1"/>
  <c r="G58" i="77" s="1"/>
  <c r="F63" i="77"/>
  <c r="AI62" i="77"/>
  <c r="AH62" i="77"/>
  <c r="AG62" i="77"/>
  <c r="AF62" i="77"/>
  <c r="AE62" i="77"/>
  <c r="AD62" i="77"/>
  <c r="AC62" i="77"/>
  <c r="AB62" i="77"/>
  <c r="AA62" i="77"/>
  <c r="Z62" i="77"/>
  <c r="Y62" i="77"/>
  <c r="X62" i="77"/>
  <c r="W62" i="77"/>
  <c r="V62" i="77"/>
  <c r="U62" i="77"/>
  <c r="T62" i="77"/>
  <c r="S62" i="77"/>
  <c r="R62" i="77"/>
  <c r="Q62" i="77"/>
  <c r="P62" i="77"/>
  <c r="O62" i="77"/>
  <c r="N62" i="77"/>
  <c r="M62" i="77"/>
  <c r="L62" i="77"/>
  <c r="K62" i="77"/>
  <c r="J62" i="77"/>
  <c r="I62" i="77"/>
  <c r="H62" i="77"/>
  <c r="G62" i="77"/>
  <c r="F62" i="77"/>
  <c r="E62" i="77"/>
  <c r="H43" i="77"/>
  <c r="AT17" i="77"/>
  <c r="C11" i="77"/>
  <c r="AC53" i="77" s="1"/>
  <c r="U8" i="77"/>
  <c r="M8" i="77"/>
  <c r="K8" i="77"/>
  <c r="F8" i="77"/>
  <c r="B8" i="77"/>
  <c r="B30" i="77" s="1"/>
  <c r="AC7" i="77"/>
  <c r="U7" i="77"/>
  <c r="M7" i="77"/>
  <c r="K7" i="77"/>
  <c r="F7" i="77"/>
  <c r="B7" i="77"/>
  <c r="B25" i="77" s="1"/>
  <c r="U6" i="77"/>
  <c r="M6" i="77"/>
  <c r="K6" i="77"/>
  <c r="F6" i="77"/>
  <c r="B6" i="77"/>
  <c r="AQ20" i="77" s="1"/>
  <c r="AQ21" i="77" s="1"/>
  <c r="T3" i="77"/>
  <c r="P3" i="77"/>
  <c r="C3" i="77"/>
  <c r="E84" i="76"/>
  <c r="F84" i="76" s="1"/>
  <c r="G84" i="76" s="1"/>
  <c r="H84" i="76" s="1"/>
  <c r="I84" i="76" s="1"/>
  <c r="J84" i="76" s="1"/>
  <c r="K84" i="76" s="1"/>
  <c r="L84" i="76" s="1"/>
  <c r="M84" i="76" s="1"/>
  <c r="N84" i="76" s="1"/>
  <c r="O84" i="76" s="1"/>
  <c r="P84" i="76" s="1"/>
  <c r="Q84" i="76" s="1"/>
  <c r="R84" i="76" s="1"/>
  <c r="S84" i="76" s="1"/>
  <c r="T84" i="76" s="1"/>
  <c r="U84" i="76" s="1"/>
  <c r="V84" i="76" s="1"/>
  <c r="W84" i="76" s="1"/>
  <c r="X84" i="76" s="1"/>
  <c r="Y84" i="76" s="1"/>
  <c r="Z84" i="76" s="1"/>
  <c r="AA84" i="76" s="1"/>
  <c r="AB84" i="76" s="1"/>
  <c r="AC84" i="76" s="1"/>
  <c r="AD84" i="76" s="1"/>
  <c r="AE84" i="76" s="1"/>
  <c r="AF84" i="76" s="1"/>
  <c r="AG84" i="76" s="1"/>
  <c r="AH84" i="76" s="1"/>
  <c r="AI84" i="76" s="1"/>
  <c r="AI75" i="76"/>
  <c r="AH75" i="76"/>
  <c r="AG75" i="76"/>
  <c r="AF75" i="76"/>
  <c r="AE75" i="76"/>
  <c r="AD75" i="76"/>
  <c r="AC75" i="76"/>
  <c r="AB75" i="76"/>
  <c r="AA75" i="76"/>
  <c r="Z75" i="76"/>
  <c r="Y75" i="76"/>
  <c r="X75" i="76"/>
  <c r="W75" i="76"/>
  <c r="V75" i="76"/>
  <c r="U75" i="76"/>
  <c r="T75" i="76"/>
  <c r="S75" i="76"/>
  <c r="R75" i="76"/>
  <c r="Q75" i="76"/>
  <c r="P75" i="76"/>
  <c r="O75" i="76"/>
  <c r="N75" i="76"/>
  <c r="M75" i="76"/>
  <c r="L75" i="76"/>
  <c r="K75" i="76"/>
  <c r="J75" i="76"/>
  <c r="I75" i="76"/>
  <c r="H75" i="76"/>
  <c r="G75" i="76"/>
  <c r="F75" i="76"/>
  <c r="E75" i="76"/>
  <c r="E74" i="76"/>
  <c r="AH63" i="76"/>
  <c r="AG63" i="76"/>
  <c r="AD63" i="76"/>
  <c r="AD64" i="76" s="1"/>
  <c r="AD58" i="76" s="1"/>
  <c r="AC63" i="76"/>
  <c r="Z63" i="76"/>
  <c r="Z64" i="76" s="1"/>
  <c r="Z58" i="76" s="1"/>
  <c r="Y63" i="76"/>
  <c r="V63" i="76"/>
  <c r="V64" i="76" s="1"/>
  <c r="V58" i="76" s="1"/>
  <c r="U63" i="76"/>
  <c r="R63" i="76"/>
  <c r="Q63" i="76"/>
  <c r="N63" i="76"/>
  <c r="N64" i="76" s="1"/>
  <c r="N58" i="76" s="1"/>
  <c r="M63" i="76"/>
  <c r="J63" i="76"/>
  <c r="J64" i="76" s="1"/>
  <c r="J58" i="76" s="1"/>
  <c r="I63" i="76"/>
  <c r="F63" i="76"/>
  <c r="F64" i="76" s="1"/>
  <c r="F58" i="76" s="1"/>
  <c r="E63" i="76"/>
  <c r="AI62" i="76"/>
  <c r="AH62" i="76"/>
  <c r="AG62" i="76"/>
  <c r="AF62" i="76"/>
  <c r="AE62" i="76"/>
  <c r="AD62" i="76"/>
  <c r="AC62" i="76"/>
  <c r="AB62" i="76"/>
  <c r="AA62" i="76"/>
  <c r="AA63" i="76" s="1"/>
  <c r="AA65" i="76" s="1"/>
  <c r="Z62" i="76"/>
  <c r="Y62" i="76"/>
  <c r="X62" i="76"/>
  <c r="W62" i="76"/>
  <c r="W63" i="76" s="1"/>
  <c r="W65" i="76" s="1"/>
  <c r="V62" i="76"/>
  <c r="U62" i="76"/>
  <c r="T62" i="76"/>
  <c r="S62" i="76"/>
  <c r="R62" i="76"/>
  <c r="Q62" i="76"/>
  <c r="P62" i="76"/>
  <c r="O62" i="76"/>
  <c r="N62" i="76"/>
  <c r="M62" i="76"/>
  <c r="L62" i="76"/>
  <c r="K62" i="76"/>
  <c r="K63" i="76" s="1"/>
  <c r="K65" i="76" s="1"/>
  <c r="J62" i="76"/>
  <c r="I62" i="76"/>
  <c r="H62" i="76"/>
  <c r="G62" i="76"/>
  <c r="G63" i="76" s="1"/>
  <c r="G65" i="76" s="1"/>
  <c r="F62" i="76"/>
  <c r="E62" i="76"/>
  <c r="H43" i="76"/>
  <c r="AT17" i="76"/>
  <c r="C11" i="76"/>
  <c r="AH53" i="76" s="1"/>
  <c r="U8" i="76"/>
  <c r="M8" i="76"/>
  <c r="K8" i="76"/>
  <c r="AQ32" i="76" s="1"/>
  <c r="F8" i="76"/>
  <c r="B8" i="76"/>
  <c r="AQ30" i="76" s="1"/>
  <c r="AQ31" i="76" s="1"/>
  <c r="AC7" i="76"/>
  <c r="AJ15" i="76" s="1"/>
  <c r="U7" i="76"/>
  <c r="M7" i="76"/>
  <c r="K7" i="76"/>
  <c r="F7" i="76"/>
  <c r="B7" i="76"/>
  <c r="AQ25" i="76" s="1"/>
  <c r="AQ26" i="76" s="1"/>
  <c r="U6" i="76"/>
  <c r="M6" i="76"/>
  <c r="K6" i="76"/>
  <c r="F6" i="76"/>
  <c r="B6" i="76"/>
  <c r="AQ20" i="76" s="1"/>
  <c r="AQ21" i="76" s="1"/>
  <c r="T3" i="76"/>
  <c r="P3" i="76"/>
  <c r="C3" i="76"/>
  <c r="K58" i="80" l="1"/>
  <c r="R65" i="84"/>
  <c r="AG64" i="86"/>
  <c r="AG58" i="86" s="1"/>
  <c r="U65" i="86"/>
  <c r="K64" i="80"/>
  <c r="N65" i="84"/>
  <c r="K65" i="85"/>
  <c r="AA65" i="85"/>
  <c r="AA68" i="85" s="1"/>
  <c r="AQ30" i="85"/>
  <c r="AQ31" i="85" s="1"/>
  <c r="AQ30" i="79"/>
  <c r="AQ31" i="79" s="1"/>
  <c r="AQ32" i="78"/>
  <c r="AQ34" i="78" s="1"/>
  <c r="B30" i="76"/>
  <c r="AQ30" i="77"/>
  <c r="AQ31" i="77" s="1"/>
  <c r="AQ32" i="81"/>
  <c r="AQ34" i="81" s="1"/>
  <c r="AQ32" i="82"/>
  <c r="AQ33" i="82" s="1"/>
  <c r="AQ30" i="83"/>
  <c r="AQ31" i="83" s="1"/>
  <c r="AQ30" i="84"/>
  <c r="AQ31" i="84" s="1"/>
  <c r="B30" i="78"/>
  <c r="U53" i="83"/>
  <c r="AE58" i="83"/>
  <c r="E64" i="82"/>
  <c r="E58" i="82" s="1"/>
  <c r="AF65" i="83"/>
  <c r="J65" i="84"/>
  <c r="AH65" i="84"/>
  <c r="AH68" i="84" s="1"/>
  <c r="K65" i="80"/>
  <c r="AA65" i="80"/>
  <c r="AF64" i="78"/>
  <c r="AF58" i="78" s="1"/>
  <c r="J64" i="80"/>
  <c r="J58" i="80" s="1"/>
  <c r="R65" i="76"/>
  <c r="AH65" i="76"/>
  <c r="AB53" i="76"/>
  <c r="AG53" i="82"/>
  <c r="AG55" i="82" s="1"/>
  <c r="AD53" i="76"/>
  <c r="AD55" i="76" s="1"/>
  <c r="F53" i="80"/>
  <c r="Z53" i="83"/>
  <c r="Z57" i="83" s="1"/>
  <c r="Z11" i="83" s="1"/>
  <c r="E53" i="83"/>
  <c r="E56" i="83" s="1"/>
  <c r="F53" i="76"/>
  <c r="F56" i="76" s="1"/>
  <c r="AH53" i="80"/>
  <c r="I53" i="76"/>
  <c r="R53" i="82"/>
  <c r="R55" i="82" s="1"/>
  <c r="P53" i="83"/>
  <c r="P55" i="83" s="1"/>
  <c r="AQ22" i="82"/>
  <c r="AQ20" i="85"/>
  <c r="AQ21" i="85" s="1"/>
  <c r="B25" i="81"/>
  <c r="AQ27" i="85"/>
  <c r="AQ28" i="85" s="1"/>
  <c r="B25" i="85"/>
  <c r="AQ25" i="78"/>
  <c r="AQ26" i="78" s="1"/>
  <c r="AQ25" i="83"/>
  <c r="AQ26" i="83" s="1"/>
  <c r="AQ27" i="84"/>
  <c r="AQ29" i="84" s="1"/>
  <c r="AQ25" i="86"/>
  <c r="AQ26" i="86" s="1"/>
  <c r="AQ25" i="80"/>
  <c r="AQ26" i="80" s="1"/>
  <c r="B25" i="76"/>
  <c r="AQ21" i="79"/>
  <c r="AQ22" i="79"/>
  <c r="AQ23" i="79" s="1"/>
  <c r="AQ22" i="83"/>
  <c r="AQ23" i="83" s="1"/>
  <c r="AQ22" i="77"/>
  <c r="AQ24" i="77" s="1"/>
  <c r="B20" i="77"/>
  <c r="AQ20" i="81"/>
  <c r="AQ22" i="76"/>
  <c r="AQ23" i="76" s="1"/>
  <c r="B20" i="76"/>
  <c r="U53" i="86"/>
  <c r="U55" i="86" s="1"/>
  <c r="Q53" i="76"/>
  <c r="T53" i="76"/>
  <c r="T55" i="76" s="1"/>
  <c r="J53" i="83"/>
  <c r="J57" i="83" s="1"/>
  <c r="J11" i="83" s="1"/>
  <c r="AF53" i="83"/>
  <c r="AF55" i="83" s="1"/>
  <c r="V53" i="78"/>
  <c r="J53" i="84"/>
  <c r="J56" i="84" s="1"/>
  <c r="J12" i="84" s="1"/>
  <c r="AE53" i="84"/>
  <c r="AE57" i="84" s="1"/>
  <c r="AE11" i="84" s="1"/>
  <c r="G53" i="78"/>
  <c r="O53" i="78"/>
  <c r="W53" i="78"/>
  <c r="AH53" i="78"/>
  <c r="AH56" i="78" s="1"/>
  <c r="AH12" i="78" s="1"/>
  <c r="L53" i="80"/>
  <c r="L57" i="80" s="1"/>
  <c r="L11" i="80" s="1"/>
  <c r="L53" i="83"/>
  <c r="L55" i="83" s="1"/>
  <c r="V53" i="83"/>
  <c r="V56" i="83" s="1"/>
  <c r="AG53" i="83"/>
  <c r="N53" i="84"/>
  <c r="N55" i="84" s="1"/>
  <c r="W53" i="84"/>
  <c r="W56" i="84" s="1"/>
  <c r="AH53" i="84"/>
  <c r="H53" i="86"/>
  <c r="H56" i="86" s="1"/>
  <c r="H12" i="86" s="1"/>
  <c r="X53" i="86"/>
  <c r="X56" i="86" s="1"/>
  <c r="X12" i="86" s="1"/>
  <c r="M53" i="78"/>
  <c r="L53" i="76"/>
  <c r="L55" i="76" s="1"/>
  <c r="AG53" i="76"/>
  <c r="AG55" i="76" s="1"/>
  <c r="J53" i="78"/>
  <c r="J56" i="78" s="1"/>
  <c r="J12" i="78" s="1"/>
  <c r="Q53" i="78"/>
  <c r="Q55" i="78" s="1"/>
  <c r="Z53" i="78"/>
  <c r="Z56" i="78" s="1"/>
  <c r="S53" i="80"/>
  <c r="S56" i="80" s="1"/>
  <c r="F53" i="84"/>
  <c r="F56" i="84" s="1"/>
  <c r="F12" i="84" s="1"/>
  <c r="O53" i="84"/>
  <c r="Z53" i="84"/>
  <c r="Z56" i="84" s="1"/>
  <c r="Z12" i="84" s="1"/>
  <c r="M53" i="86"/>
  <c r="M54" i="86" s="1"/>
  <c r="M60" i="86" s="1"/>
  <c r="AC53" i="86"/>
  <c r="AC56" i="86" s="1"/>
  <c r="F53" i="78"/>
  <c r="AE53" i="78"/>
  <c r="AE56" i="78" s="1"/>
  <c r="V53" i="84"/>
  <c r="V56" i="84" s="1"/>
  <c r="V12" i="84" s="1"/>
  <c r="V53" i="76"/>
  <c r="V56" i="76" s="1"/>
  <c r="V12" i="76" s="1"/>
  <c r="N53" i="76"/>
  <c r="N56" i="76" s="1"/>
  <c r="N12" i="76" s="1"/>
  <c r="Y53" i="76"/>
  <c r="E53" i="78"/>
  <c r="E57" i="78" s="1"/>
  <c r="E11" i="78" s="1"/>
  <c r="K53" i="78"/>
  <c r="K55" i="78" s="1"/>
  <c r="R53" i="78"/>
  <c r="F53" i="83"/>
  <c r="F55" i="83" s="1"/>
  <c r="Q53" i="83"/>
  <c r="Q54" i="83" s="1"/>
  <c r="G53" i="84"/>
  <c r="G57" i="84" s="1"/>
  <c r="G11" i="84" s="1"/>
  <c r="R53" i="84"/>
  <c r="P53" i="86"/>
  <c r="P56" i="86" s="1"/>
  <c r="P12" i="86" s="1"/>
  <c r="AF53" i="86"/>
  <c r="AF56" i="86" s="1"/>
  <c r="AF12" i="86" s="1"/>
  <c r="F65" i="76"/>
  <c r="F68" i="76" s="1"/>
  <c r="N65" i="76"/>
  <c r="V65" i="76"/>
  <c r="V68" i="76" s="1"/>
  <c r="AD65" i="76"/>
  <c r="AD68" i="76" s="1"/>
  <c r="R64" i="76"/>
  <c r="R58" i="76" s="1"/>
  <c r="AH64" i="76"/>
  <c r="AH58" i="76" s="1"/>
  <c r="Z57" i="78"/>
  <c r="Z11" i="78" s="1"/>
  <c r="P64" i="78"/>
  <c r="P58" i="78" s="1"/>
  <c r="AQ27" i="79"/>
  <c r="AQ25" i="79"/>
  <c r="AQ26" i="79" s="1"/>
  <c r="AC63" i="79"/>
  <c r="AC64" i="79" s="1"/>
  <c r="AQ24" i="79"/>
  <c r="AJ15" i="79"/>
  <c r="P53" i="79"/>
  <c r="P57" i="79" s="1"/>
  <c r="P11" i="79" s="1"/>
  <c r="AE53" i="79"/>
  <c r="AE55" i="79" s="1"/>
  <c r="M63" i="79"/>
  <c r="W63" i="79"/>
  <c r="W65" i="79" s="1"/>
  <c r="AG64" i="79"/>
  <c r="AG68" i="79" s="1"/>
  <c r="Y65" i="79"/>
  <c r="Y68" i="79" s="1"/>
  <c r="K53" i="79"/>
  <c r="K55" i="79" s="1"/>
  <c r="Z53" i="79"/>
  <c r="AF53" i="79"/>
  <c r="AF57" i="79" s="1"/>
  <c r="AF11" i="79" s="1"/>
  <c r="I65" i="79"/>
  <c r="R53" i="79"/>
  <c r="R55" i="79" s="1"/>
  <c r="J53" i="79"/>
  <c r="J55" i="79" s="1"/>
  <c r="M64" i="79"/>
  <c r="AA68" i="80"/>
  <c r="AE64" i="80"/>
  <c r="AE58" i="80" s="1"/>
  <c r="W65" i="80"/>
  <c r="W68" i="80" s="1"/>
  <c r="L64" i="81"/>
  <c r="L58" i="81" s="1"/>
  <c r="L65" i="81"/>
  <c r="L68" i="81" s="1"/>
  <c r="P65" i="81"/>
  <c r="P68" i="81" s="1"/>
  <c r="AB64" i="81"/>
  <c r="AB58" i="81" s="1"/>
  <c r="AB65" i="81"/>
  <c r="AF64" i="81"/>
  <c r="AF58" i="81" s="1"/>
  <c r="E68" i="82"/>
  <c r="U64" i="82"/>
  <c r="U58" i="82" s="1"/>
  <c r="P64" i="83"/>
  <c r="P58" i="83" s="1"/>
  <c r="F65" i="84"/>
  <c r="F68" i="84" s="1"/>
  <c r="Z65" i="84"/>
  <c r="V68" i="84"/>
  <c r="F58" i="84"/>
  <c r="AI58" i="85"/>
  <c r="W58" i="85"/>
  <c r="Y64" i="86"/>
  <c r="Y58" i="86" s="1"/>
  <c r="I65" i="86"/>
  <c r="I68" i="86" s="1"/>
  <c r="AC65" i="86"/>
  <c r="AC68" i="86" s="1"/>
  <c r="AC58" i="86"/>
  <c r="Q65" i="86"/>
  <c r="Q68" i="86" s="1"/>
  <c r="AG55" i="86"/>
  <c r="AG56" i="86"/>
  <c r="AG54" i="86"/>
  <c r="AG60" i="86" s="1"/>
  <c r="U57" i="86"/>
  <c r="U11" i="86" s="1"/>
  <c r="AJ15" i="86"/>
  <c r="AQ32" i="86"/>
  <c r="AQ20" i="86"/>
  <c r="AQ21" i="86" s="1"/>
  <c r="B20" i="86"/>
  <c r="E55" i="86"/>
  <c r="E56" i="86"/>
  <c r="E54" i="86"/>
  <c r="E57" i="86"/>
  <c r="E11" i="86" s="1"/>
  <c r="H55" i="86"/>
  <c r="B30" i="86"/>
  <c r="I53" i="86"/>
  <c r="Q53" i="86"/>
  <c r="Y53" i="86"/>
  <c r="H65" i="86"/>
  <c r="H63" i="86"/>
  <c r="H64" i="86" s="1"/>
  <c r="L65" i="86"/>
  <c r="P65" i="86"/>
  <c r="T63" i="86"/>
  <c r="T64" i="86" s="1"/>
  <c r="X63" i="86"/>
  <c r="AB65" i="86"/>
  <c r="AB64" i="86"/>
  <c r="AB58" i="86" s="1"/>
  <c r="AF65" i="86"/>
  <c r="AF68" i="86" s="1"/>
  <c r="AF58" i="86"/>
  <c r="E64" i="86"/>
  <c r="E58" i="86" s="1"/>
  <c r="E65" i="86"/>
  <c r="L63" i="86"/>
  <c r="P64" i="86"/>
  <c r="AI53" i="86"/>
  <c r="AE53" i="86"/>
  <c r="AA53" i="86"/>
  <c r="W53" i="86"/>
  <c r="S53" i="86"/>
  <c r="O53" i="86"/>
  <c r="K53" i="86"/>
  <c r="G53" i="86"/>
  <c r="AH53" i="86"/>
  <c r="AD53" i="86"/>
  <c r="Z53" i="86"/>
  <c r="V53" i="86"/>
  <c r="R53" i="86"/>
  <c r="N53" i="86"/>
  <c r="J53" i="86"/>
  <c r="F53" i="86"/>
  <c r="L53" i="86"/>
  <c r="T53" i="86"/>
  <c r="AB53" i="86"/>
  <c r="X57" i="86"/>
  <c r="X11" i="86" s="1"/>
  <c r="Q58" i="86"/>
  <c r="F63" i="86"/>
  <c r="F64" i="86" s="1"/>
  <c r="J63" i="86"/>
  <c r="J64" i="86" s="1"/>
  <c r="N63" i="86"/>
  <c r="R63" i="86"/>
  <c r="R64" i="86" s="1"/>
  <c r="R58" i="86" s="1"/>
  <c r="V63" i="86"/>
  <c r="V65" i="86" s="1"/>
  <c r="V64" i="86"/>
  <c r="Z63" i="86"/>
  <c r="Z65" i="86" s="1"/>
  <c r="AD63" i="86"/>
  <c r="AD64" i="86" s="1"/>
  <c r="AH63" i="86"/>
  <c r="M65" i="86"/>
  <c r="M68" i="86" s="1"/>
  <c r="G64" i="86"/>
  <c r="G65" i="86"/>
  <c r="K64" i="86"/>
  <c r="K58" i="86" s="1"/>
  <c r="K65" i="86"/>
  <c r="K68" i="86" s="1"/>
  <c r="S64" i="86"/>
  <c r="S58" i="86" s="1"/>
  <c r="S65" i="86"/>
  <c r="W64" i="86"/>
  <c r="W58" i="86" s="1"/>
  <c r="W65" i="86"/>
  <c r="AA64" i="86"/>
  <c r="AA65" i="86"/>
  <c r="AI64" i="86"/>
  <c r="AI58" i="86" s="1"/>
  <c r="AI65" i="86"/>
  <c r="O63" i="86"/>
  <c r="O65" i="86" s="1"/>
  <c r="AE63" i="86"/>
  <c r="AE64" i="86" s="1"/>
  <c r="U68" i="86"/>
  <c r="Y68" i="86"/>
  <c r="AG68" i="86"/>
  <c r="U55" i="85"/>
  <c r="U56" i="85"/>
  <c r="U57" i="85"/>
  <c r="U11" i="85" s="1"/>
  <c r="AI53" i="85"/>
  <c r="AE53" i="85"/>
  <c r="AA53" i="85"/>
  <c r="W53" i="85"/>
  <c r="S53" i="85"/>
  <c r="O53" i="85"/>
  <c r="K53" i="85"/>
  <c r="G53" i="85"/>
  <c r="AH53" i="85"/>
  <c r="AD53" i="85"/>
  <c r="Z53" i="85"/>
  <c r="V53" i="85"/>
  <c r="R53" i="85"/>
  <c r="N53" i="85"/>
  <c r="J53" i="85"/>
  <c r="F53" i="85"/>
  <c r="AB53" i="85"/>
  <c r="T53" i="85"/>
  <c r="L53" i="85"/>
  <c r="AF53" i="85"/>
  <c r="X53" i="85"/>
  <c r="H53" i="85"/>
  <c r="AG53" i="85"/>
  <c r="Y53" i="85"/>
  <c r="Q53" i="85"/>
  <c r="I53" i="85"/>
  <c r="P53" i="85"/>
  <c r="AC53" i="85"/>
  <c r="H64" i="85"/>
  <c r="H58" i="85" s="1"/>
  <c r="L64" i="85"/>
  <c r="L58" i="85" s="1"/>
  <c r="L65" i="85"/>
  <c r="P65" i="85"/>
  <c r="T64" i="85"/>
  <c r="T68" i="85" s="1"/>
  <c r="T65" i="85"/>
  <c r="X64" i="85"/>
  <c r="X58" i="85" s="1"/>
  <c r="AB64" i="85"/>
  <c r="AB65" i="85"/>
  <c r="O64" i="85"/>
  <c r="O58" i="85" s="1"/>
  <c r="H65" i="85"/>
  <c r="AQ32" i="85"/>
  <c r="E53" i="85"/>
  <c r="X65" i="85"/>
  <c r="AQ29" i="85"/>
  <c r="AF65" i="85"/>
  <c r="AF64" i="85"/>
  <c r="AF58" i="85" s="1"/>
  <c r="AJ15" i="85"/>
  <c r="M53" i="85"/>
  <c r="P64" i="85"/>
  <c r="P58" i="85" s="1"/>
  <c r="I63" i="85"/>
  <c r="I64" i="85" s="1"/>
  <c r="AE58" i="85"/>
  <c r="E63" i="85"/>
  <c r="E64" i="85" s="1"/>
  <c r="M63" i="85"/>
  <c r="M64" i="85" s="1"/>
  <c r="Q63" i="85"/>
  <c r="Q64" i="85" s="1"/>
  <c r="U63" i="85"/>
  <c r="U65" i="85" s="1"/>
  <c r="U64" i="85"/>
  <c r="Y63" i="85"/>
  <c r="Y64" i="85" s="1"/>
  <c r="Y58" i="85" s="1"/>
  <c r="AC63" i="85"/>
  <c r="AC64" i="85" s="1"/>
  <c r="AC58" i="85" s="1"/>
  <c r="AG63" i="85"/>
  <c r="G58" i="85"/>
  <c r="F64" i="85"/>
  <c r="F58" i="85" s="1"/>
  <c r="F65" i="85"/>
  <c r="N64" i="85"/>
  <c r="N58" i="85" s="1"/>
  <c r="N65" i="85"/>
  <c r="V64" i="85"/>
  <c r="V58" i="85" s="1"/>
  <c r="V65" i="85"/>
  <c r="AD64" i="85"/>
  <c r="AD65" i="85"/>
  <c r="J63" i="85"/>
  <c r="J64" i="85" s="1"/>
  <c r="R63" i="85"/>
  <c r="R64" i="85" s="1"/>
  <c r="Z63" i="85"/>
  <c r="AH63" i="85"/>
  <c r="G65" i="85"/>
  <c r="G68" i="85" s="1"/>
  <c r="O65" i="85"/>
  <c r="W65" i="85"/>
  <c r="W68" i="85" s="1"/>
  <c r="AE65" i="85"/>
  <c r="AE68" i="85" s="1"/>
  <c r="K68" i="85"/>
  <c r="S68" i="85"/>
  <c r="AI68" i="85"/>
  <c r="AD12" i="84"/>
  <c r="G64" i="84"/>
  <c r="G58" i="84" s="1"/>
  <c r="G65" i="84"/>
  <c r="AH58" i="84"/>
  <c r="AG53" i="84"/>
  <c r="AC53" i="84"/>
  <c r="Y53" i="84"/>
  <c r="U53" i="84"/>
  <c r="Q53" i="84"/>
  <c r="M53" i="84"/>
  <c r="I53" i="84"/>
  <c r="E53" i="84"/>
  <c r="AF53" i="84"/>
  <c r="AB53" i="84"/>
  <c r="X53" i="84"/>
  <c r="T53" i="84"/>
  <c r="P53" i="84"/>
  <c r="L53" i="84"/>
  <c r="H53" i="84"/>
  <c r="AQ20" i="84"/>
  <c r="AQ28" i="84"/>
  <c r="K53" i="84"/>
  <c r="S53" i="84"/>
  <c r="AA53" i="84"/>
  <c r="AI53" i="84"/>
  <c r="J64" i="84"/>
  <c r="J58" i="84" s="1"/>
  <c r="Z64" i="84"/>
  <c r="Z68" i="84" s="1"/>
  <c r="O57" i="84"/>
  <c r="O11" i="84" s="1"/>
  <c r="O55" i="84"/>
  <c r="O56" i="84"/>
  <c r="W57" i="84"/>
  <c r="W11" i="84" s="1"/>
  <c r="W55" i="84"/>
  <c r="W51" i="84" s="1"/>
  <c r="AH57" i="84"/>
  <c r="AH11" i="84" s="1"/>
  <c r="AH55" i="84"/>
  <c r="O64" i="84"/>
  <c r="O58" i="84" s="1"/>
  <c r="O65" i="84"/>
  <c r="W64" i="84"/>
  <c r="W65" i="84"/>
  <c r="AE64" i="84"/>
  <c r="AE58" i="84" s="1"/>
  <c r="AE65" i="84"/>
  <c r="AJ15" i="84"/>
  <c r="F55" i="84"/>
  <c r="F51" i="84" s="1"/>
  <c r="AD57" i="84"/>
  <c r="AD11" i="84" s="1"/>
  <c r="AD55" i="84"/>
  <c r="AD51" i="84" s="1"/>
  <c r="R58" i="84"/>
  <c r="H63" i="84"/>
  <c r="H64" i="84" s="1"/>
  <c r="H58" i="84" s="1"/>
  <c r="L63" i="84"/>
  <c r="L65" i="84" s="1"/>
  <c r="P63" i="84"/>
  <c r="P64" i="84" s="1"/>
  <c r="P58" i="84" s="1"/>
  <c r="T63" i="84"/>
  <c r="T65" i="84" s="1"/>
  <c r="T64" i="84"/>
  <c r="T58" i="84" s="1"/>
  <c r="X63" i="84"/>
  <c r="X65" i="84" s="1"/>
  <c r="AB63" i="84"/>
  <c r="AB65" i="84" s="1"/>
  <c r="AB64" i="84"/>
  <c r="AB58" i="84" s="1"/>
  <c r="AF63" i="84"/>
  <c r="AF65" i="84" s="1"/>
  <c r="N64" i="84"/>
  <c r="N58" i="84" s="1"/>
  <c r="AD64" i="84"/>
  <c r="AD58" i="84" s="1"/>
  <c r="E64" i="84"/>
  <c r="E65" i="84"/>
  <c r="I64" i="84"/>
  <c r="I65" i="84"/>
  <c r="M64" i="84"/>
  <c r="M58" i="84" s="1"/>
  <c r="M65" i="84"/>
  <c r="Q64" i="84"/>
  <c r="Q58" i="84" s="1"/>
  <c r="Q65" i="84"/>
  <c r="U64" i="84"/>
  <c r="U58" i="84" s="1"/>
  <c r="U65" i="84"/>
  <c r="Y64" i="84"/>
  <c r="Y58" i="84" s="1"/>
  <c r="Y65" i="84"/>
  <c r="AC64" i="84"/>
  <c r="AC58" i="84" s="1"/>
  <c r="AC65" i="84"/>
  <c r="AG64" i="84"/>
  <c r="AG58" i="84" s="1"/>
  <c r="AG65" i="84"/>
  <c r="K63" i="84"/>
  <c r="S63" i="84"/>
  <c r="AA63" i="84"/>
  <c r="AI63" i="84"/>
  <c r="R68" i="84"/>
  <c r="AQ32" i="83"/>
  <c r="U56" i="83"/>
  <c r="U55" i="83"/>
  <c r="U57" i="83"/>
  <c r="U11" i="83" s="1"/>
  <c r="AF57" i="83"/>
  <c r="AF11" i="83" s="1"/>
  <c r="AQ27" i="83"/>
  <c r="B20" i="83"/>
  <c r="E54" i="83"/>
  <c r="P57" i="83"/>
  <c r="P11" i="83" s="1"/>
  <c r="T64" i="83"/>
  <c r="T58" i="83" s="1"/>
  <c r="L57" i="83"/>
  <c r="L11" i="83" s="1"/>
  <c r="AB57" i="83"/>
  <c r="AB11" i="83" s="1"/>
  <c r="AB54" i="83"/>
  <c r="AI53" i="83"/>
  <c r="AE53" i="83"/>
  <c r="AA53" i="83"/>
  <c r="W53" i="83"/>
  <c r="S53" i="83"/>
  <c r="O53" i="83"/>
  <c r="K53" i="83"/>
  <c r="G53" i="83"/>
  <c r="H53" i="83"/>
  <c r="M53" i="83"/>
  <c r="R53" i="83"/>
  <c r="X53" i="83"/>
  <c r="AC53" i="83"/>
  <c r="AH53" i="83"/>
  <c r="L56" i="83"/>
  <c r="L64" i="83"/>
  <c r="L58" i="83" s="1"/>
  <c r="F57" i="83"/>
  <c r="F11" i="83" s="1"/>
  <c r="E63" i="83"/>
  <c r="E64" i="83" s="1"/>
  <c r="I63" i="83"/>
  <c r="I65" i="83" s="1"/>
  <c r="M63" i="83"/>
  <c r="M65" i="83" s="1"/>
  <c r="Q63" i="83"/>
  <c r="U63" i="83"/>
  <c r="Y63" i="83"/>
  <c r="Y64" i="83" s="1"/>
  <c r="AC63" i="83"/>
  <c r="AC65" i="83" s="1"/>
  <c r="AG63" i="83"/>
  <c r="AG64" i="83" s="1"/>
  <c r="H65" i="83"/>
  <c r="H68" i="83" s="1"/>
  <c r="H58" i="83"/>
  <c r="X65" i="83"/>
  <c r="U65" i="83"/>
  <c r="I53" i="83"/>
  <c r="N53" i="83"/>
  <c r="T53" i="83"/>
  <c r="Y53" i="83"/>
  <c r="AD53" i="83"/>
  <c r="AB56" i="83"/>
  <c r="AB51" i="83" s="1"/>
  <c r="G65" i="83"/>
  <c r="G64" i="83"/>
  <c r="G58" i="83" s="1"/>
  <c r="K63" i="83"/>
  <c r="O65" i="83"/>
  <c r="W63" i="83"/>
  <c r="W65" i="83" s="1"/>
  <c r="AA63" i="83"/>
  <c r="AE65" i="83"/>
  <c r="AE68" i="83" s="1"/>
  <c r="AI63" i="83"/>
  <c r="S63" i="83"/>
  <c r="AB64" i="83"/>
  <c r="AB58" i="83" s="1"/>
  <c r="O64" i="83"/>
  <c r="X64" i="83"/>
  <c r="X58" i="83" s="1"/>
  <c r="F63" i="83"/>
  <c r="F64" i="83" s="1"/>
  <c r="N64" i="83"/>
  <c r="N58" i="83" s="1"/>
  <c r="R64" i="83"/>
  <c r="R58" i="83" s="1"/>
  <c r="R65" i="83"/>
  <c r="V64" i="83"/>
  <c r="V63" i="83"/>
  <c r="Z64" i="83"/>
  <c r="Z58" i="83" s="1"/>
  <c r="AH64" i="83"/>
  <c r="AH65" i="83"/>
  <c r="J63" i="83"/>
  <c r="AD63" i="83"/>
  <c r="AD65" i="83" s="1"/>
  <c r="V65" i="83"/>
  <c r="P68" i="83"/>
  <c r="AF68" i="83"/>
  <c r="Y12" i="82"/>
  <c r="AQ25" i="82"/>
  <c r="AQ26" i="82" s="1"/>
  <c r="B25" i="82"/>
  <c r="AQ23" i="82"/>
  <c r="AQ24" i="82"/>
  <c r="AJ15" i="82"/>
  <c r="AG56" i="82"/>
  <c r="AG57" i="82"/>
  <c r="AG11" i="82" s="1"/>
  <c r="AG64" i="82"/>
  <c r="AG58" i="82" s="1"/>
  <c r="AG65" i="82"/>
  <c r="AQ34" i="82"/>
  <c r="Y57" i="82"/>
  <c r="Y11" i="82" s="1"/>
  <c r="Y55" i="82"/>
  <c r="Y51" i="82" s="1"/>
  <c r="AF53" i="82"/>
  <c r="AB53" i="82"/>
  <c r="X53" i="82"/>
  <c r="T53" i="82"/>
  <c r="P53" i="82"/>
  <c r="L53" i="82"/>
  <c r="H53" i="82"/>
  <c r="AE53" i="82"/>
  <c r="Z53" i="82"/>
  <c r="U53" i="82"/>
  <c r="O53" i="82"/>
  <c r="J53" i="82"/>
  <c r="E53" i="82"/>
  <c r="AD53" i="82"/>
  <c r="W53" i="82"/>
  <c r="Q53" i="82"/>
  <c r="I53" i="82"/>
  <c r="AA53" i="82"/>
  <c r="M53" i="82"/>
  <c r="AI53" i="82"/>
  <c r="AC53" i="82"/>
  <c r="V53" i="82"/>
  <c r="N53" i="82"/>
  <c r="G53" i="82"/>
  <c r="AH53" i="82"/>
  <c r="S53" i="82"/>
  <c r="F53" i="82"/>
  <c r="K53" i="82"/>
  <c r="Y64" i="82"/>
  <c r="Y58" i="82" s="1"/>
  <c r="Y65" i="82"/>
  <c r="B20" i="82"/>
  <c r="Q64" i="82"/>
  <c r="Q58" i="82" s="1"/>
  <c r="AC65" i="82"/>
  <c r="M65" i="82"/>
  <c r="M68" i="82" s="1"/>
  <c r="M58" i="82"/>
  <c r="G64" i="82"/>
  <c r="G58" i="82" s="1"/>
  <c r="G65" i="82"/>
  <c r="K63" i="82"/>
  <c r="O63" i="82"/>
  <c r="O64" i="82" s="1"/>
  <c r="O58" i="82" s="1"/>
  <c r="W64" i="82"/>
  <c r="W58" i="82" s="1"/>
  <c r="W65" i="82"/>
  <c r="AA63" i="82"/>
  <c r="AA64" i="82" s="1"/>
  <c r="AI63" i="82"/>
  <c r="AI65" i="82" s="1"/>
  <c r="I65" i="82"/>
  <c r="I68" i="82" s="1"/>
  <c r="S63" i="82"/>
  <c r="AE63" i="82"/>
  <c r="I64" i="82"/>
  <c r="I58" i="82" s="1"/>
  <c r="AC64" i="82"/>
  <c r="AC58" i="82" s="1"/>
  <c r="Q65" i="82"/>
  <c r="F63" i="82"/>
  <c r="F64" i="82"/>
  <c r="N63" i="82"/>
  <c r="R63" i="82"/>
  <c r="R65" i="82" s="1"/>
  <c r="V63" i="82"/>
  <c r="V64" i="82" s="1"/>
  <c r="V58" i="82" s="1"/>
  <c r="Z63" i="82"/>
  <c r="AD63" i="82"/>
  <c r="AD64" i="82" s="1"/>
  <c r="AH63" i="82"/>
  <c r="AH64" i="82" s="1"/>
  <c r="AH58" i="82"/>
  <c r="J64" i="82"/>
  <c r="H65" i="82"/>
  <c r="H68" i="82" s="1"/>
  <c r="L65" i="82"/>
  <c r="T65" i="82"/>
  <c r="T68" i="82" s="1"/>
  <c r="X65" i="82"/>
  <c r="X68" i="82" s="1"/>
  <c r="AB65" i="82"/>
  <c r="P63" i="82"/>
  <c r="AF63" i="82"/>
  <c r="L64" i="82"/>
  <c r="L58" i="82" s="1"/>
  <c r="AB64" i="82"/>
  <c r="AB58" i="82" s="1"/>
  <c r="AC68" i="82"/>
  <c r="AE55" i="81"/>
  <c r="AE56" i="81"/>
  <c r="AE57" i="81"/>
  <c r="AE11" i="81" s="1"/>
  <c r="F53" i="81"/>
  <c r="J63" i="81"/>
  <c r="N63" i="81"/>
  <c r="R63" i="81"/>
  <c r="R64" i="81" s="1"/>
  <c r="R58" i="81" s="1"/>
  <c r="V63" i="81"/>
  <c r="V64" i="81" s="1"/>
  <c r="Z63" i="81"/>
  <c r="Z64" i="81" s="1"/>
  <c r="Z58" i="81" s="1"/>
  <c r="AD63" i="81"/>
  <c r="AD65" i="81" s="1"/>
  <c r="AG53" i="81"/>
  <c r="AC53" i="81"/>
  <c r="Y53" i="81"/>
  <c r="U53" i="81"/>
  <c r="Q53" i="81"/>
  <c r="M53" i="81"/>
  <c r="I53" i="81"/>
  <c r="E53" i="81"/>
  <c r="AI53" i="81"/>
  <c r="AD53" i="81"/>
  <c r="X53" i="81"/>
  <c r="S53" i="81"/>
  <c r="N53" i="81"/>
  <c r="H53" i="81"/>
  <c r="AA53" i="81"/>
  <c r="V53" i="81"/>
  <c r="AH53" i="81"/>
  <c r="AB53" i="81"/>
  <c r="W53" i="81"/>
  <c r="R53" i="81"/>
  <c r="L53" i="81"/>
  <c r="G53" i="81"/>
  <c r="AF53" i="81"/>
  <c r="P53" i="81"/>
  <c r="T53" i="81"/>
  <c r="J53" i="81"/>
  <c r="Z53" i="81"/>
  <c r="AQ33" i="81"/>
  <c r="K53" i="81"/>
  <c r="F63" i="81"/>
  <c r="AH63" i="81"/>
  <c r="AH65" i="81" s="1"/>
  <c r="AQ27" i="81"/>
  <c r="O53" i="81"/>
  <c r="G63" i="81"/>
  <c r="G64" i="81" s="1"/>
  <c r="H64" i="81"/>
  <c r="H58" i="81" s="1"/>
  <c r="H65" i="81"/>
  <c r="X64" i="81"/>
  <c r="X58" i="81" s="1"/>
  <c r="X65" i="81"/>
  <c r="AE63" i="81"/>
  <c r="AE64" i="81" s="1"/>
  <c r="K63" i="81"/>
  <c r="O65" i="81"/>
  <c r="S65" i="81"/>
  <c r="S64" i="81"/>
  <c r="W63" i="81"/>
  <c r="W64" i="81" s="1"/>
  <c r="W58" i="81" s="1"/>
  <c r="AA63" i="81"/>
  <c r="AA65" i="81" s="1"/>
  <c r="AI65" i="81"/>
  <c r="AI64" i="81"/>
  <c r="AI58" i="81" s="1"/>
  <c r="O64" i="81"/>
  <c r="T64" i="81"/>
  <c r="T58" i="81" s="1"/>
  <c r="E63" i="81"/>
  <c r="I63" i="81"/>
  <c r="I65" i="81" s="1"/>
  <c r="M63" i="81"/>
  <c r="Q63" i="81"/>
  <c r="U63" i="81"/>
  <c r="Y63" i="81"/>
  <c r="Y64" i="81" s="1"/>
  <c r="AC63" i="81"/>
  <c r="AC65" i="81" s="1"/>
  <c r="AG63" i="81"/>
  <c r="AG65" i="81" s="1"/>
  <c r="AQ34" i="80"/>
  <c r="AQ33" i="80"/>
  <c r="F57" i="80"/>
  <c r="F11" i="80" s="1"/>
  <c r="F56" i="80"/>
  <c r="AH57" i="80"/>
  <c r="AH11" i="80" s="1"/>
  <c r="AH55" i="80"/>
  <c r="AG53" i="80"/>
  <c r="AC53" i="80"/>
  <c r="Y53" i="80"/>
  <c r="U53" i="80"/>
  <c r="Q53" i="80"/>
  <c r="M53" i="80"/>
  <c r="I53" i="80"/>
  <c r="E53" i="80"/>
  <c r="F54" i="80" s="1"/>
  <c r="AE53" i="80"/>
  <c r="Z53" i="80"/>
  <c r="T53" i="80"/>
  <c r="O53" i="80"/>
  <c r="J53" i="80"/>
  <c r="G53" i="80"/>
  <c r="N53" i="80"/>
  <c r="V53" i="80"/>
  <c r="AB53" i="80"/>
  <c r="AI53" i="80"/>
  <c r="F55" i="80"/>
  <c r="AH56" i="80"/>
  <c r="AJ15" i="80"/>
  <c r="H53" i="80"/>
  <c r="P53" i="80"/>
  <c r="W53" i="80"/>
  <c r="AD53" i="80"/>
  <c r="AQ20" i="80"/>
  <c r="AQ21" i="80" s="1"/>
  <c r="L56" i="80"/>
  <c r="AA57" i="80"/>
  <c r="AA11" i="80" s="1"/>
  <c r="AA55" i="80"/>
  <c r="AA56" i="80"/>
  <c r="K53" i="80"/>
  <c r="R53" i="80"/>
  <c r="X53" i="80"/>
  <c r="AF53" i="80"/>
  <c r="K68" i="80"/>
  <c r="O65" i="80"/>
  <c r="O64" i="80"/>
  <c r="O58" i="80" s="1"/>
  <c r="H63" i="80"/>
  <c r="H64" i="80" s="1"/>
  <c r="H58" i="80" s="1"/>
  <c r="L63" i="80"/>
  <c r="P63" i="80"/>
  <c r="T63" i="80"/>
  <c r="T64" i="80" s="1"/>
  <c r="T58" i="80"/>
  <c r="X63" i="80"/>
  <c r="X64" i="80" s="1"/>
  <c r="X58" i="80" s="1"/>
  <c r="AB63" i="80"/>
  <c r="AF63" i="80"/>
  <c r="AF65" i="80" s="1"/>
  <c r="S64" i="80"/>
  <c r="S65" i="80"/>
  <c r="Z58" i="80"/>
  <c r="AI64" i="80"/>
  <c r="AI58" i="80" s="1"/>
  <c r="AI65" i="80"/>
  <c r="E64" i="80"/>
  <c r="I64" i="80"/>
  <c r="M64" i="80"/>
  <c r="M58" i="80" s="1"/>
  <c r="U64" i="80"/>
  <c r="U58" i="80" s="1"/>
  <c r="Y64" i="80"/>
  <c r="Y58" i="80" s="1"/>
  <c r="AC64" i="80"/>
  <c r="AC58" i="80" s="1"/>
  <c r="F63" i="80"/>
  <c r="Q63" i="80"/>
  <c r="Q64" i="80" s="1"/>
  <c r="AG63" i="80"/>
  <c r="AG64" i="80" s="1"/>
  <c r="G64" i="80"/>
  <c r="G58" i="80" s="1"/>
  <c r="M65" i="80"/>
  <c r="AC65" i="80"/>
  <c r="J65" i="80"/>
  <c r="J68" i="80" s="1"/>
  <c r="N65" i="80"/>
  <c r="R65" i="80"/>
  <c r="V65" i="80"/>
  <c r="V68" i="80" s="1"/>
  <c r="Z65" i="80"/>
  <c r="Z68" i="80" s="1"/>
  <c r="AD65" i="80"/>
  <c r="R63" i="80"/>
  <c r="AH63" i="80"/>
  <c r="AH64" i="80" s="1"/>
  <c r="N64" i="80"/>
  <c r="N58" i="80" s="1"/>
  <c r="AD64" i="80"/>
  <c r="AD58" i="80" s="1"/>
  <c r="I65" i="80"/>
  <c r="Y65" i="80"/>
  <c r="B20" i="79"/>
  <c r="AG53" i="79"/>
  <c r="AC53" i="79"/>
  <c r="Y53" i="79"/>
  <c r="U53" i="79"/>
  <c r="Q53" i="79"/>
  <c r="M53" i="79"/>
  <c r="I53" i="79"/>
  <c r="E53" i="79"/>
  <c r="AF54" i="79" s="1"/>
  <c r="AI53" i="79"/>
  <c r="AD53" i="79"/>
  <c r="X53" i="79"/>
  <c r="S53" i="79"/>
  <c r="N53" i="79"/>
  <c r="H53" i="79"/>
  <c r="F53" i="79"/>
  <c r="L53" i="79"/>
  <c r="T53" i="79"/>
  <c r="AA53" i="79"/>
  <c r="AH53" i="79"/>
  <c r="W56" i="79"/>
  <c r="W51" i="79" s="1"/>
  <c r="W57" i="79"/>
  <c r="W11" i="79" s="1"/>
  <c r="G53" i="79"/>
  <c r="O53" i="79"/>
  <c r="V53" i="79"/>
  <c r="AB53" i="79"/>
  <c r="H63" i="79"/>
  <c r="H65" i="79" s="1"/>
  <c r="P65" i="79"/>
  <c r="P64" i="79"/>
  <c r="P58" i="79" s="1"/>
  <c r="T63" i="79"/>
  <c r="T64" i="79" s="1"/>
  <c r="X63" i="79"/>
  <c r="AF65" i="79"/>
  <c r="AF64" i="79"/>
  <c r="AF58" i="79" s="1"/>
  <c r="E64" i="79"/>
  <c r="E65" i="79"/>
  <c r="L63" i="79"/>
  <c r="U64" i="79"/>
  <c r="U58" i="79" s="1"/>
  <c r="U65" i="79"/>
  <c r="AB63" i="79"/>
  <c r="Q64" i="79"/>
  <c r="Q58" i="79" s="1"/>
  <c r="F63" i="79"/>
  <c r="F65" i="79" s="1"/>
  <c r="N63" i="79"/>
  <c r="R63" i="79"/>
  <c r="V63" i="79"/>
  <c r="Z63" i="79"/>
  <c r="Z65" i="79" s="1"/>
  <c r="AD63" i="79"/>
  <c r="AD65" i="79" s="1"/>
  <c r="AH63" i="79"/>
  <c r="I64" i="79"/>
  <c r="I58" i="79" s="1"/>
  <c r="J65" i="79"/>
  <c r="G64" i="79"/>
  <c r="G58" i="79" s="1"/>
  <c r="K64" i="79"/>
  <c r="K58" i="79" s="1"/>
  <c r="S64" i="79"/>
  <c r="S58" i="79" s="1"/>
  <c r="AA64" i="79"/>
  <c r="AI64" i="79"/>
  <c r="AI58" i="79" s="1"/>
  <c r="O63" i="79"/>
  <c r="O65" i="79" s="1"/>
  <c r="AE63" i="79"/>
  <c r="J64" i="79"/>
  <c r="K65" i="79"/>
  <c r="AA65" i="79"/>
  <c r="Z12" i="78"/>
  <c r="E54" i="78"/>
  <c r="E55" i="78"/>
  <c r="R54" i="78"/>
  <c r="R55" i="78"/>
  <c r="AD55" i="78"/>
  <c r="AD56" i="78"/>
  <c r="AD57" i="78"/>
  <c r="AD11" i="78" s="1"/>
  <c r="R56" i="78"/>
  <c r="F55" i="78"/>
  <c r="F56" i="78"/>
  <c r="F57" i="78"/>
  <c r="F11" i="78" s="1"/>
  <c r="M57" i="78"/>
  <c r="M11" i="78" s="1"/>
  <c r="M55" i="78"/>
  <c r="M56" i="78"/>
  <c r="AE55" i="78"/>
  <c r="AE57" i="78"/>
  <c r="AE11" i="78" s="1"/>
  <c r="T65" i="78"/>
  <c r="T64" i="78"/>
  <c r="T58" i="78" s="1"/>
  <c r="B20" i="78"/>
  <c r="AQ33" i="78"/>
  <c r="O55" i="78"/>
  <c r="O56" i="78"/>
  <c r="O57" i="78"/>
  <c r="O11" i="78" s="1"/>
  <c r="W55" i="78"/>
  <c r="W56" i="78"/>
  <c r="W57" i="78"/>
  <c r="W11" i="78" s="1"/>
  <c r="G63" i="78"/>
  <c r="G65" i="78" s="1"/>
  <c r="G64" i="78"/>
  <c r="G58" i="78" s="1"/>
  <c r="K63" i="78"/>
  <c r="S63" i="78"/>
  <c r="W63" i="78"/>
  <c r="W65" i="78" s="1"/>
  <c r="AA63" i="78"/>
  <c r="AA64" i="78" s="1"/>
  <c r="AI63" i="78"/>
  <c r="AI64" i="78" s="1"/>
  <c r="X65" i="78"/>
  <c r="X68" i="78" s="1"/>
  <c r="X58" i="78"/>
  <c r="AE63" i="78"/>
  <c r="AE65" i="78" s="1"/>
  <c r="V55" i="78"/>
  <c r="V56" i="78"/>
  <c r="V57" i="78"/>
  <c r="V11" i="78" s="1"/>
  <c r="AQ22" i="78"/>
  <c r="AJ15" i="78"/>
  <c r="Q57" i="78"/>
  <c r="Q11" i="78" s="1"/>
  <c r="Z55" i="78"/>
  <c r="Z51" i="78" s="1"/>
  <c r="Q56" i="78"/>
  <c r="R57" i="78"/>
  <c r="R11" i="78" s="1"/>
  <c r="H65" i="78"/>
  <c r="H64" i="78"/>
  <c r="H58" i="78" s="1"/>
  <c r="O63" i="78"/>
  <c r="O64" i="78" s="1"/>
  <c r="Z65" i="78"/>
  <c r="AG53" i="78"/>
  <c r="AC53" i="78"/>
  <c r="Y53" i="78"/>
  <c r="U53" i="78"/>
  <c r="AF53" i="78"/>
  <c r="AB53" i="78"/>
  <c r="X53" i="78"/>
  <c r="T53" i="78"/>
  <c r="P53" i="78"/>
  <c r="L53" i="78"/>
  <c r="H53" i="78"/>
  <c r="I53" i="78"/>
  <c r="N53" i="78"/>
  <c r="S53" i="78"/>
  <c r="AA53" i="78"/>
  <c r="AI53" i="78"/>
  <c r="F63" i="78"/>
  <c r="F64" i="78" s="1"/>
  <c r="J64" i="78"/>
  <c r="J68" i="78" s="1"/>
  <c r="N64" i="78"/>
  <c r="N58" i="78" s="1"/>
  <c r="N65" i="78"/>
  <c r="R63" i="78"/>
  <c r="R64" i="78" s="1"/>
  <c r="V63" i="78"/>
  <c r="V64" i="78" s="1"/>
  <c r="Z64" i="78"/>
  <c r="AD64" i="78"/>
  <c r="AD58" i="78" s="1"/>
  <c r="AD65" i="78"/>
  <c r="AH63" i="78"/>
  <c r="AH64" i="78" s="1"/>
  <c r="AH58" i="78" s="1"/>
  <c r="L64" i="78"/>
  <c r="L58" i="78" s="1"/>
  <c r="AB64" i="78"/>
  <c r="AB58" i="78" s="1"/>
  <c r="E63" i="78"/>
  <c r="E64" i="78" s="1"/>
  <c r="I63" i="78"/>
  <c r="M63" i="78"/>
  <c r="Q63" i="78"/>
  <c r="U63" i="78"/>
  <c r="U65" i="78" s="1"/>
  <c r="Y63" i="78"/>
  <c r="AC63" i="78"/>
  <c r="AC65" i="78" s="1"/>
  <c r="AG63" i="78"/>
  <c r="L68" i="78"/>
  <c r="AF68" i="78"/>
  <c r="AC55" i="77"/>
  <c r="AC56" i="77"/>
  <c r="AC57" i="77"/>
  <c r="AC11" i="77" s="1"/>
  <c r="AF53" i="77"/>
  <c r="AB53" i="77"/>
  <c r="X53" i="77"/>
  <c r="T53" i="77"/>
  <c r="P53" i="77"/>
  <c r="L53" i="77"/>
  <c r="H53" i="77"/>
  <c r="AI53" i="77"/>
  <c r="AE53" i="77"/>
  <c r="AA53" i="77"/>
  <c r="W53" i="77"/>
  <c r="S53" i="77"/>
  <c r="O53" i="77"/>
  <c r="K53" i="77"/>
  <c r="G53" i="77"/>
  <c r="AH53" i="77"/>
  <c r="Z53" i="77"/>
  <c r="R53" i="77"/>
  <c r="J53" i="77"/>
  <c r="AG53" i="77"/>
  <c r="Y53" i="77"/>
  <c r="Q53" i="77"/>
  <c r="I53" i="77"/>
  <c r="AD53" i="77"/>
  <c r="V53" i="77"/>
  <c r="N53" i="77"/>
  <c r="F53" i="77"/>
  <c r="E53" i="77"/>
  <c r="AQ25" i="77"/>
  <c r="AQ26" i="77" s="1"/>
  <c r="M53" i="77"/>
  <c r="W65" i="77"/>
  <c r="W64" i="77"/>
  <c r="AJ15" i="77"/>
  <c r="U53" i="77"/>
  <c r="O65" i="77"/>
  <c r="E63" i="77"/>
  <c r="E64" i="77" s="1"/>
  <c r="I63" i="77"/>
  <c r="I65" i="77" s="1"/>
  <c r="M63" i="77"/>
  <c r="M64" i="77" s="1"/>
  <c r="Q63" i="77"/>
  <c r="Q65" i="77" s="1"/>
  <c r="U63" i="77"/>
  <c r="U64" i="77" s="1"/>
  <c r="Y63" i="77"/>
  <c r="Y65" i="77" s="1"/>
  <c r="Y64" i="77"/>
  <c r="AC63" i="77"/>
  <c r="AC64" i="77" s="1"/>
  <c r="AC65" i="77"/>
  <c r="AG63" i="77"/>
  <c r="AG65" i="77" s="1"/>
  <c r="G65" i="77"/>
  <c r="G68" i="77" s="1"/>
  <c r="F64" i="77"/>
  <c r="F58" i="77" s="1"/>
  <c r="F65" i="77"/>
  <c r="J63" i="77"/>
  <c r="J64" i="77" s="1"/>
  <c r="N64" i="77"/>
  <c r="N58" i="77" s="1"/>
  <c r="N65" i="77"/>
  <c r="R63" i="77"/>
  <c r="Z63" i="77"/>
  <c r="Z65" i="77" s="1"/>
  <c r="AD64" i="77"/>
  <c r="AD58" i="77" s="1"/>
  <c r="AD65" i="77"/>
  <c r="AH63" i="77"/>
  <c r="AH64" i="77" s="1"/>
  <c r="V63" i="77"/>
  <c r="V64" i="77" s="1"/>
  <c r="AE65" i="77"/>
  <c r="O64" i="77"/>
  <c r="O58" i="77" s="1"/>
  <c r="AE64" i="77"/>
  <c r="AE58" i="77" s="1"/>
  <c r="K64" i="77"/>
  <c r="K58" i="77" s="1"/>
  <c r="S64" i="77"/>
  <c r="S58" i="77" s="1"/>
  <c r="AA64" i="77"/>
  <c r="AA58" i="77" s="1"/>
  <c r="AI64" i="77"/>
  <c r="AI58" i="77" s="1"/>
  <c r="H63" i="77"/>
  <c r="L63" i="77"/>
  <c r="L65" i="77" s="1"/>
  <c r="P63" i="77"/>
  <c r="T63" i="77"/>
  <c r="T64" i="77" s="1"/>
  <c r="T58" i="77" s="1"/>
  <c r="X63" i="77"/>
  <c r="AB63" i="77"/>
  <c r="AF63" i="77"/>
  <c r="AQ27" i="76"/>
  <c r="AH57" i="76"/>
  <c r="AH11" i="76" s="1"/>
  <c r="AH56" i="76"/>
  <c r="AH55" i="76"/>
  <c r="L57" i="76"/>
  <c r="L11" i="76" s="1"/>
  <c r="AQ34" i="76"/>
  <c r="AQ33" i="76"/>
  <c r="Q57" i="76"/>
  <c r="Q11" i="76" s="1"/>
  <c r="Q55" i="76"/>
  <c r="Q56" i="76"/>
  <c r="AB56" i="76"/>
  <c r="AG57" i="76"/>
  <c r="AG11" i="76" s="1"/>
  <c r="N55" i="76"/>
  <c r="N51" i="76" s="1"/>
  <c r="I56" i="76"/>
  <c r="N57" i="76"/>
  <c r="N11" i="76" s="1"/>
  <c r="V57" i="76"/>
  <c r="V11" i="76" s="1"/>
  <c r="H53" i="76"/>
  <c r="M53" i="76"/>
  <c r="R53" i="76"/>
  <c r="X53" i="76"/>
  <c r="AC53" i="76"/>
  <c r="V55" i="76"/>
  <c r="V51" i="76" s="1"/>
  <c r="AB57" i="76"/>
  <c r="AB11" i="76" s="1"/>
  <c r="I57" i="76"/>
  <c r="I11" i="76" s="1"/>
  <c r="I55" i="76"/>
  <c r="T56" i="76"/>
  <c r="AI53" i="76"/>
  <c r="AE53" i="76"/>
  <c r="AA53" i="76"/>
  <c r="W53" i="76"/>
  <c r="S53" i="76"/>
  <c r="O53" i="76"/>
  <c r="K53" i="76"/>
  <c r="G53" i="76"/>
  <c r="E53" i="76"/>
  <c r="J53" i="76"/>
  <c r="P53" i="76"/>
  <c r="U53" i="76"/>
  <c r="Z53" i="76"/>
  <c r="AF53" i="76"/>
  <c r="AB55" i="76"/>
  <c r="T57" i="76"/>
  <c r="T11" i="76" s="1"/>
  <c r="H63" i="76"/>
  <c r="H65" i="76" s="1"/>
  <c r="L63" i="76"/>
  <c r="L65" i="76" s="1"/>
  <c r="L64" i="76"/>
  <c r="P63" i="76"/>
  <c r="P64" i="76" s="1"/>
  <c r="P58" i="76" s="1"/>
  <c r="P65" i="76"/>
  <c r="T63" i="76"/>
  <c r="T64" i="76" s="1"/>
  <c r="T58" i="76" s="1"/>
  <c r="X63" i="76"/>
  <c r="X65" i="76"/>
  <c r="AB63" i="76"/>
  <c r="AB65" i="76" s="1"/>
  <c r="AF63" i="76"/>
  <c r="AF64" i="76" s="1"/>
  <c r="AF65" i="76"/>
  <c r="K64" i="76"/>
  <c r="K68" i="76" s="1"/>
  <c r="AA64" i="76"/>
  <c r="AA68" i="76" s="1"/>
  <c r="E64" i="76"/>
  <c r="E65" i="76"/>
  <c r="I64" i="76"/>
  <c r="I58" i="76" s="1"/>
  <c r="I65" i="76"/>
  <c r="M64" i="76"/>
  <c r="M58" i="76" s="1"/>
  <c r="M65" i="76"/>
  <c r="Q64" i="76"/>
  <c r="Q58" i="76" s="1"/>
  <c r="Q65" i="76"/>
  <c r="U64" i="76"/>
  <c r="U58" i="76" s="1"/>
  <c r="U65" i="76"/>
  <c r="Y64" i="76"/>
  <c r="Y58" i="76" s="1"/>
  <c r="Y65" i="76"/>
  <c r="Y68" i="76" s="1"/>
  <c r="AC64" i="76"/>
  <c r="AC58" i="76" s="1"/>
  <c r="AC65" i="76"/>
  <c r="AG64" i="76"/>
  <c r="AG58" i="76" s="1"/>
  <c r="AG65" i="76"/>
  <c r="G64" i="76"/>
  <c r="G58" i="76" s="1"/>
  <c r="W64" i="76"/>
  <c r="W58" i="76" s="1"/>
  <c r="O63" i="76"/>
  <c r="S63" i="76"/>
  <c r="AE63" i="76"/>
  <c r="AI63" i="76"/>
  <c r="N68" i="76"/>
  <c r="J65" i="76"/>
  <c r="J68" i="76" s="1"/>
  <c r="Z65" i="76"/>
  <c r="Z68" i="76" s="1"/>
  <c r="B4400" i="4"/>
  <c r="B4401" i="4"/>
  <c r="B4402" i="4"/>
  <c r="B4403" i="4"/>
  <c r="B4404" i="4"/>
  <c r="B4405" i="4"/>
  <c r="B4406" i="4"/>
  <c r="B4407" i="4"/>
  <c r="B4408" i="4"/>
  <c r="B4409" i="4"/>
  <c r="B4410" i="4"/>
  <c r="B4411" i="4"/>
  <c r="B4412" i="4"/>
  <c r="B4413" i="4"/>
  <c r="B4414" i="4"/>
  <c r="B4415" i="4"/>
  <c r="B4416" i="4"/>
  <c r="B4417" i="4"/>
  <c r="B4418" i="4"/>
  <c r="B4419" i="4"/>
  <c r="B4420" i="4"/>
  <c r="B4421" i="4"/>
  <c r="B4422" i="4"/>
  <c r="B4423" i="4"/>
  <c r="B4424" i="4"/>
  <c r="B4425" i="4"/>
  <c r="B4426" i="4"/>
  <c r="B4427" i="4"/>
  <c r="B4428" i="4"/>
  <c r="B4429" i="4"/>
  <c r="B4430" i="4"/>
  <c r="B4431" i="4"/>
  <c r="B4432" i="4"/>
  <c r="B4433" i="4"/>
  <c r="B4434" i="4"/>
  <c r="B4435" i="4"/>
  <c r="B4436" i="4"/>
  <c r="B4437" i="4"/>
  <c r="B4438" i="4"/>
  <c r="B4439" i="4"/>
  <c r="B4440" i="4"/>
  <c r="B4441" i="4"/>
  <c r="B4442" i="4"/>
  <c r="B4443" i="4"/>
  <c r="B4444" i="4"/>
  <c r="B4445" i="4"/>
  <c r="B4446" i="4"/>
  <c r="B4447" i="4"/>
  <c r="B4448" i="4"/>
  <c r="B4449" i="4"/>
  <c r="B4450" i="4"/>
  <c r="B4451" i="4"/>
  <c r="B4452" i="4"/>
  <c r="B4453" i="4"/>
  <c r="B4454" i="4"/>
  <c r="B4455" i="4"/>
  <c r="B4456" i="4"/>
  <c r="B4457" i="4"/>
  <c r="B4458" i="4"/>
  <c r="B4459" i="4"/>
  <c r="B4460" i="4"/>
  <c r="B4461" i="4"/>
  <c r="B4462" i="4"/>
  <c r="B4463" i="4"/>
  <c r="B4464" i="4"/>
  <c r="B4465" i="4"/>
  <c r="B4466" i="4"/>
  <c r="B4467" i="4"/>
  <c r="B4468" i="4"/>
  <c r="B4469" i="4"/>
  <c r="B4470" i="4"/>
  <c r="B4471" i="4"/>
  <c r="B4472" i="4"/>
  <c r="B4473" i="4"/>
  <c r="B4474" i="4"/>
  <c r="B4475" i="4"/>
  <c r="B4476" i="4"/>
  <c r="B4477" i="4"/>
  <c r="B4478" i="4"/>
  <c r="B4479" i="4"/>
  <c r="B4480" i="4"/>
  <c r="B4481" i="4"/>
  <c r="B4482" i="4"/>
  <c r="B4483" i="4"/>
  <c r="B4484" i="4"/>
  <c r="B4485" i="4"/>
  <c r="B4486" i="4"/>
  <c r="B4487" i="4"/>
  <c r="B4488" i="4"/>
  <c r="B4489" i="4"/>
  <c r="B4490" i="4"/>
  <c r="B4491" i="4"/>
  <c r="B4492" i="4"/>
  <c r="B4493" i="4"/>
  <c r="B4494" i="4"/>
  <c r="B4495" i="4"/>
  <c r="B4496" i="4"/>
  <c r="B4497" i="4"/>
  <c r="B4498" i="4"/>
  <c r="B4499" i="4"/>
  <c r="B4500" i="4"/>
  <c r="B4501" i="4"/>
  <c r="B4502" i="4"/>
  <c r="B4503" i="4"/>
  <c r="B4504" i="4"/>
  <c r="B4505" i="4"/>
  <c r="B4506" i="4"/>
  <c r="B4507" i="4"/>
  <c r="B4508" i="4"/>
  <c r="B4509" i="4"/>
  <c r="B4510" i="4"/>
  <c r="B4511" i="4"/>
  <c r="B4512" i="4"/>
  <c r="B4513" i="4"/>
  <c r="B4514" i="4"/>
  <c r="B4515" i="4"/>
  <c r="B4516" i="4"/>
  <c r="B4517" i="4"/>
  <c r="B4518" i="4"/>
  <c r="B4519" i="4"/>
  <c r="B4520" i="4"/>
  <c r="B4521" i="4"/>
  <c r="B4522" i="4"/>
  <c r="B4523" i="4"/>
  <c r="B4524" i="4"/>
  <c r="B4525" i="4"/>
  <c r="B4526" i="4"/>
  <c r="B4527" i="4"/>
  <c r="B4528" i="4"/>
  <c r="B4529" i="4"/>
  <c r="B4530" i="4"/>
  <c r="B4531" i="4"/>
  <c r="B4532" i="4"/>
  <c r="B4533" i="4"/>
  <c r="B4534" i="4"/>
  <c r="B4535" i="4"/>
  <c r="B4536" i="4"/>
  <c r="B4537" i="4"/>
  <c r="B4538" i="4"/>
  <c r="B4539" i="4"/>
  <c r="B4540" i="4"/>
  <c r="B4541" i="4"/>
  <c r="B4542" i="4"/>
  <c r="B4543" i="4"/>
  <c r="B4544" i="4"/>
  <c r="B4545" i="4"/>
  <c r="B4546" i="4"/>
  <c r="B4547" i="4"/>
  <c r="B4548" i="4"/>
  <c r="B4549" i="4"/>
  <c r="B4550" i="4"/>
  <c r="B4551" i="4"/>
  <c r="B4552" i="4"/>
  <c r="B4553" i="4"/>
  <c r="B4554" i="4"/>
  <c r="B4555" i="4"/>
  <c r="B4556" i="4"/>
  <c r="B4557" i="4"/>
  <c r="B4558" i="4"/>
  <c r="B4559" i="4"/>
  <c r="B4560" i="4"/>
  <c r="B4561" i="4"/>
  <c r="B4562" i="4"/>
  <c r="B4563" i="4"/>
  <c r="B4564" i="4"/>
  <c r="B4565" i="4"/>
  <c r="B4566" i="4"/>
  <c r="B4567" i="4"/>
  <c r="B4568" i="4"/>
  <c r="B4569" i="4"/>
  <c r="B4570" i="4"/>
  <c r="B4571" i="4"/>
  <c r="B4572" i="4"/>
  <c r="B4573" i="4"/>
  <c r="B4574" i="4"/>
  <c r="B4575" i="4"/>
  <c r="B4576" i="4"/>
  <c r="B4577" i="4"/>
  <c r="B4578" i="4"/>
  <c r="B4579" i="4"/>
  <c r="B4580" i="4"/>
  <c r="B4581" i="4"/>
  <c r="B4582" i="4"/>
  <c r="B4583" i="4"/>
  <c r="B4584" i="4"/>
  <c r="B4585" i="4"/>
  <c r="B4586" i="4"/>
  <c r="B4587" i="4"/>
  <c r="B4588" i="4"/>
  <c r="B4589" i="4"/>
  <c r="B4590" i="4"/>
  <c r="B4591" i="4"/>
  <c r="B4592" i="4"/>
  <c r="B4593" i="4"/>
  <c r="B4594" i="4"/>
  <c r="B4595" i="4"/>
  <c r="B4596" i="4"/>
  <c r="B4597" i="4"/>
  <c r="B4598" i="4"/>
  <c r="B4599" i="4"/>
  <c r="B4600" i="4"/>
  <c r="B4601" i="4"/>
  <c r="B4602" i="4"/>
  <c r="B4603" i="4"/>
  <c r="B4604" i="4"/>
  <c r="B4605" i="4"/>
  <c r="B4606" i="4"/>
  <c r="B4607" i="4"/>
  <c r="B4608" i="4"/>
  <c r="B4609" i="4"/>
  <c r="B4610" i="4"/>
  <c r="B4611" i="4"/>
  <c r="B4612" i="4"/>
  <c r="B4613" i="4"/>
  <c r="B4614" i="4"/>
  <c r="B4615" i="4"/>
  <c r="B4616" i="4"/>
  <c r="B4617" i="4"/>
  <c r="B4618" i="4"/>
  <c r="B4619" i="4"/>
  <c r="B4620" i="4"/>
  <c r="B4621" i="4"/>
  <c r="B4622" i="4"/>
  <c r="B4623" i="4"/>
  <c r="B4624" i="4"/>
  <c r="B4625" i="4"/>
  <c r="B4626" i="4"/>
  <c r="B4627" i="4"/>
  <c r="B4628" i="4"/>
  <c r="B4629" i="4"/>
  <c r="B4630" i="4"/>
  <c r="B4631" i="4"/>
  <c r="B4632" i="4"/>
  <c r="B4633" i="4"/>
  <c r="B4634" i="4"/>
  <c r="B4635" i="4"/>
  <c r="B4636" i="4"/>
  <c r="B4637" i="4"/>
  <c r="B4638" i="4"/>
  <c r="B4639" i="4"/>
  <c r="B4640" i="4"/>
  <c r="B4641" i="4"/>
  <c r="B4642" i="4"/>
  <c r="B4643" i="4"/>
  <c r="B4644" i="4"/>
  <c r="B4645" i="4"/>
  <c r="B4646" i="4"/>
  <c r="B4647" i="4"/>
  <c r="B4648" i="4"/>
  <c r="B4649" i="4"/>
  <c r="B4650" i="4"/>
  <c r="B4651" i="4"/>
  <c r="B4652" i="4"/>
  <c r="B4653" i="4"/>
  <c r="B4654" i="4"/>
  <c r="B4655" i="4"/>
  <c r="B4656" i="4"/>
  <c r="B4657" i="4"/>
  <c r="B4658" i="4"/>
  <c r="B4659" i="4"/>
  <c r="B4660" i="4"/>
  <c r="B4661" i="4"/>
  <c r="B4662" i="4"/>
  <c r="B4663" i="4"/>
  <c r="B4664" i="4"/>
  <c r="B4665" i="4"/>
  <c r="B4666" i="4"/>
  <c r="B4667" i="4"/>
  <c r="B4668" i="4"/>
  <c r="B4669" i="4"/>
  <c r="B4670" i="4"/>
  <c r="B4671" i="4"/>
  <c r="B4672" i="4"/>
  <c r="B4673" i="4"/>
  <c r="B4674" i="4"/>
  <c r="B4675" i="4"/>
  <c r="B4676" i="4"/>
  <c r="B4677" i="4"/>
  <c r="B4678" i="4"/>
  <c r="B4679" i="4"/>
  <c r="B4680" i="4"/>
  <c r="B4681" i="4"/>
  <c r="B4682" i="4"/>
  <c r="B4683" i="4"/>
  <c r="B4684" i="4"/>
  <c r="B4685" i="4"/>
  <c r="B4686" i="4"/>
  <c r="B4687" i="4"/>
  <c r="B4688" i="4"/>
  <c r="B4689" i="4"/>
  <c r="B4690" i="4"/>
  <c r="B4691" i="4"/>
  <c r="B4692" i="4"/>
  <c r="B4693" i="4"/>
  <c r="B4694" i="4"/>
  <c r="B4695" i="4"/>
  <c r="B4696" i="4"/>
  <c r="B4697" i="4"/>
  <c r="B4698" i="4"/>
  <c r="B4699" i="4"/>
  <c r="B4700" i="4"/>
  <c r="B4701" i="4"/>
  <c r="B4702" i="4"/>
  <c r="B4703" i="4"/>
  <c r="B4704" i="4"/>
  <c r="B4705" i="4"/>
  <c r="B4706" i="4"/>
  <c r="B4707" i="4"/>
  <c r="B4708" i="4"/>
  <c r="B4709" i="4"/>
  <c r="B4710" i="4"/>
  <c r="B4711" i="4"/>
  <c r="B4712" i="4"/>
  <c r="B4713" i="4"/>
  <c r="B4714" i="4"/>
  <c r="B4715" i="4"/>
  <c r="B4716" i="4"/>
  <c r="B4717" i="4"/>
  <c r="B4718" i="4"/>
  <c r="B4719" i="4"/>
  <c r="B4720" i="4"/>
  <c r="B4721" i="4"/>
  <c r="B4722" i="4"/>
  <c r="B4723" i="4"/>
  <c r="B4724" i="4"/>
  <c r="B4725" i="4"/>
  <c r="B4726" i="4"/>
  <c r="B4727" i="4"/>
  <c r="B4728" i="4"/>
  <c r="B4729" i="4"/>
  <c r="B4730" i="4"/>
  <c r="B4731" i="4"/>
  <c r="B4732" i="4"/>
  <c r="B4733" i="4"/>
  <c r="B4734" i="4"/>
  <c r="B4735" i="4"/>
  <c r="B4736" i="4"/>
  <c r="B4737" i="4"/>
  <c r="B4738" i="4"/>
  <c r="B4739" i="4"/>
  <c r="B4740" i="4"/>
  <c r="B4741" i="4"/>
  <c r="B4742" i="4"/>
  <c r="B4743" i="4"/>
  <c r="B4744" i="4"/>
  <c r="B4745" i="4"/>
  <c r="B4746" i="4"/>
  <c r="B4747" i="4"/>
  <c r="B4748" i="4"/>
  <c r="B4749" i="4"/>
  <c r="B4750" i="4"/>
  <c r="B4751" i="4"/>
  <c r="B4752" i="4"/>
  <c r="B4753" i="4"/>
  <c r="B4754" i="4"/>
  <c r="B4755" i="4"/>
  <c r="B4756" i="4"/>
  <c r="B4757" i="4"/>
  <c r="B4758" i="4"/>
  <c r="B4759" i="4"/>
  <c r="B4760" i="4"/>
  <c r="B4761" i="4"/>
  <c r="B4762" i="4"/>
  <c r="B4763" i="4"/>
  <c r="B4764" i="4"/>
  <c r="B4765" i="4"/>
  <c r="B4766" i="4"/>
  <c r="B4767" i="4"/>
  <c r="B4768" i="4"/>
  <c r="B4769" i="4"/>
  <c r="B4770" i="4"/>
  <c r="B4771" i="4"/>
  <c r="B4772" i="4"/>
  <c r="B4773" i="4"/>
  <c r="B4774" i="4"/>
  <c r="B4775" i="4"/>
  <c r="B4776" i="4"/>
  <c r="B4777" i="4"/>
  <c r="B4778" i="4"/>
  <c r="B4779" i="4"/>
  <c r="B4780" i="4"/>
  <c r="B4781" i="4"/>
  <c r="B4782" i="4"/>
  <c r="B4783" i="4"/>
  <c r="B4784" i="4"/>
  <c r="B4785" i="4"/>
  <c r="B4786" i="4"/>
  <c r="B4787" i="4"/>
  <c r="B4788" i="4"/>
  <c r="B4789" i="4"/>
  <c r="B4790" i="4"/>
  <c r="B4791" i="4"/>
  <c r="B4792" i="4"/>
  <c r="B4793" i="4"/>
  <c r="B4794" i="4"/>
  <c r="B4795" i="4"/>
  <c r="B4796" i="4"/>
  <c r="B4797" i="4"/>
  <c r="B4798" i="4"/>
  <c r="B4799" i="4"/>
  <c r="B4800" i="4"/>
  <c r="B4801" i="4"/>
  <c r="B4802" i="4"/>
  <c r="B4803" i="4"/>
  <c r="B4804" i="4"/>
  <c r="B4805" i="4"/>
  <c r="B4806" i="4"/>
  <c r="B4807" i="4"/>
  <c r="B4808" i="4"/>
  <c r="B4809" i="4"/>
  <c r="B4810" i="4"/>
  <c r="B4811" i="4"/>
  <c r="B4812" i="4"/>
  <c r="B4813" i="4"/>
  <c r="B4814" i="4"/>
  <c r="B4815" i="4"/>
  <c r="B4816" i="4"/>
  <c r="B4817" i="4"/>
  <c r="B4818" i="4"/>
  <c r="B4819" i="4"/>
  <c r="B4820" i="4"/>
  <c r="B4821" i="4"/>
  <c r="B4822" i="4"/>
  <c r="B4823" i="4"/>
  <c r="B4824" i="4"/>
  <c r="B4825" i="4"/>
  <c r="B4826" i="4"/>
  <c r="B4827" i="4"/>
  <c r="B4828" i="4"/>
  <c r="B4829" i="4"/>
  <c r="B4830" i="4"/>
  <c r="B4831" i="4"/>
  <c r="B4832" i="4"/>
  <c r="B4833" i="4"/>
  <c r="B4834" i="4"/>
  <c r="B4835" i="4"/>
  <c r="B4836" i="4"/>
  <c r="B4837" i="4"/>
  <c r="B4838" i="4"/>
  <c r="B4839" i="4"/>
  <c r="B4840" i="4"/>
  <c r="B4841" i="4"/>
  <c r="B4842" i="4"/>
  <c r="B4843" i="4"/>
  <c r="B4844" i="4"/>
  <c r="B4845" i="4"/>
  <c r="B4846" i="4"/>
  <c r="B4847" i="4"/>
  <c r="B4848" i="4"/>
  <c r="B4849" i="4"/>
  <c r="B4850" i="4"/>
  <c r="B4851" i="4"/>
  <c r="B4852" i="4"/>
  <c r="B4853" i="4"/>
  <c r="B4854" i="4"/>
  <c r="B4855" i="4"/>
  <c r="B4856" i="4"/>
  <c r="B4857" i="4"/>
  <c r="B4858" i="4"/>
  <c r="B4859" i="4"/>
  <c r="B4860" i="4"/>
  <c r="B4861" i="4"/>
  <c r="B4862" i="4"/>
  <c r="B4863" i="4"/>
  <c r="B4864" i="4"/>
  <c r="B4865" i="4"/>
  <c r="B4866" i="4"/>
  <c r="B4867" i="4"/>
  <c r="B4868" i="4"/>
  <c r="B4869" i="4"/>
  <c r="B4870" i="4"/>
  <c r="B4871" i="4"/>
  <c r="B4872" i="4"/>
  <c r="B4873" i="4"/>
  <c r="B4874" i="4"/>
  <c r="B4875" i="4"/>
  <c r="B4876" i="4"/>
  <c r="B4877" i="4"/>
  <c r="B4878" i="4"/>
  <c r="B4879" i="4"/>
  <c r="B4880" i="4"/>
  <c r="B4881" i="4"/>
  <c r="B4882" i="4"/>
  <c r="B4883" i="4"/>
  <c r="B4884" i="4"/>
  <c r="B4885" i="4"/>
  <c r="B4886" i="4"/>
  <c r="B4887" i="4"/>
  <c r="B4888" i="4"/>
  <c r="B4889" i="4"/>
  <c r="B4890" i="4"/>
  <c r="B4891" i="4"/>
  <c r="B4892" i="4"/>
  <c r="B4893" i="4"/>
  <c r="B4894" i="4"/>
  <c r="B4895" i="4"/>
  <c r="B4896" i="4"/>
  <c r="B4897" i="4"/>
  <c r="B4898" i="4"/>
  <c r="B4899" i="4"/>
  <c r="B4900" i="4"/>
  <c r="B4901" i="4"/>
  <c r="B4902" i="4"/>
  <c r="B4903" i="4"/>
  <c r="B4904" i="4"/>
  <c r="B4905" i="4"/>
  <c r="B4906" i="4"/>
  <c r="B4907" i="4"/>
  <c r="B4908" i="4"/>
  <c r="B4909" i="4"/>
  <c r="B4910" i="4"/>
  <c r="B4911" i="4"/>
  <c r="B4912" i="4"/>
  <c r="B4913" i="4"/>
  <c r="B4914" i="4"/>
  <c r="B4915" i="4"/>
  <c r="B4916" i="4"/>
  <c r="B4917" i="4"/>
  <c r="B4918" i="4"/>
  <c r="B4919" i="4"/>
  <c r="B4920" i="4"/>
  <c r="B4921" i="4"/>
  <c r="B4922" i="4"/>
  <c r="B4923" i="4"/>
  <c r="B4924" i="4"/>
  <c r="B4925" i="4"/>
  <c r="B4926" i="4"/>
  <c r="B4927" i="4"/>
  <c r="B4928" i="4"/>
  <c r="B4929" i="4"/>
  <c r="B4930" i="4"/>
  <c r="B4931" i="4"/>
  <c r="B4932" i="4"/>
  <c r="B4933" i="4"/>
  <c r="B4934" i="4"/>
  <c r="B4935" i="4"/>
  <c r="B4936" i="4"/>
  <c r="B4937" i="4"/>
  <c r="B4938" i="4"/>
  <c r="B4939" i="4"/>
  <c r="B4940" i="4"/>
  <c r="B4941" i="4"/>
  <c r="B4942" i="4"/>
  <c r="B4943" i="4"/>
  <c r="B4944" i="4"/>
  <c r="B4945" i="4"/>
  <c r="B4946" i="4"/>
  <c r="B4947" i="4"/>
  <c r="B4948" i="4"/>
  <c r="B4949" i="4"/>
  <c r="B4950" i="4"/>
  <c r="B4951" i="4"/>
  <c r="B4952" i="4"/>
  <c r="B4953" i="4"/>
  <c r="B4954" i="4"/>
  <c r="B4955" i="4"/>
  <c r="B4956" i="4"/>
  <c r="B4957" i="4"/>
  <c r="B4958" i="4"/>
  <c r="B4959" i="4"/>
  <c r="B4960" i="4"/>
  <c r="B4961" i="4"/>
  <c r="B4962" i="4"/>
  <c r="B4963" i="4"/>
  <c r="B4964" i="4"/>
  <c r="B4965" i="4"/>
  <c r="B4966" i="4"/>
  <c r="B4967" i="4"/>
  <c r="B4968" i="4"/>
  <c r="B4969" i="4"/>
  <c r="B4970" i="4"/>
  <c r="B4971" i="4"/>
  <c r="B4972" i="4"/>
  <c r="B4973" i="4"/>
  <c r="B4974" i="4"/>
  <c r="B4975" i="4"/>
  <c r="B4976" i="4"/>
  <c r="B4977" i="4"/>
  <c r="B4978" i="4"/>
  <c r="B4979" i="4"/>
  <c r="B4980" i="4"/>
  <c r="B4981" i="4"/>
  <c r="B4982" i="4"/>
  <c r="B4983" i="4"/>
  <c r="B4984" i="4"/>
  <c r="B4985" i="4"/>
  <c r="B4986" i="4"/>
  <c r="B4987" i="4"/>
  <c r="B4988" i="4"/>
  <c r="B4989" i="4"/>
  <c r="B4990" i="4"/>
  <c r="B4991" i="4"/>
  <c r="B4992" i="4"/>
  <c r="B4993" i="4"/>
  <c r="B4994" i="4"/>
  <c r="B4995" i="4"/>
  <c r="B4996" i="4"/>
  <c r="B4997" i="4"/>
  <c r="B4998" i="4"/>
  <c r="B4999" i="4"/>
  <c r="B5000" i="4"/>
  <c r="B5001" i="4"/>
  <c r="B5002" i="4"/>
  <c r="B5003" i="4"/>
  <c r="B5004" i="4"/>
  <c r="B5005" i="4"/>
  <c r="B5006" i="4"/>
  <c r="B5007" i="4"/>
  <c r="B5008" i="4"/>
  <c r="B5009" i="4"/>
  <c r="B5010" i="4"/>
  <c r="B5011" i="4"/>
  <c r="B5012" i="4"/>
  <c r="B5013" i="4"/>
  <c r="B5014" i="4"/>
  <c r="B5015" i="4"/>
  <c r="B5016" i="4"/>
  <c r="B5017" i="4"/>
  <c r="B5018" i="4"/>
  <c r="B5019" i="4"/>
  <c r="B5020" i="4"/>
  <c r="B5021" i="4"/>
  <c r="B5022" i="4"/>
  <c r="B5023" i="4"/>
  <c r="B5024" i="4"/>
  <c r="B5025" i="4"/>
  <c r="B5026" i="4"/>
  <c r="B5027" i="4"/>
  <c r="B5028" i="4"/>
  <c r="B5029" i="4"/>
  <c r="B5030" i="4"/>
  <c r="B5031" i="4"/>
  <c r="B5032" i="4"/>
  <c r="B5033" i="4"/>
  <c r="B5034" i="4"/>
  <c r="B5035" i="4"/>
  <c r="B5036" i="4"/>
  <c r="B5037" i="4"/>
  <c r="B5038" i="4"/>
  <c r="B5039" i="4"/>
  <c r="B5040" i="4"/>
  <c r="B5041" i="4"/>
  <c r="B5042" i="4"/>
  <c r="B5043" i="4"/>
  <c r="B5044" i="4"/>
  <c r="B5045" i="4"/>
  <c r="B5046" i="4"/>
  <c r="B5047" i="4"/>
  <c r="B5048" i="4"/>
  <c r="B5049" i="4"/>
  <c r="B5050" i="4"/>
  <c r="B5051" i="4"/>
  <c r="B5052" i="4"/>
  <c r="B5053" i="4"/>
  <c r="B5054" i="4"/>
  <c r="B5055" i="4"/>
  <c r="B5056" i="4"/>
  <c r="B5057" i="4"/>
  <c r="B5058" i="4"/>
  <c r="B5059" i="4"/>
  <c r="B5060" i="4"/>
  <c r="B5061" i="4"/>
  <c r="B5062" i="4"/>
  <c r="B5063" i="4"/>
  <c r="B5064" i="4"/>
  <c r="B5065" i="4"/>
  <c r="B5066" i="4"/>
  <c r="B5067" i="4"/>
  <c r="B5068" i="4"/>
  <c r="B5069" i="4"/>
  <c r="B5070" i="4"/>
  <c r="B5071" i="4"/>
  <c r="B5072" i="4"/>
  <c r="B5073" i="4"/>
  <c r="B5074" i="4"/>
  <c r="B5075" i="4"/>
  <c r="B5076" i="4"/>
  <c r="B5077" i="4"/>
  <c r="B5078" i="4"/>
  <c r="B5079" i="4"/>
  <c r="B5080" i="4"/>
  <c r="B5081" i="4"/>
  <c r="B5082" i="4"/>
  <c r="B5083" i="4"/>
  <c r="B5084" i="4"/>
  <c r="B5085" i="4"/>
  <c r="B5086" i="4"/>
  <c r="B5087" i="4"/>
  <c r="B5088" i="4"/>
  <c r="B5089" i="4"/>
  <c r="B5090" i="4"/>
  <c r="B5091" i="4"/>
  <c r="B5092" i="4"/>
  <c r="B5093" i="4"/>
  <c r="B5094" i="4"/>
  <c r="B5095" i="4"/>
  <c r="B5096" i="4"/>
  <c r="B5097" i="4"/>
  <c r="B5098" i="4"/>
  <c r="B5099" i="4"/>
  <c r="B5100" i="4"/>
  <c r="B5101" i="4"/>
  <c r="B5102" i="4"/>
  <c r="B5103" i="4"/>
  <c r="B5104" i="4"/>
  <c r="B5105" i="4"/>
  <c r="B5106" i="4"/>
  <c r="B5107" i="4"/>
  <c r="B5108" i="4"/>
  <c r="B5109" i="4"/>
  <c r="B5110" i="4"/>
  <c r="B5111" i="4"/>
  <c r="B5112" i="4"/>
  <c r="B5113" i="4"/>
  <c r="B5114" i="4"/>
  <c r="B5115" i="4"/>
  <c r="B5116" i="4"/>
  <c r="B5117" i="4"/>
  <c r="B5118" i="4"/>
  <c r="B5119" i="4"/>
  <c r="B5120" i="4"/>
  <c r="B5121" i="4"/>
  <c r="B5122" i="4"/>
  <c r="B5123" i="4"/>
  <c r="B5124" i="4"/>
  <c r="B5125" i="4"/>
  <c r="B5126" i="4"/>
  <c r="B5127" i="4"/>
  <c r="B5128" i="4"/>
  <c r="B5129" i="4"/>
  <c r="B5130" i="4"/>
  <c r="B5131" i="4"/>
  <c r="B5132" i="4"/>
  <c r="B5133" i="4"/>
  <c r="B5134" i="4"/>
  <c r="B5135" i="4"/>
  <c r="B5136" i="4"/>
  <c r="B5137" i="4"/>
  <c r="B5138" i="4"/>
  <c r="B5139" i="4"/>
  <c r="B5140" i="4"/>
  <c r="B5141" i="4"/>
  <c r="B5142" i="4"/>
  <c r="B5143" i="4"/>
  <c r="B5144" i="4"/>
  <c r="B5145" i="4"/>
  <c r="B5146" i="4"/>
  <c r="B5147" i="4"/>
  <c r="B5148" i="4"/>
  <c r="B5149" i="4"/>
  <c r="B5150" i="4"/>
  <c r="B5151" i="4"/>
  <c r="B5152" i="4"/>
  <c r="B5153" i="4"/>
  <c r="B5154" i="4"/>
  <c r="B5155" i="4"/>
  <c r="B5156" i="4"/>
  <c r="B5157" i="4"/>
  <c r="B5158" i="4"/>
  <c r="B5159" i="4"/>
  <c r="B5160" i="4"/>
  <c r="B5161" i="4"/>
  <c r="B5162" i="4"/>
  <c r="B5163" i="4"/>
  <c r="B5164" i="4"/>
  <c r="B5165" i="4"/>
  <c r="B5166" i="4"/>
  <c r="B5167" i="4"/>
  <c r="B5168" i="4"/>
  <c r="B5169" i="4"/>
  <c r="B5170" i="4"/>
  <c r="B5171" i="4"/>
  <c r="B5172" i="4"/>
  <c r="B5173" i="4"/>
  <c r="B5174" i="4"/>
  <c r="B5175" i="4"/>
  <c r="B5176" i="4"/>
  <c r="B5177" i="4"/>
  <c r="B5178" i="4"/>
  <c r="B5179" i="4"/>
  <c r="B5180" i="4"/>
  <c r="B5181" i="4"/>
  <c r="B5182" i="4"/>
  <c r="B5183" i="4"/>
  <c r="B5184" i="4"/>
  <c r="B5185" i="4"/>
  <c r="B5186" i="4"/>
  <c r="B5187" i="4"/>
  <c r="B5188" i="4"/>
  <c r="B5189" i="4"/>
  <c r="B5190" i="4"/>
  <c r="B5191" i="4"/>
  <c r="B5192" i="4"/>
  <c r="B5193" i="4"/>
  <c r="B5194" i="4"/>
  <c r="B5195" i="4"/>
  <c r="B5196" i="4"/>
  <c r="B5197" i="4"/>
  <c r="B5198" i="4"/>
  <c r="B5199" i="4"/>
  <c r="B5200" i="4"/>
  <c r="B5201" i="4"/>
  <c r="B5202" i="4"/>
  <c r="B5203" i="4"/>
  <c r="B5204" i="4"/>
  <c r="B5205" i="4"/>
  <c r="B5206" i="4"/>
  <c r="B5207" i="4"/>
  <c r="B5208" i="4"/>
  <c r="B5209" i="4"/>
  <c r="B5210" i="4"/>
  <c r="B5211" i="4"/>
  <c r="B5212" i="4"/>
  <c r="B5213" i="4"/>
  <c r="B5214" i="4"/>
  <c r="B5215" i="4"/>
  <c r="B5216" i="4"/>
  <c r="B5217" i="4"/>
  <c r="B5218" i="4"/>
  <c r="B5219" i="4"/>
  <c r="B5220" i="4"/>
  <c r="B5221" i="4"/>
  <c r="B5222" i="4"/>
  <c r="B5223" i="4"/>
  <c r="B5224" i="4"/>
  <c r="B5225" i="4"/>
  <c r="B5226" i="4"/>
  <c r="B5227" i="4"/>
  <c r="B5228" i="4"/>
  <c r="B5229" i="4"/>
  <c r="B5230" i="4"/>
  <c r="B5231" i="4"/>
  <c r="B5232" i="4"/>
  <c r="B5233" i="4"/>
  <c r="B5234" i="4"/>
  <c r="B5235" i="4"/>
  <c r="B5236" i="4"/>
  <c r="B5237" i="4"/>
  <c r="B5238" i="4"/>
  <c r="B5239" i="4"/>
  <c r="B5240" i="4"/>
  <c r="B5241" i="4"/>
  <c r="B5242" i="4"/>
  <c r="B5243" i="4"/>
  <c r="B5244" i="4"/>
  <c r="B5245" i="4"/>
  <c r="B5246" i="4"/>
  <c r="B5247" i="4"/>
  <c r="B5248" i="4"/>
  <c r="B5249" i="4"/>
  <c r="B5250" i="4"/>
  <c r="B5251" i="4"/>
  <c r="B5252" i="4"/>
  <c r="B5253" i="4"/>
  <c r="B5254" i="4"/>
  <c r="B5255" i="4"/>
  <c r="B5256" i="4"/>
  <c r="B5257" i="4"/>
  <c r="B5258" i="4"/>
  <c r="B5259" i="4"/>
  <c r="B5260" i="4"/>
  <c r="B5261" i="4"/>
  <c r="B5262" i="4"/>
  <c r="B5263" i="4"/>
  <c r="B5264" i="4"/>
  <c r="B5265" i="4"/>
  <c r="B5266" i="4"/>
  <c r="B5267" i="4"/>
  <c r="B5268" i="4"/>
  <c r="B5269" i="4"/>
  <c r="B5270" i="4"/>
  <c r="B5271" i="4"/>
  <c r="B5272" i="4"/>
  <c r="B5273" i="4"/>
  <c r="B5274" i="4"/>
  <c r="B5275" i="4"/>
  <c r="B5276" i="4"/>
  <c r="B5277" i="4"/>
  <c r="B5278" i="4"/>
  <c r="B5279" i="4"/>
  <c r="B5280" i="4"/>
  <c r="B5281" i="4"/>
  <c r="B5282" i="4"/>
  <c r="B5283" i="4"/>
  <c r="B5284" i="4"/>
  <c r="B5285" i="4"/>
  <c r="B5286" i="4"/>
  <c r="B5287" i="4"/>
  <c r="B5288" i="4"/>
  <c r="B5289" i="4"/>
  <c r="B5290" i="4"/>
  <c r="B5291" i="4"/>
  <c r="B5292" i="4"/>
  <c r="B5293" i="4"/>
  <c r="B5294" i="4"/>
  <c r="B5295" i="4"/>
  <c r="B5296" i="4"/>
  <c r="B5297" i="4"/>
  <c r="B5298" i="4"/>
  <c r="B5299" i="4"/>
  <c r="B5300" i="4"/>
  <c r="B5301" i="4"/>
  <c r="B5302" i="4"/>
  <c r="B5303" i="4"/>
  <c r="B5304" i="4"/>
  <c r="B5305" i="4"/>
  <c r="B5306" i="4"/>
  <c r="B5307" i="4"/>
  <c r="B5308" i="4"/>
  <c r="B5309" i="4"/>
  <c r="B5310" i="4"/>
  <c r="B5311" i="4"/>
  <c r="B5312" i="4"/>
  <c r="B5313" i="4"/>
  <c r="B5314" i="4"/>
  <c r="B5315" i="4"/>
  <c r="B5316" i="4"/>
  <c r="B5317" i="4"/>
  <c r="B5318" i="4"/>
  <c r="B5319" i="4"/>
  <c r="B5320" i="4"/>
  <c r="B5321" i="4"/>
  <c r="B5322" i="4"/>
  <c r="B5323" i="4"/>
  <c r="B5324" i="4"/>
  <c r="B5325" i="4"/>
  <c r="B5326" i="4"/>
  <c r="B5327" i="4"/>
  <c r="B5328" i="4"/>
  <c r="B5329" i="4"/>
  <c r="B5330" i="4"/>
  <c r="B5331" i="4"/>
  <c r="B5332" i="4"/>
  <c r="B5333" i="4"/>
  <c r="B5334" i="4"/>
  <c r="B5335" i="4"/>
  <c r="B5336" i="4"/>
  <c r="B5337" i="4"/>
  <c r="B5338" i="4"/>
  <c r="B5339" i="4"/>
  <c r="B5340" i="4"/>
  <c r="B5341" i="4"/>
  <c r="B5342" i="4"/>
  <c r="B5343" i="4"/>
  <c r="B5344" i="4"/>
  <c r="B5345" i="4"/>
  <c r="B5346" i="4"/>
  <c r="B5347" i="4"/>
  <c r="B5348" i="4"/>
  <c r="B5349" i="4"/>
  <c r="B5350" i="4"/>
  <c r="B5351" i="4"/>
  <c r="B5352" i="4"/>
  <c r="B5353" i="4"/>
  <c r="B5354" i="4"/>
  <c r="B5355" i="4"/>
  <c r="B5356" i="4"/>
  <c r="B5357" i="4"/>
  <c r="B5358" i="4"/>
  <c r="B5359" i="4"/>
  <c r="B5360" i="4"/>
  <c r="B5361" i="4"/>
  <c r="B5362" i="4"/>
  <c r="B5363" i="4"/>
  <c r="B5364" i="4"/>
  <c r="B5365" i="4"/>
  <c r="B5366" i="4"/>
  <c r="B5367" i="4"/>
  <c r="B5368" i="4"/>
  <c r="B5369" i="4"/>
  <c r="B5370" i="4"/>
  <c r="B5371" i="4"/>
  <c r="B5372" i="4"/>
  <c r="B5373" i="4"/>
  <c r="B5374" i="4"/>
  <c r="B5375" i="4"/>
  <c r="B5376" i="4"/>
  <c r="B5377" i="4"/>
  <c r="B5378" i="4"/>
  <c r="B5379" i="4"/>
  <c r="B5380" i="4"/>
  <c r="B5381" i="4"/>
  <c r="B5382" i="4"/>
  <c r="B5383" i="4"/>
  <c r="B5384" i="4"/>
  <c r="B5385" i="4"/>
  <c r="B5386" i="4"/>
  <c r="B5387" i="4"/>
  <c r="B5388" i="4"/>
  <c r="B5389" i="4"/>
  <c r="B5390" i="4"/>
  <c r="B5391" i="4"/>
  <c r="B5392" i="4"/>
  <c r="B5393" i="4"/>
  <c r="B5394" i="4"/>
  <c r="B5395" i="4"/>
  <c r="B5396" i="4"/>
  <c r="B5397" i="4"/>
  <c r="B5398" i="4"/>
  <c r="B5399" i="4"/>
  <c r="B5400" i="4"/>
  <c r="B5401" i="4"/>
  <c r="B5402" i="4"/>
  <c r="B5403" i="4"/>
  <c r="B5404" i="4"/>
  <c r="B5405" i="4"/>
  <c r="B5406" i="4"/>
  <c r="B5407" i="4"/>
  <c r="B5408" i="4"/>
  <c r="B5409" i="4"/>
  <c r="B5410" i="4"/>
  <c r="B5411" i="4"/>
  <c r="B5412" i="4"/>
  <c r="B5413" i="4"/>
  <c r="B5414" i="4"/>
  <c r="B5415" i="4"/>
  <c r="B5416" i="4"/>
  <c r="B5417" i="4"/>
  <c r="B5418" i="4"/>
  <c r="B5419" i="4"/>
  <c r="B5420" i="4"/>
  <c r="B5421" i="4"/>
  <c r="B5422" i="4"/>
  <c r="B5423" i="4"/>
  <c r="B5424" i="4"/>
  <c r="B5425" i="4"/>
  <c r="B5426" i="4"/>
  <c r="B5427" i="4"/>
  <c r="B5428" i="4"/>
  <c r="B5429" i="4"/>
  <c r="B5430" i="4"/>
  <c r="B5431" i="4"/>
  <c r="B5432" i="4"/>
  <c r="B5433" i="4"/>
  <c r="B5434" i="4"/>
  <c r="B5435" i="4"/>
  <c r="B5436" i="4"/>
  <c r="B5437" i="4"/>
  <c r="B5438" i="4"/>
  <c r="B5439" i="4"/>
  <c r="B5440" i="4"/>
  <c r="B5441" i="4"/>
  <c r="B5442" i="4"/>
  <c r="B5443" i="4"/>
  <c r="B5444" i="4"/>
  <c r="B5445" i="4"/>
  <c r="B5446" i="4"/>
  <c r="B5447" i="4"/>
  <c r="B5448" i="4"/>
  <c r="B5449" i="4"/>
  <c r="B5450" i="4"/>
  <c r="B5451" i="4"/>
  <c r="B5452" i="4"/>
  <c r="B5453" i="4"/>
  <c r="B5454" i="4"/>
  <c r="B5455" i="4"/>
  <c r="B5456" i="4"/>
  <c r="B5457" i="4"/>
  <c r="B5458" i="4"/>
  <c r="B5459" i="4"/>
  <c r="B5460" i="4"/>
  <c r="B5461" i="4"/>
  <c r="B5462" i="4"/>
  <c r="B5463" i="4"/>
  <c r="B5464" i="4"/>
  <c r="B5465" i="4"/>
  <c r="B5466" i="4"/>
  <c r="B5467" i="4"/>
  <c r="B5468" i="4"/>
  <c r="B5469" i="4"/>
  <c r="B5470" i="4"/>
  <c r="B5471" i="4"/>
  <c r="B5472" i="4"/>
  <c r="B5473" i="4"/>
  <c r="B5474" i="4"/>
  <c r="B5475" i="4"/>
  <c r="B5476" i="4"/>
  <c r="B5477" i="4"/>
  <c r="B5478" i="4"/>
  <c r="B5479" i="4"/>
  <c r="B5480" i="4"/>
  <c r="B5481" i="4"/>
  <c r="B5482" i="4"/>
  <c r="B5483" i="4"/>
  <c r="B5484" i="4"/>
  <c r="B5485" i="4"/>
  <c r="B5486" i="4"/>
  <c r="B5487" i="4"/>
  <c r="B5488" i="4"/>
  <c r="B5489" i="4"/>
  <c r="B5490" i="4"/>
  <c r="B5491" i="4"/>
  <c r="B5492" i="4"/>
  <c r="B5493" i="4"/>
  <c r="B5494" i="4"/>
  <c r="B5495" i="4"/>
  <c r="B5496" i="4"/>
  <c r="B5497" i="4"/>
  <c r="B5498" i="4"/>
  <c r="B5499" i="4"/>
  <c r="B5500" i="4"/>
  <c r="B5501" i="4"/>
  <c r="B5502" i="4"/>
  <c r="B5503" i="4"/>
  <c r="B5504" i="4"/>
  <c r="B5505" i="4"/>
  <c r="B5506" i="4"/>
  <c r="B5507" i="4"/>
  <c r="B5508" i="4"/>
  <c r="B5509" i="4"/>
  <c r="B5510" i="4"/>
  <c r="B5511" i="4"/>
  <c r="B5512" i="4"/>
  <c r="B5513" i="4"/>
  <c r="B5514" i="4"/>
  <c r="B5515" i="4"/>
  <c r="B5516" i="4"/>
  <c r="B5517" i="4"/>
  <c r="B5518" i="4"/>
  <c r="B5519" i="4"/>
  <c r="B5520" i="4"/>
  <c r="B5521" i="4"/>
  <c r="B5522" i="4"/>
  <c r="B5523" i="4"/>
  <c r="B5524" i="4"/>
  <c r="B5525" i="4"/>
  <c r="B5526" i="4"/>
  <c r="B5527" i="4"/>
  <c r="B5528" i="4"/>
  <c r="B5529" i="4"/>
  <c r="B5530" i="4"/>
  <c r="B5531" i="4"/>
  <c r="B5532" i="4"/>
  <c r="B5533" i="4"/>
  <c r="B5534" i="4"/>
  <c r="B5535" i="4"/>
  <c r="B5536" i="4"/>
  <c r="B5537" i="4"/>
  <c r="B5538" i="4"/>
  <c r="B5539" i="4"/>
  <c r="B5540" i="4"/>
  <c r="B5541" i="4"/>
  <c r="B5542" i="4"/>
  <c r="B5543" i="4"/>
  <c r="B5544" i="4"/>
  <c r="B5545" i="4"/>
  <c r="B5546" i="4"/>
  <c r="B5547" i="4"/>
  <c r="B5548" i="4"/>
  <c r="B5549" i="4"/>
  <c r="B5550" i="4"/>
  <c r="B5551" i="4"/>
  <c r="B5552" i="4"/>
  <c r="B5553" i="4"/>
  <c r="B5554" i="4"/>
  <c r="B5555" i="4"/>
  <c r="B5556" i="4"/>
  <c r="B5557" i="4"/>
  <c r="B5558" i="4"/>
  <c r="B5559" i="4"/>
  <c r="B5560" i="4"/>
  <c r="B5561" i="4"/>
  <c r="B5562" i="4"/>
  <c r="B5563" i="4"/>
  <c r="B5564" i="4"/>
  <c r="B5565" i="4"/>
  <c r="B5566" i="4"/>
  <c r="B5567" i="4"/>
  <c r="B5568" i="4"/>
  <c r="B5569" i="4"/>
  <c r="B5570" i="4"/>
  <c r="B5571" i="4"/>
  <c r="B5572" i="4"/>
  <c r="B5573" i="4"/>
  <c r="B5574" i="4"/>
  <c r="B5575" i="4"/>
  <c r="B5576" i="4"/>
  <c r="B5577" i="4"/>
  <c r="B5578" i="4"/>
  <c r="B5579" i="4"/>
  <c r="B5580" i="4"/>
  <c r="B5581" i="4"/>
  <c r="B5582" i="4"/>
  <c r="B5583" i="4"/>
  <c r="B5584" i="4"/>
  <c r="B5585" i="4"/>
  <c r="B5586" i="4"/>
  <c r="B5587" i="4"/>
  <c r="B5588" i="4"/>
  <c r="B5589" i="4"/>
  <c r="B5590" i="4"/>
  <c r="B5591" i="4"/>
  <c r="B5592" i="4"/>
  <c r="B5593" i="4"/>
  <c r="B5594" i="4"/>
  <c r="B5595" i="4"/>
  <c r="B5596" i="4"/>
  <c r="B5597" i="4"/>
  <c r="B5598" i="4"/>
  <c r="B5599" i="4"/>
  <c r="B5600" i="4"/>
  <c r="B5601" i="4"/>
  <c r="B5602" i="4"/>
  <c r="B5603" i="4"/>
  <c r="B5604" i="4"/>
  <c r="B5605" i="4"/>
  <c r="B5606" i="4"/>
  <c r="B5607" i="4"/>
  <c r="B5608" i="4"/>
  <c r="B5609" i="4"/>
  <c r="B5610" i="4"/>
  <c r="B5611" i="4"/>
  <c r="B5612" i="4"/>
  <c r="B5613" i="4"/>
  <c r="B5614" i="4"/>
  <c r="B5615" i="4"/>
  <c r="B5616" i="4"/>
  <c r="B5617" i="4"/>
  <c r="B5618" i="4"/>
  <c r="B5619" i="4"/>
  <c r="B5620" i="4"/>
  <c r="B5621" i="4"/>
  <c r="B5622" i="4"/>
  <c r="B5623" i="4"/>
  <c r="B5624" i="4"/>
  <c r="B5625" i="4"/>
  <c r="B5626" i="4"/>
  <c r="B5627" i="4"/>
  <c r="B5628" i="4"/>
  <c r="B5629" i="4"/>
  <c r="B5630" i="4"/>
  <c r="B5631" i="4"/>
  <c r="B5632" i="4"/>
  <c r="B5633" i="4"/>
  <c r="B5634" i="4"/>
  <c r="B5635" i="4"/>
  <c r="B5636" i="4"/>
  <c r="B5637" i="4"/>
  <c r="B5638" i="4"/>
  <c r="B5639" i="4"/>
  <c r="B5640" i="4"/>
  <c r="B5641" i="4"/>
  <c r="B5642" i="4"/>
  <c r="B5643" i="4"/>
  <c r="B5644" i="4"/>
  <c r="B5645" i="4"/>
  <c r="B5646" i="4"/>
  <c r="B5647" i="4"/>
  <c r="B5648" i="4"/>
  <c r="B5649" i="4"/>
  <c r="B5650" i="4"/>
  <c r="B5651" i="4"/>
  <c r="B5652" i="4"/>
  <c r="B5653" i="4"/>
  <c r="B5654" i="4"/>
  <c r="B5655" i="4"/>
  <c r="B5656" i="4"/>
  <c r="B5657" i="4"/>
  <c r="B5658" i="4"/>
  <c r="B5659" i="4"/>
  <c r="B5660" i="4"/>
  <c r="B5661" i="4"/>
  <c r="B5662" i="4"/>
  <c r="B5663" i="4"/>
  <c r="B5664" i="4"/>
  <c r="B5665" i="4"/>
  <c r="B5666" i="4"/>
  <c r="B5667" i="4"/>
  <c r="B5668" i="4"/>
  <c r="B5669" i="4"/>
  <c r="B5670" i="4"/>
  <c r="B5671" i="4"/>
  <c r="B5672" i="4"/>
  <c r="B5673" i="4"/>
  <c r="B5674" i="4"/>
  <c r="B5675" i="4"/>
  <c r="B5676" i="4"/>
  <c r="B5677" i="4"/>
  <c r="B5678" i="4"/>
  <c r="B5679" i="4"/>
  <c r="B5680" i="4"/>
  <c r="B5681" i="4"/>
  <c r="B5682" i="4"/>
  <c r="B5683" i="4"/>
  <c r="B5684" i="4"/>
  <c r="B5685" i="4"/>
  <c r="B5686" i="4"/>
  <c r="B5687" i="4"/>
  <c r="B5688" i="4"/>
  <c r="B5689" i="4"/>
  <c r="B5690" i="4"/>
  <c r="B5691" i="4"/>
  <c r="B5692" i="4"/>
  <c r="B5693" i="4"/>
  <c r="B5694" i="4"/>
  <c r="B5695" i="4"/>
  <c r="B5696" i="4"/>
  <c r="B5697" i="4"/>
  <c r="B5698" i="4"/>
  <c r="B5699" i="4"/>
  <c r="B5700" i="4"/>
  <c r="B5701" i="4"/>
  <c r="B5702" i="4"/>
  <c r="B5703" i="4"/>
  <c r="B5704" i="4"/>
  <c r="B5705" i="4"/>
  <c r="B5706" i="4"/>
  <c r="B5707" i="4"/>
  <c r="B5708" i="4"/>
  <c r="B5709" i="4"/>
  <c r="B5710" i="4"/>
  <c r="B5711" i="4"/>
  <c r="B5712" i="4"/>
  <c r="B5713" i="4"/>
  <c r="B5714" i="4"/>
  <c r="B5715" i="4"/>
  <c r="B5716" i="4"/>
  <c r="B5717" i="4"/>
  <c r="B5718" i="4"/>
  <c r="B5719" i="4"/>
  <c r="B5720" i="4"/>
  <c r="B5721" i="4"/>
  <c r="B5722" i="4"/>
  <c r="B5723" i="4"/>
  <c r="B5724" i="4"/>
  <c r="B5725" i="4"/>
  <c r="B5726" i="4"/>
  <c r="B5727" i="4"/>
  <c r="B5728" i="4"/>
  <c r="B5729" i="4"/>
  <c r="B5730" i="4"/>
  <c r="B5731" i="4"/>
  <c r="B5732" i="4"/>
  <c r="B5733" i="4"/>
  <c r="B5734" i="4"/>
  <c r="B5735" i="4"/>
  <c r="B5736" i="4"/>
  <c r="B5737" i="4"/>
  <c r="B5738" i="4"/>
  <c r="B5739" i="4"/>
  <c r="B5740" i="4"/>
  <c r="B5741" i="4"/>
  <c r="B5742" i="4"/>
  <c r="B5743" i="4"/>
  <c r="B5744" i="4"/>
  <c r="B5745" i="4"/>
  <c r="B5746" i="4"/>
  <c r="B5747" i="4"/>
  <c r="B5748" i="4"/>
  <c r="B5749" i="4"/>
  <c r="B5750" i="4"/>
  <c r="B5751" i="4"/>
  <c r="B5752" i="4"/>
  <c r="B5753" i="4"/>
  <c r="B5754" i="4"/>
  <c r="B5755" i="4"/>
  <c r="B5756" i="4"/>
  <c r="B5757" i="4"/>
  <c r="B5758" i="4"/>
  <c r="B5759" i="4"/>
  <c r="B5760" i="4"/>
  <c r="B5761" i="4"/>
  <c r="B5762" i="4"/>
  <c r="B5763" i="4"/>
  <c r="B5764" i="4"/>
  <c r="B5765" i="4"/>
  <c r="B5766" i="4"/>
  <c r="B5767" i="4"/>
  <c r="B5768" i="4"/>
  <c r="B5769" i="4"/>
  <c r="B5770" i="4"/>
  <c r="B5771" i="4"/>
  <c r="B5772" i="4"/>
  <c r="B5773" i="4"/>
  <c r="B5774" i="4"/>
  <c r="B5775" i="4"/>
  <c r="B5776" i="4"/>
  <c r="B5777" i="4"/>
  <c r="B5778" i="4"/>
  <c r="B5779" i="4"/>
  <c r="B5780" i="4"/>
  <c r="B5781" i="4"/>
  <c r="B5782" i="4"/>
  <c r="B5783" i="4"/>
  <c r="B5784" i="4"/>
  <c r="B5785" i="4"/>
  <c r="B5786" i="4"/>
  <c r="B5787" i="4"/>
  <c r="B5788" i="4"/>
  <c r="B5789" i="4"/>
  <c r="B5790" i="4"/>
  <c r="B5791" i="4"/>
  <c r="B5792" i="4"/>
  <c r="B5793" i="4"/>
  <c r="B5794" i="4"/>
  <c r="B5795" i="4"/>
  <c r="B5796" i="4"/>
  <c r="B5797" i="4"/>
  <c r="B5798" i="4"/>
  <c r="B5799" i="4"/>
  <c r="B5800" i="4"/>
  <c r="B5801" i="4"/>
  <c r="B5802" i="4"/>
  <c r="B5803" i="4"/>
  <c r="B5804" i="4"/>
  <c r="B5805" i="4"/>
  <c r="B5806" i="4"/>
  <c r="B5807" i="4"/>
  <c r="B5808" i="4"/>
  <c r="B5809" i="4"/>
  <c r="B5810" i="4"/>
  <c r="B5811" i="4"/>
  <c r="B5812" i="4"/>
  <c r="B5813" i="4"/>
  <c r="B5814" i="4"/>
  <c r="B5815" i="4"/>
  <c r="B5816" i="4"/>
  <c r="B5817" i="4"/>
  <c r="B5818" i="4"/>
  <c r="B5819" i="4"/>
  <c r="B5820" i="4"/>
  <c r="B5821" i="4"/>
  <c r="B5822" i="4"/>
  <c r="B5823" i="4"/>
  <c r="B5824" i="4"/>
  <c r="B5825" i="4"/>
  <c r="B5826" i="4"/>
  <c r="B5827" i="4"/>
  <c r="B5828" i="4"/>
  <c r="B5829" i="4"/>
  <c r="B5830" i="4"/>
  <c r="B5831" i="4"/>
  <c r="B5832" i="4"/>
  <c r="B5833" i="4"/>
  <c r="B5834" i="4"/>
  <c r="B5835" i="4"/>
  <c r="B5836" i="4"/>
  <c r="B5837" i="4"/>
  <c r="B5838" i="4"/>
  <c r="B5839" i="4"/>
  <c r="B5840" i="4"/>
  <c r="B5841" i="4"/>
  <c r="B5842" i="4"/>
  <c r="B5843" i="4"/>
  <c r="B5844" i="4"/>
  <c r="B5845" i="4"/>
  <c r="B5846" i="4"/>
  <c r="B5847" i="4"/>
  <c r="B5848" i="4"/>
  <c r="B5849" i="4"/>
  <c r="B5850" i="4"/>
  <c r="B5851" i="4"/>
  <c r="B5852" i="4"/>
  <c r="B5853" i="4"/>
  <c r="B5854" i="4"/>
  <c r="B5855" i="4"/>
  <c r="B5856" i="4"/>
  <c r="B5857" i="4"/>
  <c r="B5858" i="4"/>
  <c r="B5859" i="4"/>
  <c r="B5860" i="4"/>
  <c r="B5861" i="4"/>
  <c r="B5862" i="4"/>
  <c r="B5863" i="4"/>
  <c r="B5864" i="4"/>
  <c r="B5865" i="4"/>
  <c r="B5866" i="4"/>
  <c r="B5867" i="4"/>
  <c r="B5868" i="4"/>
  <c r="B5869" i="4"/>
  <c r="B5870" i="4"/>
  <c r="B5871" i="4"/>
  <c r="B5872" i="4"/>
  <c r="B5873" i="4"/>
  <c r="B5874" i="4"/>
  <c r="B5875" i="4"/>
  <c r="B5876" i="4"/>
  <c r="B5877" i="4"/>
  <c r="B5878" i="4"/>
  <c r="B5879" i="4"/>
  <c r="B5880" i="4"/>
  <c r="B5881" i="4"/>
  <c r="B5882" i="4"/>
  <c r="B5883" i="4"/>
  <c r="B5884" i="4"/>
  <c r="B5885" i="4"/>
  <c r="B5886" i="4"/>
  <c r="B5887" i="4"/>
  <c r="B5888" i="4"/>
  <c r="B5889" i="4"/>
  <c r="B5890" i="4"/>
  <c r="B5891" i="4"/>
  <c r="B5892" i="4"/>
  <c r="B5893" i="4"/>
  <c r="B5894" i="4"/>
  <c r="B5895" i="4"/>
  <c r="B5896" i="4"/>
  <c r="B5897" i="4"/>
  <c r="B5898" i="4"/>
  <c r="B5899" i="4"/>
  <c r="B5900" i="4"/>
  <c r="B5901" i="4"/>
  <c r="B5902" i="4"/>
  <c r="B5903" i="4"/>
  <c r="B5904" i="4"/>
  <c r="B5905" i="4"/>
  <c r="B5906" i="4"/>
  <c r="B5907" i="4"/>
  <c r="B5908" i="4"/>
  <c r="B5909" i="4"/>
  <c r="B5910" i="4"/>
  <c r="B5911" i="4"/>
  <c r="B5912" i="4"/>
  <c r="B5913" i="4"/>
  <c r="B5914" i="4"/>
  <c r="B5915" i="4"/>
  <c r="B5916" i="4"/>
  <c r="B5917" i="4"/>
  <c r="B5918" i="4"/>
  <c r="B5919" i="4"/>
  <c r="B5920" i="4"/>
  <c r="B5921" i="4"/>
  <c r="B5922" i="4"/>
  <c r="B5923" i="4"/>
  <c r="B5924" i="4"/>
  <c r="B5925" i="4"/>
  <c r="B5926" i="4"/>
  <c r="B5927" i="4"/>
  <c r="B5928" i="4"/>
  <c r="B5929" i="4"/>
  <c r="B5930" i="4"/>
  <c r="B5931" i="4"/>
  <c r="B5932" i="4"/>
  <c r="B5933" i="4"/>
  <c r="B5934" i="4"/>
  <c r="B5935" i="4"/>
  <c r="B5936" i="4"/>
  <c r="B5937" i="4"/>
  <c r="B5938" i="4"/>
  <c r="B5939" i="4"/>
  <c r="B5940" i="4"/>
  <c r="B5941" i="4"/>
  <c r="B5942" i="4"/>
  <c r="B5943" i="4"/>
  <c r="B5944" i="4"/>
  <c r="B5945" i="4"/>
  <c r="B5946" i="4"/>
  <c r="B5947" i="4"/>
  <c r="B5948" i="4"/>
  <c r="B5949" i="4"/>
  <c r="B5950" i="4"/>
  <c r="B5951" i="4"/>
  <c r="B5952" i="4"/>
  <c r="B5953" i="4"/>
  <c r="B5954" i="4"/>
  <c r="B5955" i="4"/>
  <c r="B5956" i="4"/>
  <c r="B5957" i="4"/>
  <c r="B5958" i="4"/>
  <c r="B5959" i="4"/>
  <c r="B5960" i="4"/>
  <c r="B5961" i="4"/>
  <c r="B5962" i="4"/>
  <c r="B5963" i="4"/>
  <c r="B5964" i="4"/>
  <c r="B5965" i="4"/>
  <c r="B5966" i="4"/>
  <c r="B5967" i="4"/>
  <c r="B5968" i="4"/>
  <c r="B5969" i="4"/>
  <c r="B5970" i="4"/>
  <c r="B5971" i="4"/>
  <c r="B5972" i="4"/>
  <c r="B5973" i="4"/>
  <c r="B5974" i="4"/>
  <c r="B5975" i="4"/>
  <c r="B5976" i="4"/>
  <c r="B5977" i="4"/>
  <c r="B5978" i="4"/>
  <c r="B5979" i="4"/>
  <c r="B5980" i="4"/>
  <c r="B5981" i="4"/>
  <c r="B5982" i="4"/>
  <c r="B5983" i="4"/>
  <c r="B5984" i="4"/>
  <c r="B5985" i="4"/>
  <c r="B5986" i="4"/>
  <c r="B5987" i="4"/>
  <c r="B5988" i="4"/>
  <c r="B5989" i="4"/>
  <c r="B5990" i="4"/>
  <c r="B5991" i="4"/>
  <c r="B5992" i="4"/>
  <c r="B5993" i="4"/>
  <c r="B5994" i="4"/>
  <c r="B5995" i="4"/>
  <c r="B5996" i="4"/>
  <c r="B5997" i="4"/>
  <c r="B5998" i="4"/>
  <c r="B5999" i="4"/>
  <c r="B6000" i="4"/>
  <c r="B6001" i="4"/>
  <c r="B6002" i="4"/>
  <c r="B6003" i="4"/>
  <c r="B6004" i="4"/>
  <c r="B6005" i="4"/>
  <c r="B6006" i="4"/>
  <c r="B6007" i="4"/>
  <c r="B6008" i="4"/>
  <c r="B6009" i="4"/>
  <c r="B6010" i="4"/>
  <c r="B6011" i="4"/>
  <c r="B6012" i="4"/>
  <c r="B6013" i="4"/>
  <c r="B6014" i="4"/>
  <c r="B6015" i="4"/>
  <c r="B6016" i="4"/>
  <c r="B6017" i="4"/>
  <c r="B6018" i="4"/>
  <c r="B6019" i="4"/>
  <c r="B6020" i="4"/>
  <c r="B6021" i="4"/>
  <c r="B6022" i="4"/>
  <c r="B6023" i="4"/>
  <c r="B6024" i="4"/>
  <c r="B6025" i="4"/>
  <c r="B6026" i="4"/>
  <c r="B6027" i="4"/>
  <c r="B6028" i="4"/>
  <c r="B6029" i="4"/>
  <c r="B6030" i="4"/>
  <c r="B6031" i="4"/>
  <c r="B6032" i="4"/>
  <c r="B6033" i="4"/>
  <c r="B6034" i="4"/>
  <c r="B6035" i="4"/>
  <c r="B6036" i="4"/>
  <c r="B6037" i="4"/>
  <c r="B6038" i="4"/>
  <c r="B6039" i="4"/>
  <c r="B6040" i="4"/>
  <c r="B6041" i="4"/>
  <c r="B6042" i="4"/>
  <c r="B6043" i="4"/>
  <c r="B6044" i="4"/>
  <c r="B6045" i="4"/>
  <c r="B6046" i="4"/>
  <c r="B6047" i="4"/>
  <c r="B6048" i="4"/>
  <c r="B6049" i="4"/>
  <c r="B6050" i="4"/>
  <c r="B6051" i="4"/>
  <c r="B6052" i="4"/>
  <c r="B6053" i="4"/>
  <c r="B6054" i="4"/>
  <c r="B6055" i="4"/>
  <c r="B6056" i="4"/>
  <c r="B6057" i="4"/>
  <c r="B6058" i="4"/>
  <c r="B6059" i="4"/>
  <c r="B6060" i="4"/>
  <c r="B6061" i="4"/>
  <c r="B6062" i="4"/>
  <c r="B6063" i="4"/>
  <c r="B6064" i="4"/>
  <c r="B6065" i="4"/>
  <c r="B6066" i="4"/>
  <c r="B6067" i="4"/>
  <c r="B6068" i="4"/>
  <c r="B6069" i="4"/>
  <c r="B6070" i="4"/>
  <c r="B6071" i="4"/>
  <c r="B6072" i="4"/>
  <c r="B6073" i="4"/>
  <c r="B6074" i="4"/>
  <c r="B6075" i="4"/>
  <c r="B6076" i="4"/>
  <c r="B6077" i="4"/>
  <c r="B6078" i="4"/>
  <c r="B6079" i="4"/>
  <c r="B6080" i="4"/>
  <c r="B6081" i="4"/>
  <c r="B6082" i="4"/>
  <c r="B6083" i="4"/>
  <c r="B6084" i="4"/>
  <c r="B6085" i="4"/>
  <c r="B6086" i="4"/>
  <c r="B6087" i="4"/>
  <c r="B6088" i="4"/>
  <c r="B6089" i="4"/>
  <c r="B6090" i="4"/>
  <c r="B6091" i="4"/>
  <c r="B6092" i="4"/>
  <c r="B6093" i="4"/>
  <c r="B6094" i="4"/>
  <c r="B6095" i="4"/>
  <c r="B6096" i="4"/>
  <c r="B6097" i="4"/>
  <c r="B6098" i="4"/>
  <c r="B6099" i="4"/>
  <c r="B6100" i="4"/>
  <c r="B6101" i="4"/>
  <c r="B6102" i="4"/>
  <c r="B6103" i="4"/>
  <c r="B6104" i="4"/>
  <c r="B6105" i="4"/>
  <c r="B6106" i="4"/>
  <c r="B6107" i="4"/>
  <c r="B6108" i="4"/>
  <c r="B6109" i="4"/>
  <c r="B6110" i="4"/>
  <c r="B6111" i="4"/>
  <c r="B6112" i="4"/>
  <c r="B6113" i="4"/>
  <c r="B6114" i="4"/>
  <c r="B6115" i="4"/>
  <c r="B6116" i="4"/>
  <c r="B6117" i="4"/>
  <c r="B6118" i="4"/>
  <c r="B6119" i="4"/>
  <c r="B6120" i="4"/>
  <c r="B6121" i="4"/>
  <c r="B6122" i="4"/>
  <c r="B6123" i="4"/>
  <c r="B6124" i="4"/>
  <c r="B6125" i="4"/>
  <c r="B6126" i="4"/>
  <c r="B6127" i="4"/>
  <c r="B6128" i="4"/>
  <c r="B6129" i="4"/>
  <c r="B6130" i="4"/>
  <c r="B6131" i="4"/>
  <c r="B6132" i="4"/>
  <c r="B6133" i="4"/>
  <c r="B6134" i="4"/>
  <c r="B6135" i="4"/>
  <c r="B6136" i="4"/>
  <c r="B6137" i="4"/>
  <c r="B6138" i="4"/>
  <c r="B6139" i="4"/>
  <c r="B6140" i="4"/>
  <c r="B6141" i="4"/>
  <c r="B6142" i="4"/>
  <c r="B6143" i="4"/>
  <c r="B6144" i="4"/>
  <c r="B6145" i="4"/>
  <c r="B6146" i="4"/>
  <c r="B6147" i="4"/>
  <c r="B6148" i="4"/>
  <c r="B6149" i="4"/>
  <c r="B6150" i="4"/>
  <c r="B6151" i="4"/>
  <c r="B6152" i="4"/>
  <c r="B6153" i="4"/>
  <c r="B6154" i="4"/>
  <c r="B6155" i="4"/>
  <c r="B6156" i="4"/>
  <c r="B6157" i="4"/>
  <c r="B6158" i="4"/>
  <c r="B6159" i="4"/>
  <c r="B6160" i="4"/>
  <c r="B6161" i="4"/>
  <c r="B6162" i="4"/>
  <c r="B6163" i="4"/>
  <c r="B6164" i="4"/>
  <c r="B6165" i="4"/>
  <c r="B6166" i="4"/>
  <c r="B6167" i="4"/>
  <c r="B6168" i="4"/>
  <c r="B6169" i="4"/>
  <c r="B6170" i="4"/>
  <c r="B6171" i="4"/>
  <c r="B6172" i="4"/>
  <c r="B6173" i="4"/>
  <c r="B6174" i="4"/>
  <c r="B6175" i="4"/>
  <c r="B6176" i="4"/>
  <c r="B6177" i="4"/>
  <c r="B6178" i="4"/>
  <c r="B6179" i="4"/>
  <c r="B6180" i="4"/>
  <c r="B6181" i="4"/>
  <c r="B6182" i="4"/>
  <c r="B6183" i="4"/>
  <c r="B6184" i="4"/>
  <c r="B6185" i="4"/>
  <c r="B6186" i="4"/>
  <c r="B6187" i="4"/>
  <c r="B6188" i="4"/>
  <c r="B6189" i="4"/>
  <c r="B6190" i="4"/>
  <c r="B6191" i="4"/>
  <c r="B6192" i="4"/>
  <c r="B6193" i="4"/>
  <c r="B6194" i="4"/>
  <c r="B6195" i="4"/>
  <c r="B6196" i="4"/>
  <c r="B6197" i="4"/>
  <c r="B6198" i="4"/>
  <c r="B6199" i="4"/>
  <c r="B6200" i="4"/>
  <c r="B6201" i="4"/>
  <c r="B6202" i="4"/>
  <c r="B6203" i="4"/>
  <c r="B6204" i="4"/>
  <c r="B6205" i="4"/>
  <c r="B6206" i="4"/>
  <c r="B6207" i="4"/>
  <c r="B6208" i="4"/>
  <c r="B6209" i="4"/>
  <c r="B6210" i="4"/>
  <c r="B6211" i="4"/>
  <c r="B6212" i="4"/>
  <c r="B6213" i="4"/>
  <c r="B6214" i="4"/>
  <c r="B6215" i="4"/>
  <c r="B6216" i="4"/>
  <c r="B6217" i="4"/>
  <c r="B6218" i="4"/>
  <c r="B6219" i="4"/>
  <c r="B6220" i="4"/>
  <c r="B6221" i="4"/>
  <c r="B6222" i="4"/>
  <c r="B6223" i="4"/>
  <c r="B6224" i="4"/>
  <c r="B6225" i="4"/>
  <c r="B6226" i="4"/>
  <c r="B6227" i="4"/>
  <c r="B6228" i="4"/>
  <c r="B6229" i="4"/>
  <c r="B6230" i="4"/>
  <c r="B6231" i="4"/>
  <c r="B6232" i="4"/>
  <c r="B6233" i="4"/>
  <c r="B6234" i="4"/>
  <c r="B6235" i="4"/>
  <c r="B6236" i="4"/>
  <c r="B6237" i="4"/>
  <c r="B6238" i="4"/>
  <c r="B6239" i="4"/>
  <c r="B6240" i="4"/>
  <c r="B6241" i="4"/>
  <c r="B6242" i="4"/>
  <c r="B6243" i="4"/>
  <c r="B6244" i="4"/>
  <c r="B6245" i="4"/>
  <c r="B6246" i="4"/>
  <c r="B6247" i="4"/>
  <c r="B6248" i="4"/>
  <c r="B6249" i="4"/>
  <c r="B6250" i="4"/>
  <c r="B6251" i="4"/>
  <c r="B6252" i="4"/>
  <c r="B6253" i="4"/>
  <c r="B6254" i="4"/>
  <c r="B6255" i="4"/>
  <c r="B6256" i="4"/>
  <c r="B6257" i="4"/>
  <c r="B6258" i="4"/>
  <c r="B6259" i="4"/>
  <c r="B6260" i="4"/>
  <c r="B6261" i="4"/>
  <c r="B6262" i="4"/>
  <c r="B6263" i="4"/>
  <c r="B6264" i="4"/>
  <c r="B6265" i="4"/>
  <c r="B6266" i="4"/>
  <c r="B6267" i="4"/>
  <c r="B6268" i="4"/>
  <c r="B6269" i="4"/>
  <c r="B6270" i="4"/>
  <c r="B6271" i="4"/>
  <c r="B6272" i="4"/>
  <c r="B6273" i="4"/>
  <c r="B6274" i="4"/>
  <c r="B6275" i="4"/>
  <c r="B6276" i="4"/>
  <c r="B6277" i="4"/>
  <c r="B6278" i="4"/>
  <c r="B6279" i="4"/>
  <c r="B6280" i="4"/>
  <c r="B6281" i="4"/>
  <c r="B6282" i="4"/>
  <c r="B6283" i="4"/>
  <c r="B6284" i="4"/>
  <c r="B6285" i="4"/>
  <c r="B6286" i="4"/>
  <c r="B6287" i="4"/>
  <c r="B6288" i="4"/>
  <c r="B6289" i="4"/>
  <c r="B6290" i="4"/>
  <c r="B6291" i="4"/>
  <c r="B6292" i="4"/>
  <c r="B6293" i="4"/>
  <c r="B6294" i="4"/>
  <c r="B6295" i="4"/>
  <c r="B6296" i="4"/>
  <c r="B6297" i="4"/>
  <c r="B6298" i="4"/>
  <c r="B6299" i="4"/>
  <c r="B6300" i="4"/>
  <c r="B6301" i="4"/>
  <c r="B6302" i="4"/>
  <c r="B6303" i="4"/>
  <c r="B6304" i="4"/>
  <c r="B6305" i="4"/>
  <c r="B6306" i="4"/>
  <c r="B6307" i="4"/>
  <c r="B6308" i="4"/>
  <c r="B6309" i="4"/>
  <c r="B6310" i="4"/>
  <c r="B6311" i="4"/>
  <c r="B6312" i="4"/>
  <c r="B6313" i="4"/>
  <c r="B6314" i="4"/>
  <c r="B6315" i="4"/>
  <c r="B6316" i="4"/>
  <c r="B6317" i="4"/>
  <c r="B6318" i="4"/>
  <c r="B6319" i="4"/>
  <c r="B6320" i="4"/>
  <c r="B6321" i="4"/>
  <c r="B6322" i="4"/>
  <c r="B6323" i="4"/>
  <c r="B6324" i="4"/>
  <c r="B6325" i="4"/>
  <c r="B6326" i="4"/>
  <c r="B6327" i="4"/>
  <c r="B6328" i="4"/>
  <c r="B6329" i="4"/>
  <c r="B6330" i="4"/>
  <c r="B6331" i="4"/>
  <c r="B6332" i="4"/>
  <c r="B6333" i="4"/>
  <c r="B6334" i="4"/>
  <c r="B6335" i="4"/>
  <c r="B6336" i="4"/>
  <c r="B6337" i="4"/>
  <c r="B6338" i="4"/>
  <c r="B6339" i="4"/>
  <c r="B6340" i="4"/>
  <c r="B6341" i="4"/>
  <c r="B6342" i="4"/>
  <c r="B6343" i="4"/>
  <c r="B6344" i="4"/>
  <c r="B6345" i="4"/>
  <c r="B6346" i="4"/>
  <c r="B6347" i="4"/>
  <c r="B6348" i="4"/>
  <c r="B6349" i="4"/>
  <c r="B6350" i="4"/>
  <c r="B6351" i="4"/>
  <c r="B6352" i="4"/>
  <c r="B6353" i="4"/>
  <c r="B6354" i="4"/>
  <c r="B6355" i="4"/>
  <c r="B6356" i="4"/>
  <c r="B6357" i="4"/>
  <c r="B6358" i="4"/>
  <c r="B6359" i="4"/>
  <c r="B6360" i="4"/>
  <c r="B6361" i="4"/>
  <c r="B6362" i="4"/>
  <c r="B6363" i="4"/>
  <c r="B6364" i="4"/>
  <c r="B6365" i="4"/>
  <c r="B6366" i="4"/>
  <c r="B6367" i="4"/>
  <c r="B6368" i="4"/>
  <c r="B6369" i="4"/>
  <c r="B6370" i="4"/>
  <c r="B6371" i="4"/>
  <c r="B6372" i="4"/>
  <c r="B6373" i="4"/>
  <c r="B6374" i="4"/>
  <c r="B6375" i="4"/>
  <c r="B6376" i="4"/>
  <c r="B6377" i="4"/>
  <c r="B6378" i="4"/>
  <c r="B6379" i="4"/>
  <c r="B6380" i="4"/>
  <c r="B6381" i="4"/>
  <c r="B6382" i="4"/>
  <c r="B6383" i="4"/>
  <c r="B6384" i="4"/>
  <c r="B6385" i="4"/>
  <c r="B6386" i="4"/>
  <c r="B6387" i="4"/>
  <c r="B6388" i="4"/>
  <c r="B6389" i="4"/>
  <c r="B6390" i="4"/>
  <c r="B6391" i="4"/>
  <c r="B6392" i="4"/>
  <c r="B6393" i="4"/>
  <c r="B6394" i="4"/>
  <c r="B6395" i="4"/>
  <c r="B6396" i="4"/>
  <c r="B6397" i="4"/>
  <c r="B6398" i="4"/>
  <c r="B6399" i="4"/>
  <c r="B6400" i="4"/>
  <c r="B6401" i="4"/>
  <c r="B6402" i="4"/>
  <c r="B6403" i="4"/>
  <c r="B6404" i="4"/>
  <c r="B6405" i="4"/>
  <c r="B6406" i="4"/>
  <c r="B6407" i="4"/>
  <c r="B6408" i="4"/>
  <c r="B6409" i="4"/>
  <c r="B6410" i="4"/>
  <c r="B6411" i="4"/>
  <c r="B6412" i="4"/>
  <c r="B6413" i="4"/>
  <c r="B6414" i="4"/>
  <c r="B6415" i="4"/>
  <c r="B6416" i="4"/>
  <c r="B6417" i="4"/>
  <c r="B6418" i="4"/>
  <c r="B6419" i="4"/>
  <c r="B6420" i="4"/>
  <c r="B6421" i="4"/>
  <c r="B6422" i="4"/>
  <c r="B6423" i="4"/>
  <c r="B6424" i="4"/>
  <c r="B6425" i="4"/>
  <c r="B6426" i="4"/>
  <c r="B6427" i="4"/>
  <c r="B6428" i="4"/>
  <c r="B6429" i="4"/>
  <c r="B6430" i="4"/>
  <c r="B6431" i="4"/>
  <c r="B6432" i="4"/>
  <c r="B6433" i="4"/>
  <c r="B6434" i="4"/>
  <c r="B6435" i="4"/>
  <c r="B6436" i="4"/>
  <c r="B6437" i="4"/>
  <c r="B6438" i="4"/>
  <c r="B6439" i="4"/>
  <c r="B6440" i="4"/>
  <c r="B6441" i="4"/>
  <c r="B6442" i="4"/>
  <c r="B6443" i="4"/>
  <c r="B6444" i="4"/>
  <c r="B6445" i="4"/>
  <c r="B6446" i="4"/>
  <c r="B6447" i="4"/>
  <c r="B6448" i="4"/>
  <c r="B6449" i="4"/>
  <c r="B6450" i="4"/>
  <c r="B6451" i="4"/>
  <c r="B6452" i="4"/>
  <c r="B6453" i="4"/>
  <c r="B6454" i="4"/>
  <c r="B6455" i="4"/>
  <c r="B6456" i="4"/>
  <c r="B6457" i="4"/>
  <c r="B6458" i="4"/>
  <c r="B6459" i="4"/>
  <c r="B6460" i="4"/>
  <c r="B6461" i="4"/>
  <c r="B6462" i="4"/>
  <c r="B6463" i="4"/>
  <c r="B6464" i="4"/>
  <c r="B6465" i="4"/>
  <c r="B6466" i="4"/>
  <c r="B6467" i="4"/>
  <c r="B6468" i="4"/>
  <c r="B6469" i="4"/>
  <c r="B6470" i="4"/>
  <c r="B6471" i="4"/>
  <c r="B6472" i="4"/>
  <c r="B6473" i="4"/>
  <c r="B6474" i="4"/>
  <c r="B6475" i="4"/>
  <c r="B6476" i="4"/>
  <c r="B6477" i="4"/>
  <c r="B6478" i="4"/>
  <c r="B6479" i="4"/>
  <c r="B6480" i="4"/>
  <c r="B6481" i="4"/>
  <c r="B6482" i="4"/>
  <c r="B6483" i="4"/>
  <c r="B6484" i="4"/>
  <c r="B6485" i="4"/>
  <c r="B6486" i="4"/>
  <c r="B6487" i="4"/>
  <c r="B6488" i="4"/>
  <c r="B6489" i="4"/>
  <c r="B6490" i="4"/>
  <c r="B6491" i="4"/>
  <c r="B6492" i="4"/>
  <c r="B6493" i="4"/>
  <c r="B6494" i="4"/>
  <c r="B6495" i="4"/>
  <c r="B6496" i="4"/>
  <c r="B6497" i="4"/>
  <c r="B6498" i="4"/>
  <c r="B6499" i="4"/>
  <c r="B6500" i="4"/>
  <c r="B6501" i="4"/>
  <c r="B6502" i="4"/>
  <c r="B6503" i="4"/>
  <c r="B6504" i="4"/>
  <c r="B6505" i="4"/>
  <c r="B6506" i="4"/>
  <c r="B6507" i="4"/>
  <c r="B6508" i="4"/>
  <c r="B6509" i="4"/>
  <c r="B6510" i="4"/>
  <c r="B6511" i="4"/>
  <c r="B6512" i="4"/>
  <c r="B6513" i="4"/>
  <c r="B6514" i="4"/>
  <c r="B6515" i="4"/>
  <c r="B6516" i="4"/>
  <c r="B6517" i="4"/>
  <c r="B6518" i="4"/>
  <c r="B6519" i="4"/>
  <c r="B6520" i="4"/>
  <c r="B6521" i="4"/>
  <c r="B6522" i="4"/>
  <c r="B6523" i="4"/>
  <c r="B6524" i="4"/>
  <c r="B6525" i="4"/>
  <c r="B6526" i="4"/>
  <c r="B6527" i="4"/>
  <c r="B6528" i="4"/>
  <c r="B6529" i="4"/>
  <c r="B6530" i="4"/>
  <c r="B6531" i="4"/>
  <c r="B6532" i="4"/>
  <c r="B6533" i="4"/>
  <c r="B6534" i="4"/>
  <c r="B6535" i="4"/>
  <c r="B6536" i="4"/>
  <c r="B6537" i="4"/>
  <c r="B6538" i="4"/>
  <c r="B6539" i="4"/>
  <c r="B6540" i="4"/>
  <c r="B6541" i="4"/>
  <c r="B6542" i="4"/>
  <c r="B6543" i="4"/>
  <c r="B6544" i="4"/>
  <c r="B6545" i="4"/>
  <c r="B6546" i="4"/>
  <c r="B6547" i="4"/>
  <c r="B6548" i="4"/>
  <c r="B6549" i="4"/>
  <c r="B6550" i="4"/>
  <c r="B6551" i="4"/>
  <c r="B6552" i="4"/>
  <c r="B6553" i="4"/>
  <c r="B6554" i="4"/>
  <c r="B6555" i="4"/>
  <c r="B6556" i="4"/>
  <c r="B6557" i="4"/>
  <c r="B6558" i="4"/>
  <c r="B6559" i="4"/>
  <c r="B6560" i="4"/>
  <c r="B6561" i="4"/>
  <c r="B6562" i="4"/>
  <c r="B6563" i="4"/>
  <c r="B6564" i="4"/>
  <c r="B6565" i="4"/>
  <c r="B6566" i="4"/>
  <c r="B6567" i="4"/>
  <c r="B6568" i="4"/>
  <c r="B6569" i="4"/>
  <c r="B6570" i="4"/>
  <c r="B6571" i="4"/>
  <c r="B6572" i="4"/>
  <c r="B6573" i="4"/>
  <c r="B6574" i="4"/>
  <c r="B6575" i="4"/>
  <c r="B6576" i="4"/>
  <c r="B6577" i="4"/>
  <c r="B6578" i="4"/>
  <c r="B6579" i="4"/>
  <c r="B6580" i="4"/>
  <c r="B6581" i="4"/>
  <c r="B6582" i="4"/>
  <c r="B6583" i="4"/>
  <c r="B6584" i="4"/>
  <c r="B6585" i="4"/>
  <c r="B6586" i="4"/>
  <c r="B6587" i="4"/>
  <c r="B6588" i="4"/>
  <c r="B6589" i="4"/>
  <c r="B6590" i="4"/>
  <c r="B6591" i="4"/>
  <c r="B6592" i="4"/>
  <c r="B6593" i="4"/>
  <c r="B6594" i="4"/>
  <c r="B6595" i="4"/>
  <c r="B6596" i="4"/>
  <c r="B6597" i="4"/>
  <c r="B6598" i="4"/>
  <c r="B6599" i="4"/>
  <c r="B6600" i="4"/>
  <c r="B6601" i="4"/>
  <c r="B6602" i="4"/>
  <c r="B6603" i="4"/>
  <c r="B6604" i="4"/>
  <c r="B6605" i="4"/>
  <c r="B6606" i="4"/>
  <c r="B6607" i="4"/>
  <c r="B6608" i="4"/>
  <c r="B6609" i="4"/>
  <c r="B6610" i="4"/>
  <c r="B6611" i="4"/>
  <c r="B6612" i="4"/>
  <c r="B6613" i="4"/>
  <c r="B6614" i="4"/>
  <c r="B6615" i="4"/>
  <c r="B6616" i="4"/>
  <c r="B6617" i="4"/>
  <c r="B6618" i="4"/>
  <c r="B6619" i="4"/>
  <c r="B6620" i="4"/>
  <c r="B6621" i="4"/>
  <c r="B6622" i="4"/>
  <c r="B6623" i="4"/>
  <c r="B6624" i="4"/>
  <c r="B6625" i="4"/>
  <c r="B6626" i="4"/>
  <c r="B6627" i="4"/>
  <c r="B6628" i="4"/>
  <c r="B6629" i="4"/>
  <c r="B6630" i="4"/>
  <c r="B6631" i="4"/>
  <c r="B6632" i="4"/>
  <c r="B6633" i="4"/>
  <c r="B6634" i="4"/>
  <c r="B6635" i="4"/>
  <c r="B6636" i="4"/>
  <c r="B6637" i="4"/>
  <c r="B6638" i="4"/>
  <c r="B6639" i="4"/>
  <c r="B6640" i="4"/>
  <c r="B6641" i="4"/>
  <c r="B6642" i="4"/>
  <c r="B6643" i="4"/>
  <c r="B6644" i="4"/>
  <c r="B6645" i="4"/>
  <c r="B6646" i="4"/>
  <c r="B6647" i="4"/>
  <c r="B6648" i="4"/>
  <c r="B6649" i="4"/>
  <c r="B6650" i="4"/>
  <c r="B6651" i="4"/>
  <c r="B6652" i="4"/>
  <c r="B6653" i="4"/>
  <c r="B6654" i="4"/>
  <c r="B6655" i="4"/>
  <c r="B6656" i="4"/>
  <c r="B6657" i="4"/>
  <c r="B6658" i="4"/>
  <c r="B6659" i="4"/>
  <c r="B6660" i="4"/>
  <c r="B6661" i="4"/>
  <c r="B6662" i="4"/>
  <c r="B6663" i="4"/>
  <c r="B6664" i="4"/>
  <c r="B6665" i="4"/>
  <c r="B6666" i="4"/>
  <c r="B6667" i="4"/>
  <c r="B6668" i="4"/>
  <c r="B6669" i="4"/>
  <c r="B6670" i="4"/>
  <c r="B6671" i="4"/>
  <c r="B6672" i="4"/>
  <c r="B6673" i="4"/>
  <c r="B6674" i="4"/>
  <c r="B6675" i="4"/>
  <c r="B6676" i="4"/>
  <c r="B6677" i="4"/>
  <c r="B6678" i="4"/>
  <c r="B6679" i="4"/>
  <c r="B6680" i="4"/>
  <c r="B6681" i="4"/>
  <c r="B6682" i="4"/>
  <c r="B6683" i="4"/>
  <c r="B6684" i="4"/>
  <c r="B6685" i="4"/>
  <c r="B6686" i="4"/>
  <c r="B6687" i="4"/>
  <c r="B6688" i="4"/>
  <c r="B6689" i="4"/>
  <c r="B6690" i="4"/>
  <c r="B6691" i="4"/>
  <c r="B6692" i="4"/>
  <c r="B6693" i="4"/>
  <c r="B6694" i="4"/>
  <c r="B6695" i="4"/>
  <c r="B6696" i="4"/>
  <c r="B6697" i="4"/>
  <c r="B6698" i="4"/>
  <c r="B6699" i="4"/>
  <c r="B6700" i="4"/>
  <c r="B6701" i="4"/>
  <c r="B6702" i="4"/>
  <c r="B6703" i="4"/>
  <c r="B6704" i="4"/>
  <c r="B6705" i="4"/>
  <c r="B6706" i="4"/>
  <c r="B6707" i="4"/>
  <c r="B6708" i="4"/>
  <c r="B6709" i="4"/>
  <c r="B6710" i="4"/>
  <c r="B6711" i="4"/>
  <c r="B6712" i="4"/>
  <c r="B6713" i="4"/>
  <c r="B6714" i="4"/>
  <c r="B6715" i="4"/>
  <c r="B6716" i="4"/>
  <c r="B6717" i="4"/>
  <c r="B6718" i="4"/>
  <c r="B6719" i="4"/>
  <c r="B6720" i="4"/>
  <c r="B6721" i="4"/>
  <c r="B6722" i="4"/>
  <c r="B6723" i="4"/>
  <c r="B6724" i="4"/>
  <c r="B6725" i="4"/>
  <c r="B6726" i="4"/>
  <c r="B6727" i="4"/>
  <c r="B6728" i="4"/>
  <c r="B6729" i="4"/>
  <c r="B6730" i="4"/>
  <c r="B6731" i="4"/>
  <c r="B6732" i="4"/>
  <c r="B6733" i="4"/>
  <c r="B6734" i="4"/>
  <c r="B6735" i="4"/>
  <c r="B6736" i="4"/>
  <c r="B6737" i="4"/>
  <c r="B6738" i="4"/>
  <c r="B6739" i="4"/>
  <c r="B6740" i="4"/>
  <c r="B6741" i="4"/>
  <c r="B6742" i="4"/>
  <c r="B6743" i="4"/>
  <c r="B6744" i="4"/>
  <c r="B6745" i="4"/>
  <c r="B6746" i="4"/>
  <c r="B6747" i="4"/>
  <c r="B6748" i="4"/>
  <c r="B6749" i="4"/>
  <c r="B6750" i="4"/>
  <c r="B6751" i="4"/>
  <c r="B6752" i="4"/>
  <c r="B6753" i="4"/>
  <c r="B6754" i="4"/>
  <c r="B6755" i="4"/>
  <c r="B6756" i="4"/>
  <c r="B6757" i="4"/>
  <c r="B6758" i="4"/>
  <c r="B6759" i="4"/>
  <c r="B6760" i="4"/>
  <c r="B6761" i="4"/>
  <c r="B6762" i="4"/>
  <c r="B6763" i="4"/>
  <c r="B6764" i="4"/>
  <c r="B6765" i="4"/>
  <c r="B6766" i="4"/>
  <c r="B6767" i="4"/>
  <c r="B6768" i="4"/>
  <c r="B6769" i="4"/>
  <c r="B6770" i="4"/>
  <c r="B6771" i="4"/>
  <c r="B6772" i="4"/>
  <c r="B6773" i="4"/>
  <c r="B6774" i="4"/>
  <c r="B6775" i="4"/>
  <c r="B6776" i="4"/>
  <c r="B6777" i="4"/>
  <c r="B6778" i="4"/>
  <c r="B6779" i="4"/>
  <c r="B6780" i="4"/>
  <c r="B6781" i="4"/>
  <c r="B6782" i="4"/>
  <c r="B6783" i="4"/>
  <c r="B6784" i="4"/>
  <c r="B6785" i="4"/>
  <c r="B6786" i="4"/>
  <c r="B6787" i="4"/>
  <c r="B6788" i="4"/>
  <c r="B6789" i="4"/>
  <c r="B6790" i="4"/>
  <c r="B6791" i="4"/>
  <c r="B6792" i="4"/>
  <c r="B6793" i="4"/>
  <c r="B6794" i="4"/>
  <c r="B6795" i="4"/>
  <c r="B6796" i="4"/>
  <c r="B6797" i="4"/>
  <c r="B6798" i="4"/>
  <c r="B6799" i="4"/>
  <c r="B6800" i="4"/>
  <c r="B6801" i="4"/>
  <c r="B6802" i="4"/>
  <c r="B6803" i="4"/>
  <c r="B6804" i="4"/>
  <c r="B6805" i="4"/>
  <c r="B6806" i="4"/>
  <c r="B6807" i="4"/>
  <c r="B6808" i="4"/>
  <c r="B6809" i="4"/>
  <c r="B6810" i="4"/>
  <c r="B6811" i="4"/>
  <c r="B6812" i="4"/>
  <c r="B6813" i="4"/>
  <c r="B6814" i="4"/>
  <c r="B6815" i="4"/>
  <c r="B6816" i="4"/>
  <c r="B6817" i="4"/>
  <c r="B6818" i="4"/>
  <c r="B6819" i="4"/>
  <c r="B6820" i="4"/>
  <c r="B6821" i="4"/>
  <c r="B6822" i="4"/>
  <c r="B6823" i="4"/>
  <c r="B6824" i="4"/>
  <c r="B6825" i="4"/>
  <c r="B6826" i="4"/>
  <c r="B6827" i="4"/>
  <c r="B6828" i="4"/>
  <c r="B6829" i="4"/>
  <c r="B6830" i="4"/>
  <c r="B6831" i="4"/>
  <c r="B6832" i="4"/>
  <c r="B6833" i="4"/>
  <c r="B6834" i="4"/>
  <c r="B6835" i="4"/>
  <c r="B6836" i="4"/>
  <c r="B6837" i="4"/>
  <c r="B6838" i="4"/>
  <c r="B6839" i="4"/>
  <c r="B6840" i="4"/>
  <c r="B6841" i="4"/>
  <c r="B6842" i="4"/>
  <c r="B6843" i="4"/>
  <c r="B6844" i="4"/>
  <c r="B6845" i="4"/>
  <c r="B6846" i="4"/>
  <c r="B6847" i="4"/>
  <c r="B6848" i="4"/>
  <c r="B6849" i="4"/>
  <c r="B6850" i="4"/>
  <c r="B6851" i="4"/>
  <c r="B6852" i="4"/>
  <c r="B6853" i="4"/>
  <c r="B6854" i="4"/>
  <c r="B6855" i="4"/>
  <c r="B6856" i="4"/>
  <c r="B6857" i="4"/>
  <c r="B6858" i="4"/>
  <c r="B6859" i="4"/>
  <c r="B6860" i="4"/>
  <c r="B6861" i="4"/>
  <c r="B6862" i="4"/>
  <c r="B6863" i="4"/>
  <c r="B6864" i="4"/>
  <c r="B6865" i="4"/>
  <c r="B6866" i="4"/>
  <c r="B6867" i="4"/>
  <c r="B6868" i="4"/>
  <c r="B6869" i="4"/>
  <c r="B6870" i="4"/>
  <c r="B6871" i="4"/>
  <c r="B6872" i="4"/>
  <c r="B6873" i="4"/>
  <c r="B6874" i="4"/>
  <c r="B6875" i="4"/>
  <c r="B6876" i="4"/>
  <c r="B6877" i="4"/>
  <c r="B6878" i="4"/>
  <c r="B6879" i="4"/>
  <c r="B6880" i="4"/>
  <c r="B6881" i="4"/>
  <c r="B6882" i="4"/>
  <c r="B6883" i="4"/>
  <c r="B6884" i="4"/>
  <c r="B6885" i="4"/>
  <c r="B6886" i="4"/>
  <c r="B6887" i="4"/>
  <c r="B6888" i="4"/>
  <c r="B6889" i="4"/>
  <c r="B6890" i="4"/>
  <c r="B6891" i="4"/>
  <c r="B6892" i="4"/>
  <c r="B6893" i="4"/>
  <c r="B6894" i="4"/>
  <c r="B6895" i="4"/>
  <c r="B6896" i="4"/>
  <c r="B6897" i="4"/>
  <c r="B6898" i="4"/>
  <c r="B6899" i="4"/>
  <c r="B6900" i="4"/>
  <c r="B6901" i="4"/>
  <c r="B6902" i="4"/>
  <c r="B6903" i="4"/>
  <c r="B6904" i="4"/>
  <c r="B6905" i="4"/>
  <c r="B6906" i="4"/>
  <c r="B6907" i="4"/>
  <c r="B6908" i="4"/>
  <c r="B6909" i="4"/>
  <c r="B6910" i="4"/>
  <c r="B6911" i="4"/>
  <c r="B6912" i="4"/>
  <c r="B6913" i="4"/>
  <c r="B6914" i="4"/>
  <c r="B6915" i="4"/>
  <c r="B6916" i="4"/>
  <c r="B6917" i="4"/>
  <c r="B6918" i="4"/>
  <c r="B6919" i="4"/>
  <c r="B6920" i="4"/>
  <c r="B6921" i="4"/>
  <c r="B6922" i="4"/>
  <c r="B6923" i="4"/>
  <c r="B6924" i="4"/>
  <c r="B6925" i="4"/>
  <c r="B6926" i="4"/>
  <c r="B6927" i="4"/>
  <c r="B6928" i="4"/>
  <c r="B6929" i="4"/>
  <c r="B6930" i="4"/>
  <c r="B6931" i="4"/>
  <c r="B6932" i="4"/>
  <c r="B6933" i="4"/>
  <c r="B6934" i="4"/>
  <c r="B6935" i="4"/>
  <c r="B6936" i="4"/>
  <c r="B6937" i="4"/>
  <c r="B6938" i="4"/>
  <c r="B6939" i="4"/>
  <c r="B6940" i="4"/>
  <c r="B6941" i="4"/>
  <c r="B6942" i="4"/>
  <c r="B6943" i="4"/>
  <c r="B6944" i="4"/>
  <c r="B6945" i="4"/>
  <c r="B6946" i="4"/>
  <c r="B6947" i="4"/>
  <c r="B6948" i="4"/>
  <c r="B6949" i="4"/>
  <c r="B6950" i="4"/>
  <c r="B6951" i="4"/>
  <c r="B6952" i="4"/>
  <c r="B6953" i="4"/>
  <c r="B6954" i="4"/>
  <c r="B6955" i="4"/>
  <c r="B6956" i="4"/>
  <c r="B6957" i="4"/>
  <c r="B6958" i="4"/>
  <c r="B6959" i="4"/>
  <c r="B6960" i="4"/>
  <c r="B6961" i="4"/>
  <c r="B6962" i="4"/>
  <c r="B6963" i="4"/>
  <c r="B6964" i="4"/>
  <c r="B6965" i="4"/>
  <c r="B6966" i="4"/>
  <c r="B6967" i="4"/>
  <c r="B6968" i="4"/>
  <c r="B6969" i="4"/>
  <c r="B6970" i="4"/>
  <c r="B6971" i="4"/>
  <c r="B6972" i="4"/>
  <c r="B6973" i="4"/>
  <c r="B6974" i="4"/>
  <c r="B6975" i="4"/>
  <c r="B6976" i="4"/>
  <c r="B6977" i="4"/>
  <c r="B6978" i="4"/>
  <c r="B6979" i="4"/>
  <c r="B6980" i="4"/>
  <c r="B6981" i="4"/>
  <c r="B6982" i="4"/>
  <c r="B6983" i="4"/>
  <c r="B6984" i="4"/>
  <c r="B6985" i="4"/>
  <c r="B6986" i="4"/>
  <c r="B6987" i="4"/>
  <c r="B6988" i="4"/>
  <c r="B6989" i="4"/>
  <c r="B6990" i="4"/>
  <c r="B6991" i="4"/>
  <c r="B6992" i="4"/>
  <c r="B6993" i="4"/>
  <c r="B6994" i="4"/>
  <c r="B6995" i="4"/>
  <c r="B6996" i="4"/>
  <c r="B6997" i="4"/>
  <c r="B6998" i="4"/>
  <c r="B6999" i="4"/>
  <c r="B7000" i="4"/>
  <c r="B7001" i="4"/>
  <c r="B7002" i="4"/>
  <c r="B7003" i="4"/>
  <c r="B7004" i="4"/>
  <c r="B7005" i="4"/>
  <c r="B7006" i="4"/>
  <c r="B7007" i="4"/>
  <c r="B7008" i="4"/>
  <c r="B7009" i="4"/>
  <c r="B7010" i="4"/>
  <c r="B7011" i="4"/>
  <c r="B7012" i="4"/>
  <c r="B7013" i="4"/>
  <c r="B7014" i="4"/>
  <c r="B7015" i="4"/>
  <c r="B7016" i="4"/>
  <c r="B7017" i="4"/>
  <c r="B7018" i="4"/>
  <c r="B7019" i="4"/>
  <c r="B7020" i="4"/>
  <c r="B7021" i="4"/>
  <c r="B7022" i="4"/>
  <c r="B7023" i="4"/>
  <c r="B7024" i="4"/>
  <c r="B7025" i="4"/>
  <c r="B7026" i="4"/>
  <c r="B7027" i="4"/>
  <c r="B7028" i="4"/>
  <c r="B7029" i="4"/>
  <c r="B7030" i="4"/>
  <c r="B7031" i="4"/>
  <c r="B7032" i="4"/>
  <c r="B7033" i="4"/>
  <c r="B7034" i="4"/>
  <c r="B7035" i="4"/>
  <c r="B7036" i="4"/>
  <c r="B7037" i="4"/>
  <c r="B7038" i="4"/>
  <c r="B7039" i="4"/>
  <c r="B7040" i="4"/>
  <c r="B7041" i="4"/>
  <c r="B7042" i="4"/>
  <c r="B7043" i="4"/>
  <c r="B7044" i="4"/>
  <c r="B7045" i="4"/>
  <c r="B7046" i="4"/>
  <c r="B7047" i="4"/>
  <c r="B7048" i="4"/>
  <c r="B7049" i="4"/>
  <c r="B7050" i="4"/>
  <c r="B7051" i="4"/>
  <c r="B7052" i="4"/>
  <c r="B7053" i="4"/>
  <c r="B7054" i="4"/>
  <c r="B7055" i="4"/>
  <c r="B7056" i="4"/>
  <c r="B7057" i="4"/>
  <c r="B7058" i="4"/>
  <c r="B7059" i="4"/>
  <c r="B7060" i="4"/>
  <c r="B7061" i="4"/>
  <c r="B7062" i="4"/>
  <c r="B7063" i="4"/>
  <c r="B7064" i="4"/>
  <c r="B7065" i="4"/>
  <c r="B7066" i="4"/>
  <c r="B7067" i="4"/>
  <c r="B7068" i="4"/>
  <c r="B7069" i="4"/>
  <c r="B7070" i="4"/>
  <c r="B7071" i="4"/>
  <c r="B7072" i="4"/>
  <c r="B7073" i="4"/>
  <c r="B7074" i="4"/>
  <c r="B7075" i="4"/>
  <c r="B7076" i="4"/>
  <c r="B7077" i="4"/>
  <c r="B7078" i="4"/>
  <c r="B7079" i="4"/>
  <c r="B7080" i="4"/>
  <c r="B7081" i="4"/>
  <c r="B7082" i="4"/>
  <c r="B7083" i="4"/>
  <c r="B7084" i="4"/>
  <c r="B7085" i="4"/>
  <c r="B7086" i="4"/>
  <c r="B7087" i="4"/>
  <c r="B7088" i="4"/>
  <c r="B7089" i="4"/>
  <c r="B7090" i="4"/>
  <c r="B7091" i="4"/>
  <c r="B7092" i="4"/>
  <c r="B7093" i="4"/>
  <c r="B7094" i="4"/>
  <c r="B7095" i="4"/>
  <c r="B7096" i="4"/>
  <c r="B7097" i="4"/>
  <c r="B7098" i="4"/>
  <c r="B7099" i="4"/>
  <c r="B7100" i="4"/>
  <c r="B7101" i="4"/>
  <c r="B7102" i="4"/>
  <c r="B7103" i="4"/>
  <c r="B7104" i="4"/>
  <c r="B7105" i="4"/>
  <c r="B7106" i="4"/>
  <c r="B7107" i="4"/>
  <c r="B7108" i="4"/>
  <c r="B7109" i="4"/>
  <c r="B7110" i="4"/>
  <c r="B7111" i="4"/>
  <c r="B7112" i="4"/>
  <c r="B7113" i="4"/>
  <c r="B7114" i="4"/>
  <c r="B7115" i="4"/>
  <c r="B7116" i="4"/>
  <c r="B7117" i="4"/>
  <c r="B7118" i="4"/>
  <c r="B7119" i="4"/>
  <c r="B7120" i="4"/>
  <c r="B7121" i="4"/>
  <c r="B7122" i="4"/>
  <c r="B7123" i="4"/>
  <c r="B7124" i="4"/>
  <c r="B7125" i="4"/>
  <c r="B7126" i="4"/>
  <c r="B7127" i="4"/>
  <c r="B7128" i="4"/>
  <c r="B7129" i="4"/>
  <c r="B7130" i="4"/>
  <c r="B7131" i="4"/>
  <c r="B7132" i="4"/>
  <c r="B7133" i="4"/>
  <c r="B7134" i="4"/>
  <c r="B7135" i="4"/>
  <c r="B7136" i="4"/>
  <c r="B7137" i="4"/>
  <c r="B7138" i="4"/>
  <c r="B7139" i="4"/>
  <c r="B7140" i="4"/>
  <c r="B7141" i="4"/>
  <c r="B7142" i="4"/>
  <c r="B7143" i="4"/>
  <c r="B7144" i="4"/>
  <c r="B7145" i="4"/>
  <c r="B7146" i="4"/>
  <c r="B7147" i="4"/>
  <c r="B7148" i="4"/>
  <c r="B7149" i="4"/>
  <c r="B7150" i="4"/>
  <c r="B7151" i="4"/>
  <c r="B7152" i="4"/>
  <c r="B7153" i="4"/>
  <c r="B7154" i="4"/>
  <c r="B7155" i="4"/>
  <c r="B7156" i="4"/>
  <c r="B7157" i="4"/>
  <c r="B7158" i="4"/>
  <c r="B7159" i="4"/>
  <c r="B7160" i="4"/>
  <c r="B7161" i="4"/>
  <c r="B7162" i="4"/>
  <c r="B7163" i="4"/>
  <c r="B7164" i="4"/>
  <c r="B7165" i="4"/>
  <c r="B7166" i="4"/>
  <c r="B7167" i="4"/>
  <c r="B7168" i="4"/>
  <c r="B7169" i="4"/>
  <c r="B7170" i="4"/>
  <c r="B7171" i="4"/>
  <c r="B7172" i="4"/>
  <c r="B7173" i="4"/>
  <c r="B7174" i="4"/>
  <c r="B7175" i="4"/>
  <c r="B7176" i="4"/>
  <c r="B7177" i="4"/>
  <c r="B7178" i="4"/>
  <c r="B7179" i="4"/>
  <c r="B7180" i="4"/>
  <c r="B7181" i="4"/>
  <c r="B7182" i="4"/>
  <c r="B7183" i="4"/>
  <c r="B7184" i="4"/>
  <c r="B7185" i="4"/>
  <c r="B7186" i="4"/>
  <c r="B7187" i="4"/>
  <c r="B7188" i="4"/>
  <c r="B7189" i="4"/>
  <c r="B7190" i="4"/>
  <c r="B7191" i="4"/>
  <c r="B7192" i="4"/>
  <c r="B7193" i="4"/>
  <c r="B7194" i="4"/>
  <c r="B7195" i="4"/>
  <c r="B7196" i="4"/>
  <c r="B7197" i="4"/>
  <c r="B7198" i="4"/>
  <c r="B7199" i="4"/>
  <c r="B7200" i="4"/>
  <c r="B7201" i="4"/>
  <c r="B7202" i="4"/>
  <c r="B7203" i="4"/>
  <c r="B7204" i="4"/>
  <c r="B7205" i="4"/>
  <c r="B7206" i="4"/>
  <c r="B7207" i="4"/>
  <c r="B7208" i="4"/>
  <c r="B7209" i="4"/>
  <c r="B7210" i="4"/>
  <c r="B7211" i="4"/>
  <c r="B7212" i="4"/>
  <c r="B7213" i="4"/>
  <c r="B7214" i="4"/>
  <c r="B7215" i="4"/>
  <c r="B7216" i="4"/>
  <c r="B7217" i="4"/>
  <c r="B7218" i="4"/>
  <c r="B7219" i="4"/>
  <c r="B7220" i="4"/>
  <c r="B7221" i="4"/>
  <c r="B7222" i="4"/>
  <c r="B7223" i="4"/>
  <c r="B7224" i="4"/>
  <c r="B7225" i="4"/>
  <c r="B7226" i="4"/>
  <c r="B7227" i="4"/>
  <c r="B7228" i="4"/>
  <c r="B7229" i="4"/>
  <c r="B7230" i="4"/>
  <c r="B7231" i="4"/>
  <c r="B7232" i="4"/>
  <c r="B7233" i="4"/>
  <c r="B7234" i="4"/>
  <c r="B7235" i="4"/>
  <c r="B7236" i="4"/>
  <c r="B7237" i="4"/>
  <c r="B7238" i="4"/>
  <c r="B7239" i="4"/>
  <c r="B7240" i="4"/>
  <c r="B7241" i="4"/>
  <c r="B7242" i="4"/>
  <c r="B7243" i="4"/>
  <c r="B7244" i="4"/>
  <c r="B7245" i="4"/>
  <c r="B7246" i="4"/>
  <c r="B7247" i="4"/>
  <c r="B7248" i="4"/>
  <c r="B7249" i="4"/>
  <c r="B7250" i="4"/>
  <c r="B7251" i="4"/>
  <c r="B7252" i="4"/>
  <c r="B7253" i="4"/>
  <c r="B7254" i="4"/>
  <c r="B7255" i="4"/>
  <c r="B7256" i="4"/>
  <c r="B7257" i="4"/>
  <c r="B7258" i="4"/>
  <c r="B7259" i="4"/>
  <c r="B7260" i="4"/>
  <c r="B7261" i="4"/>
  <c r="B7262" i="4"/>
  <c r="B7263" i="4"/>
  <c r="B7264" i="4"/>
  <c r="B7265" i="4"/>
  <c r="B7266" i="4"/>
  <c r="B7267" i="4"/>
  <c r="B7268" i="4"/>
  <c r="B7269" i="4"/>
  <c r="B7270" i="4"/>
  <c r="B7271" i="4"/>
  <c r="B7272" i="4"/>
  <c r="B7273" i="4"/>
  <c r="B7274" i="4"/>
  <c r="B7275" i="4"/>
  <c r="B7276" i="4"/>
  <c r="B7277" i="4"/>
  <c r="B7278" i="4"/>
  <c r="B7279" i="4"/>
  <c r="B7280" i="4"/>
  <c r="B7281" i="4"/>
  <c r="B7282" i="4"/>
  <c r="B7283" i="4"/>
  <c r="B7284" i="4"/>
  <c r="B7285" i="4"/>
  <c r="B7286" i="4"/>
  <c r="B7287" i="4"/>
  <c r="B7288" i="4"/>
  <c r="B7289" i="4"/>
  <c r="B7290" i="4"/>
  <c r="B7291" i="4"/>
  <c r="B7292" i="4"/>
  <c r="B7293" i="4"/>
  <c r="B7294" i="4"/>
  <c r="B7295" i="4"/>
  <c r="B7296" i="4"/>
  <c r="B7297" i="4"/>
  <c r="B7298" i="4"/>
  <c r="B7299" i="4"/>
  <c r="B7300" i="4"/>
  <c r="B7301" i="4"/>
  <c r="B7302" i="4"/>
  <c r="B7303" i="4"/>
  <c r="B7304" i="4"/>
  <c r="B7305" i="4"/>
  <c r="B7306" i="4"/>
  <c r="B7307" i="4"/>
  <c r="B7308" i="4"/>
  <c r="B7309" i="4"/>
  <c r="B7310" i="4"/>
  <c r="B7311" i="4"/>
  <c r="B7312" i="4"/>
  <c r="B7313" i="4"/>
  <c r="B7314" i="4"/>
  <c r="B7315" i="4"/>
  <c r="B7316" i="4"/>
  <c r="B7317" i="4"/>
  <c r="B7318" i="4"/>
  <c r="B7319" i="4"/>
  <c r="B7320" i="4"/>
  <c r="B7321" i="4"/>
  <c r="B7322" i="4"/>
  <c r="B7323" i="4"/>
  <c r="B7324" i="4"/>
  <c r="B7325" i="4"/>
  <c r="B7326" i="4"/>
  <c r="B7327" i="4"/>
  <c r="B7328" i="4"/>
  <c r="B7329" i="4"/>
  <c r="B7330" i="4"/>
  <c r="B7331" i="4"/>
  <c r="B7332" i="4"/>
  <c r="B7333" i="4"/>
  <c r="B7334" i="4"/>
  <c r="B7335" i="4"/>
  <c r="B7336" i="4"/>
  <c r="B7337" i="4"/>
  <c r="B7338" i="4"/>
  <c r="B7339" i="4"/>
  <c r="B7340" i="4"/>
  <c r="B7341" i="4"/>
  <c r="B7342" i="4"/>
  <c r="B7343" i="4"/>
  <c r="B7344" i="4"/>
  <c r="B7345" i="4"/>
  <c r="B7346" i="4"/>
  <c r="B7347" i="4"/>
  <c r="B7348" i="4"/>
  <c r="B7349" i="4"/>
  <c r="B7350" i="4"/>
  <c r="B7351" i="4"/>
  <c r="B7352" i="4"/>
  <c r="B7353" i="4"/>
  <c r="B7354" i="4"/>
  <c r="B7355" i="4"/>
  <c r="B7356" i="4"/>
  <c r="B7357" i="4"/>
  <c r="B7358" i="4"/>
  <c r="B7359" i="4"/>
  <c r="B7360" i="4"/>
  <c r="B7361" i="4"/>
  <c r="B7362" i="4"/>
  <c r="B7363" i="4"/>
  <c r="B7364" i="4"/>
  <c r="B7365" i="4"/>
  <c r="B7366" i="4"/>
  <c r="B7367" i="4"/>
  <c r="B7368" i="4"/>
  <c r="B7369" i="4"/>
  <c r="B7370" i="4"/>
  <c r="B7371" i="4"/>
  <c r="B7372" i="4"/>
  <c r="B7373" i="4"/>
  <c r="B7374" i="4"/>
  <c r="B7375" i="4"/>
  <c r="B7376" i="4"/>
  <c r="B7377" i="4"/>
  <c r="B7378" i="4"/>
  <c r="B7379" i="4"/>
  <c r="B7380" i="4"/>
  <c r="B7381" i="4"/>
  <c r="B7382" i="4"/>
  <c r="B7383" i="4"/>
  <c r="B7384" i="4"/>
  <c r="B7385" i="4"/>
  <c r="B7386" i="4"/>
  <c r="B7387" i="4"/>
  <c r="B7388" i="4"/>
  <c r="B7389" i="4"/>
  <c r="B7390" i="4"/>
  <c r="B7391" i="4"/>
  <c r="B7392" i="4"/>
  <c r="B7393" i="4"/>
  <c r="B7394" i="4"/>
  <c r="B7395" i="4"/>
  <c r="B7396" i="4"/>
  <c r="B7397" i="4"/>
  <c r="B7398" i="4"/>
  <c r="B7399" i="4"/>
  <c r="B7400" i="4"/>
  <c r="B7401" i="4"/>
  <c r="B7402" i="4"/>
  <c r="B7403" i="4"/>
  <c r="B7404" i="4"/>
  <c r="B7405" i="4"/>
  <c r="B7406" i="4"/>
  <c r="B7407" i="4"/>
  <c r="B7408" i="4"/>
  <c r="B7409" i="4"/>
  <c r="B7410" i="4"/>
  <c r="B7411" i="4"/>
  <c r="B7412" i="4"/>
  <c r="B7413" i="4"/>
  <c r="B7414" i="4"/>
  <c r="B7415" i="4"/>
  <c r="B7416" i="4"/>
  <c r="B7417" i="4"/>
  <c r="B7418" i="4"/>
  <c r="B7419" i="4"/>
  <c r="B7420" i="4"/>
  <c r="B7421" i="4"/>
  <c r="B7422" i="4"/>
  <c r="B7423" i="4"/>
  <c r="B7424" i="4"/>
  <c r="B7425" i="4"/>
  <c r="B7426" i="4"/>
  <c r="B7427" i="4"/>
  <c r="B7428" i="4"/>
  <c r="B7429" i="4"/>
  <c r="B7430" i="4"/>
  <c r="B7431" i="4"/>
  <c r="B7432" i="4"/>
  <c r="B7433" i="4"/>
  <c r="B7434" i="4"/>
  <c r="B7435" i="4"/>
  <c r="B7436" i="4"/>
  <c r="B7437" i="4"/>
  <c r="B7438" i="4"/>
  <c r="B7439" i="4"/>
  <c r="B7440" i="4"/>
  <c r="B7441" i="4"/>
  <c r="B7442" i="4"/>
  <c r="B7443" i="4"/>
  <c r="B7444" i="4"/>
  <c r="B7445" i="4"/>
  <c r="B7447" i="4"/>
  <c r="B7448" i="4"/>
  <c r="B7449" i="4"/>
  <c r="B7450" i="4"/>
  <c r="B7451" i="4"/>
  <c r="B7452" i="4"/>
  <c r="B7453" i="4"/>
  <c r="B7454" i="4"/>
  <c r="B7455" i="4"/>
  <c r="B7456" i="4"/>
  <c r="B7457" i="4"/>
  <c r="B7458" i="4"/>
  <c r="B7459" i="4"/>
  <c r="B7460" i="4"/>
  <c r="B7461" i="4"/>
  <c r="B7462" i="4"/>
  <c r="B7463" i="4"/>
  <c r="B7464" i="4"/>
  <c r="B7465" i="4"/>
  <c r="B7466" i="4"/>
  <c r="B7467" i="4"/>
  <c r="B7468" i="4"/>
  <c r="B7469" i="4"/>
  <c r="B7470" i="4"/>
  <c r="B7471" i="4"/>
  <c r="B7472" i="4"/>
  <c r="B7473" i="4"/>
  <c r="B7474" i="4"/>
  <c r="B7475" i="4"/>
  <c r="B7476" i="4"/>
  <c r="B7477" i="4"/>
  <c r="B7478" i="4"/>
  <c r="B7479" i="4"/>
  <c r="B7480" i="4"/>
  <c r="B7481" i="4"/>
  <c r="B7482" i="4"/>
  <c r="B7483" i="4"/>
  <c r="B7484" i="4"/>
  <c r="B7485" i="4"/>
  <c r="B7486" i="4"/>
  <c r="B7487" i="4"/>
  <c r="B7488" i="4"/>
  <c r="B7489" i="4"/>
  <c r="B7490" i="4"/>
  <c r="B7491" i="4"/>
  <c r="B7492" i="4"/>
  <c r="B7493" i="4"/>
  <c r="B7494" i="4"/>
  <c r="B7495" i="4"/>
  <c r="B7496" i="4"/>
  <c r="B7497" i="4"/>
  <c r="B7498" i="4"/>
  <c r="B7499" i="4"/>
  <c r="B7500" i="4"/>
  <c r="B7501" i="4"/>
  <c r="B7502" i="4"/>
  <c r="B7503" i="4"/>
  <c r="B7504" i="4"/>
  <c r="B7505" i="4"/>
  <c r="B7506" i="4"/>
  <c r="B7507" i="4"/>
  <c r="B7508" i="4"/>
  <c r="B7509" i="4"/>
  <c r="B7510" i="4"/>
  <c r="B7511" i="4"/>
  <c r="B7512" i="4"/>
  <c r="B7513" i="4"/>
  <c r="B7514" i="4"/>
  <c r="B7515" i="4"/>
  <c r="B7516" i="4"/>
  <c r="B7517" i="4"/>
  <c r="B7518" i="4"/>
  <c r="B7519" i="4"/>
  <c r="B7520" i="4"/>
  <c r="B7521" i="4"/>
  <c r="B7522" i="4"/>
  <c r="B7523" i="4"/>
  <c r="B7524" i="4"/>
  <c r="B7525" i="4"/>
  <c r="B7526" i="4"/>
  <c r="B7527" i="4"/>
  <c r="B7528" i="4"/>
  <c r="B7529" i="4"/>
  <c r="B7530" i="4"/>
  <c r="B7531" i="4"/>
  <c r="B7532" i="4"/>
  <c r="B7533" i="4"/>
  <c r="B7534" i="4"/>
  <c r="B7535" i="4"/>
  <c r="B7536" i="4"/>
  <c r="B7537" i="4"/>
  <c r="B7538" i="4"/>
  <c r="B7539" i="4"/>
  <c r="B7540" i="4"/>
  <c r="B7541" i="4"/>
  <c r="B7542" i="4"/>
  <c r="B7543" i="4"/>
  <c r="B7544" i="4"/>
  <c r="B7545" i="4"/>
  <c r="B7546" i="4"/>
  <c r="B7547" i="4"/>
  <c r="B7548" i="4"/>
  <c r="B7549" i="4"/>
  <c r="B7550" i="4"/>
  <c r="B7551" i="4"/>
  <c r="B7552" i="4"/>
  <c r="B7553" i="4"/>
  <c r="B7554" i="4"/>
  <c r="B7555" i="4"/>
  <c r="B7556" i="4"/>
  <c r="B7557" i="4"/>
  <c r="B7558" i="4"/>
  <c r="B7559" i="4"/>
  <c r="B7560" i="4"/>
  <c r="B7561" i="4"/>
  <c r="B7562" i="4"/>
  <c r="B7563" i="4"/>
  <c r="B7564" i="4"/>
  <c r="B7565" i="4"/>
  <c r="B7566" i="4"/>
  <c r="B7567" i="4"/>
  <c r="B7568" i="4"/>
  <c r="B7569" i="4"/>
  <c r="B7570" i="4"/>
  <c r="B7571" i="4"/>
  <c r="B7572" i="4"/>
  <c r="B7573" i="4"/>
  <c r="B7574" i="4"/>
  <c r="B7575" i="4"/>
  <c r="B7576" i="4"/>
  <c r="B7577" i="4"/>
  <c r="B7578" i="4"/>
  <c r="B7579" i="4"/>
  <c r="B7580" i="4"/>
  <c r="B7581" i="4"/>
  <c r="B7582" i="4"/>
  <c r="B7583" i="4"/>
  <c r="B7584" i="4"/>
  <c r="B7585" i="4"/>
  <c r="B7586" i="4"/>
  <c r="B7587" i="4"/>
  <c r="B7588" i="4"/>
  <c r="B7589" i="4"/>
  <c r="B7590" i="4"/>
  <c r="B7591" i="4"/>
  <c r="B7592" i="4"/>
  <c r="B7593" i="4"/>
  <c r="B7594" i="4"/>
  <c r="B7595" i="4"/>
  <c r="B7596" i="4"/>
  <c r="B7597" i="4"/>
  <c r="B7598" i="4"/>
  <c r="B7599" i="4"/>
  <c r="B7600" i="4"/>
  <c r="B7601" i="4"/>
  <c r="B7602" i="4"/>
  <c r="B7603" i="4"/>
  <c r="B7604" i="4"/>
  <c r="B7605" i="4"/>
  <c r="B7606" i="4"/>
  <c r="B7607" i="4"/>
  <c r="B7608" i="4"/>
  <c r="B7609" i="4"/>
  <c r="B7610" i="4"/>
  <c r="B7611" i="4"/>
  <c r="B7612" i="4"/>
  <c r="B7613" i="4"/>
  <c r="B7614" i="4"/>
  <c r="B7615" i="4"/>
  <c r="B7616" i="4"/>
  <c r="B7617" i="4"/>
  <c r="B7618" i="4"/>
  <c r="B7619" i="4"/>
  <c r="B7620" i="4"/>
  <c r="B7621" i="4"/>
  <c r="B7622" i="4"/>
  <c r="B7623" i="4"/>
  <c r="B7624" i="4"/>
  <c r="B7625" i="4"/>
  <c r="B7626" i="4"/>
  <c r="B7627" i="4"/>
  <c r="B7628" i="4"/>
  <c r="B7629" i="4"/>
  <c r="B7630" i="4"/>
  <c r="B7631" i="4"/>
  <c r="B7632" i="4"/>
  <c r="B7633" i="4"/>
  <c r="B7634" i="4"/>
  <c r="B7635" i="4"/>
  <c r="B7636" i="4"/>
  <c r="B7637" i="4"/>
  <c r="B7638" i="4"/>
  <c r="B7639" i="4"/>
  <c r="B7640" i="4"/>
  <c r="B7641" i="4"/>
  <c r="B7642" i="4"/>
  <c r="B7643" i="4"/>
  <c r="B7644" i="4"/>
  <c r="B7645" i="4"/>
  <c r="B7646" i="4"/>
  <c r="B7647" i="4"/>
  <c r="B7648" i="4"/>
  <c r="B7649" i="4"/>
  <c r="B7650" i="4"/>
  <c r="B7651" i="4"/>
  <c r="B7652" i="4"/>
  <c r="B7653" i="4"/>
  <c r="B7654" i="4"/>
  <c r="B7655" i="4"/>
  <c r="B7656" i="4"/>
  <c r="B7657" i="4"/>
  <c r="B7658" i="4"/>
  <c r="B7659" i="4"/>
  <c r="B7660" i="4"/>
  <c r="B7661" i="4"/>
  <c r="B7662" i="4"/>
  <c r="B7663" i="4"/>
  <c r="B7664" i="4"/>
  <c r="B7665" i="4"/>
  <c r="B7666" i="4"/>
  <c r="B7667" i="4"/>
  <c r="B7668" i="4"/>
  <c r="B7669" i="4"/>
  <c r="B7670" i="4"/>
  <c r="B7671" i="4"/>
  <c r="A7392" i="4"/>
  <c r="A7393" i="4"/>
  <c r="A7394" i="4"/>
  <c r="A7395" i="4"/>
  <c r="A7396" i="4" s="1"/>
  <c r="A7397" i="4" s="1"/>
  <c r="A7398" i="4" s="1"/>
  <c r="A7399" i="4" s="1"/>
  <c r="A7400" i="4" s="1"/>
  <c r="A7401" i="4" s="1"/>
  <c r="A7402" i="4" s="1"/>
  <c r="A7403" i="4" s="1"/>
  <c r="A7404" i="4" s="1"/>
  <c r="A7405" i="4" s="1"/>
  <c r="A7406" i="4" s="1"/>
  <c r="A7407" i="4" s="1"/>
  <c r="A7408" i="4" s="1"/>
  <c r="A7409" i="4" s="1"/>
  <c r="A7410" i="4" s="1"/>
  <c r="A7411" i="4" s="1"/>
  <c r="A7412" i="4" s="1"/>
  <c r="A7413" i="4" s="1"/>
  <c r="A7414" i="4" s="1"/>
  <c r="A7415" i="4" s="1"/>
  <c r="A7416" i="4" s="1"/>
  <c r="A7417" i="4" s="1"/>
  <c r="A7418" i="4" s="1"/>
  <c r="A7419" i="4" s="1"/>
  <c r="A7420" i="4" s="1"/>
  <c r="A7421" i="4" s="1"/>
  <c r="A7422" i="4" s="1"/>
  <c r="A7423" i="4" s="1"/>
  <c r="A7424" i="4" s="1"/>
  <c r="A7425" i="4" s="1"/>
  <c r="A7426" i="4" s="1"/>
  <c r="A7427" i="4" s="1"/>
  <c r="A7428" i="4" s="1"/>
  <c r="A7429" i="4" s="1"/>
  <c r="A7430" i="4" s="1"/>
  <c r="A7431" i="4" s="1"/>
  <c r="A7432" i="4" s="1"/>
  <c r="A7433" i="4" s="1"/>
  <c r="A7434" i="4" s="1"/>
  <c r="A7435" i="4" s="1"/>
  <c r="A7436" i="4" s="1"/>
  <c r="A7437" i="4" s="1"/>
  <c r="A7438" i="4" s="1"/>
  <c r="A7439" i="4" s="1"/>
  <c r="A7440" i="4" s="1"/>
  <c r="A7441" i="4" s="1"/>
  <c r="A7442" i="4" s="1"/>
  <c r="A7443" i="4" s="1"/>
  <c r="A7444" i="4" s="1"/>
  <c r="A7447" i="4" s="1"/>
  <c r="A7448" i="4" s="1"/>
  <c r="A7449" i="4" s="1"/>
  <c r="A7450" i="4" s="1"/>
  <c r="A7451" i="4" s="1"/>
  <c r="A7452" i="4" s="1"/>
  <c r="A7453" i="4" s="1"/>
  <c r="A7454" i="4" s="1"/>
  <c r="A7455" i="4" s="1"/>
  <c r="A7456" i="4" s="1"/>
  <c r="A7457" i="4" s="1"/>
  <c r="A7458" i="4" s="1"/>
  <c r="A7459" i="4" s="1"/>
  <c r="A7460" i="4" s="1"/>
  <c r="A7461" i="4" s="1"/>
  <c r="A7462" i="4" s="1"/>
  <c r="A7463" i="4" s="1"/>
  <c r="A7464" i="4" s="1"/>
  <c r="A7465" i="4" s="1"/>
  <c r="A7466" i="4" s="1"/>
  <c r="A7467" i="4" s="1"/>
  <c r="A7468" i="4" s="1"/>
  <c r="A7469" i="4" s="1"/>
  <c r="A7470" i="4" s="1"/>
  <c r="A7471" i="4" s="1"/>
  <c r="A7472" i="4" s="1"/>
  <c r="A7473" i="4" s="1"/>
  <c r="A7474" i="4" s="1"/>
  <c r="A7475" i="4" s="1"/>
  <c r="A7476" i="4" s="1"/>
  <c r="A7477" i="4" s="1"/>
  <c r="A7478" i="4" s="1"/>
  <c r="A7479" i="4" s="1"/>
  <c r="A7480" i="4" s="1"/>
  <c r="A7481" i="4" s="1"/>
  <c r="A7482" i="4" s="1"/>
  <c r="A7483" i="4" s="1"/>
  <c r="A7484" i="4" s="1"/>
  <c r="A7485" i="4" s="1"/>
  <c r="A7486" i="4" s="1"/>
  <c r="A7487" i="4" s="1"/>
  <c r="A7488" i="4" s="1"/>
  <c r="A7489" i="4" s="1"/>
  <c r="A7490" i="4" s="1"/>
  <c r="A7491" i="4" s="1"/>
  <c r="A7492" i="4" s="1"/>
  <c r="A7493" i="4" s="1"/>
  <c r="A7494" i="4" s="1"/>
  <c r="A7495" i="4" s="1"/>
  <c r="A7496" i="4" s="1"/>
  <c r="A7497" i="4" s="1"/>
  <c r="A7498" i="4" s="1"/>
  <c r="A7499" i="4" s="1"/>
  <c r="A7500" i="4" s="1"/>
  <c r="A7501" i="4" s="1"/>
  <c r="A7502" i="4" s="1"/>
  <c r="A7503" i="4" s="1"/>
  <c r="A7504" i="4" s="1"/>
  <c r="A7505" i="4" s="1"/>
  <c r="A7506" i="4" s="1"/>
  <c r="A7507" i="4" s="1"/>
  <c r="A7508" i="4" s="1"/>
  <c r="A7509" i="4" s="1"/>
  <c r="A7510" i="4" s="1"/>
  <c r="A7511" i="4" s="1"/>
  <c r="A7512" i="4" s="1"/>
  <c r="A7513" i="4" s="1"/>
  <c r="A7514" i="4" s="1"/>
  <c r="A7515" i="4" s="1"/>
  <c r="A7516" i="4" s="1"/>
  <c r="A7517" i="4" s="1"/>
  <c r="A7518" i="4" s="1"/>
  <c r="A7519" i="4" s="1"/>
  <c r="A7520" i="4" s="1"/>
  <c r="A7521" i="4" s="1"/>
  <c r="A7522" i="4" s="1"/>
  <c r="A7523" i="4" s="1"/>
  <c r="A7524" i="4" s="1"/>
  <c r="A7525" i="4" s="1"/>
  <c r="A7526" i="4" s="1"/>
  <c r="A7527" i="4" s="1"/>
  <c r="A7528" i="4" s="1"/>
  <c r="A7529" i="4" s="1"/>
  <c r="A7530" i="4" s="1"/>
  <c r="A7531" i="4" s="1"/>
  <c r="A7532" i="4" s="1"/>
  <c r="A7533" i="4" s="1"/>
  <c r="A7534" i="4" s="1"/>
  <c r="A7535" i="4" s="1"/>
  <c r="A7536" i="4" s="1"/>
  <c r="A7537" i="4" s="1"/>
  <c r="A7538" i="4" s="1"/>
  <c r="A7539" i="4" s="1"/>
  <c r="A7540" i="4" s="1"/>
  <c r="A7541" i="4" s="1"/>
  <c r="A7542" i="4" s="1"/>
  <c r="A7543" i="4" s="1"/>
  <c r="A7544" i="4" s="1"/>
  <c r="A7545" i="4" s="1"/>
  <c r="A7546" i="4" s="1"/>
  <c r="A7547" i="4" s="1"/>
  <c r="A7548" i="4" s="1"/>
  <c r="A7549" i="4" s="1"/>
  <c r="A7550" i="4" s="1"/>
  <c r="A7551" i="4" s="1"/>
  <c r="A7552" i="4" s="1"/>
  <c r="A7553" i="4" s="1"/>
  <c r="A7554" i="4" s="1"/>
  <c r="A7555" i="4" s="1"/>
  <c r="A7556" i="4" s="1"/>
  <c r="A7557" i="4" s="1"/>
  <c r="A7558" i="4" s="1"/>
  <c r="A7559" i="4" s="1"/>
  <c r="A7560" i="4" s="1"/>
  <c r="A7561" i="4" s="1"/>
  <c r="A7562" i="4" s="1"/>
  <c r="A7563" i="4" s="1"/>
  <c r="A7564" i="4" s="1"/>
  <c r="A7565" i="4" s="1"/>
  <c r="A7566" i="4" s="1"/>
  <c r="A7567" i="4" s="1"/>
  <c r="A7568" i="4" s="1"/>
  <c r="A7569" i="4" s="1"/>
  <c r="A7570" i="4" s="1"/>
  <c r="A7571" i="4" s="1"/>
  <c r="A7572" i="4" s="1"/>
  <c r="A7573" i="4" s="1"/>
  <c r="A7574" i="4" s="1"/>
  <c r="A7575" i="4" s="1"/>
  <c r="A7576" i="4" s="1"/>
  <c r="A7577" i="4" s="1"/>
  <c r="A7578" i="4" s="1"/>
  <c r="A7579" i="4" s="1"/>
  <c r="A7580" i="4" s="1"/>
  <c r="A7581" i="4" s="1"/>
  <c r="A7582" i="4" s="1"/>
  <c r="A7583" i="4" s="1"/>
  <c r="A7584" i="4" s="1"/>
  <c r="A7585" i="4" s="1"/>
  <c r="A7586" i="4" s="1"/>
  <c r="A7587" i="4" s="1"/>
  <c r="A7588" i="4" s="1"/>
  <c r="A7589" i="4" s="1"/>
  <c r="A7590" i="4" s="1"/>
  <c r="A7591" i="4" s="1"/>
  <c r="A7592" i="4" s="1"/>
  <c r="A7593" i="4" s="1"/>
  <c r="A7594" i="4" s="1"/>
  <c r="A7595" i="4" s="1"/>
  <c r="A7596" i="4" s="1"/>
  <c r="A7597" i="4" s="1"/>
  <c r="A7598" i="4" s="1"/>
  <c r="A7599" i="4" s="1"/>
  <c r="A7600" i="4" s="1"/>
  <c r="A7601" i="4" s="1"/>
  <c r="A7602" i="4" s="1"/>
  <c r="A7603" i="4" s="1"/>
  <c r="A7604" i="4" s="1"/>
  <c r="A7605" i="4" s="1"/>
  <c r="A7606" i="4" s="1"/>
  <c r="A7607" i="4" s="1"/>
  <c r="A7608" i="4" s="1"/>
  <c r="A7609" i="4" s="1"/>
  <c r="A7610" i="4" s="1"/>
  <c r="A7611" i="4" s="1"/>
  <c r="A7612" i="4" s="1"/>
  <c r="A7613" i="4" s="1"/>
  <c r="A7614" i="4" s="1"/>
  <c r="A7615" i="4" s="1"/>
  <c r="A7616" i="4" s="1"/>
  <c r="A7617" i="4" s="1"/>
  <c r="A7618" i="4" s="1"/>
  <c r="A7619" i="4" s="1"/>
  <c r="A7620" i="4" s="1"/>
  <c r="A7621" i="4" s="1"/>
  <c r="A7622" i="4" s="1"/>
  <c r="A7623" i="4" s="1"/>
  <c r="A7624" i="4" s="1"/>
  <c r="A7625" i="4" s="1"/>
  <c r="A7626" i="4" s="1"/>
  <c r="A7627" i="4" s="1"/>
  <c r="A7628" i="4" s="1"/>
  <c r="A7629" i="4" s="1"/>
  <c r="A7630" i="4" s="1"/>
  <c r="A7631" i="4" s="1"/>
  <c r="A7632" i="4" s="1"/>
  <c r="A7633" i="4" s="1"/>
  <c r="A7634" i="4" s="1"/>
  <c r="A7635" i="4" s="1"/>
  <c r="A7636" i="4" s="1"/>
  <c r="A7637" i="4" s="1"/>
  <c r="A7638" i="4" s="1"/>
  <c r="A7639" i="4" s="1"/>
  <c r="A7640" i="4" s="1"/>
  <c r="A7641" i="4" s="1"/>
  <c r="A7642" i="4" s="1"/>
  <c r="A7643" i="4" s="1"/>
  <c r="A7644" i="4" s="1"/>
  <c r="A7645" i="4" s="1"/>
  <c r="A7646" i="4" s="1"/>
  <c r="A7647" i="4" s="1"/>
  <c r="A7648" i="4" s="1"/>
  <c r="A7649" i="4" s="1"/>
  <c r="A7650" i="4" s="1"/>
  <c r="A7651" i="4" s="1"/>
  <c r="A7652" i="4" s="1"/>
  <c r="A7653" i="4" s="1"/>
  <c r="A7654" i="4" s="1"/>
  <c r="A7655" i="4" s="1"/>
  <c r="A7656" i="4" s="1"/>
  <c r="A7657" i="4" s="1"/>
  <c r="A7658" i="4" s="1"/>
  <c r="A7659" i="4" s="1"/>
  <c r="A7660" i="4" s="1"/>
  <c r="A7661" i="4" s="1"/>
  <c r="A7662" i="4" s="1"/>
  <c r="A7663" i="4" s="1"/>
  <c r="A7664" i="4" s="1"/>
  <c r="A7665" i="4" s="1"/>
  <c r="A7666" i="4" s="1"/>
  <c r="A7667" i="4" s="1"/>
  <c r="A7668" i="4" s="1"/>
  <c r="A7669" i="4" s="1"/>
  <c r="A7670" i="4" s="1"/>
  <c r="A7671" i="4" s="1"/>
  <c r="A4449" i="4"/>
  <c r="A4450" i="4"/>
  <c r="A4451" i="4" s="1"/>
  <c r="A4452" i="4" s="1"/>
  <c r="A4453" i="4" s="1"/>
  <c r="A4454" i="4" s="1"/>
  <c r="A4455" i="4" s="1"/>
  <c r="A4456" i="4" s="1"/>
  <c r="A4457" i="4" s="1"/>
  <c r="A4458" i="4" s="1"/>
  <c r="A4459" i="4" s="1"/>
  <c r="A4460" i="4" s="1"/>
  <c r="A4461" i="4" s="1"/>
  <c r="A4462" i="4" s="1"/>
  <c r="A4463" i="4" s="1"/>
  <c r="A4464" i="4" s="1"/>
  <c r="A4465" i="4" s="1"/>
  <c r="A4466" i="4"/>
  <c r="A4467" i="4" s="1"/>
  <c r="A4468" i="4" s="1"/>
  <c r="A4469" i="4" s="1"/>
  <c r="A4470" i="4" s="1"/>
  <c r="A4471" i="4" s="1"/>
  <c r="A4472" i="4" s="1"/>
  <c r="A4473" i="4" s="1"/>
  <c r="A4474" i="4" s="1"/>
  <c r="A4475" i="4" s="1"/>
  <c r="A4476" i="4" s="1"/>
  <c r="A4477" i="4" s="1"/>
  <c r="A4478" i="4" s="1"/>
  <c r="A4479" i="4" s="1"/>
  <c r="A4480" i="4" s="1"/>
  <c r="A4481" i="4" s="1"/>
  <c r="A4482" i="4" s="1"/>
  <c r="A4483" i="4" s="1"/>
  <c r="A4484" i="4" s="1"/>
  <c r="A4485" i="4" s="1"/>
  <c r="A4486" i="4" s="1"/>
  <c r="A4487" i="4" s="1"/>
  <c r="A4488" i="4" s="1"/>
  <c r="A4489" i="4" s="1"/>
  <c r="A4490" i="4" s="1"/>
  <c r="A4491" i="4" s="1"/>
  <c r="A4492" i="4" s="1"/>
  <c r="A4493" i="4" s="1"/>
  <c r="A4494" i="4" s="1"/>
  <c r="A4495" i="4" s="1"/>
  <c r="A4496" i="4" s="1"/>
  <c r="A4497" i="4" s="1"/>
  <c r="A4498" i="4" s="1"/>
  <c r="A4499" i="4" s="1"/>
  <c r="A4500" i="4"/>
  <c r="A4501" i="4" s="1"/>
  <c r="A4502" i="4" s="1"/>
  <c r="A4503" i="4" s="1"/>
  <c r="A4504" i="4" s="1"/>
  <c r="A4505" i="4" s="1"/>
  <c r="A4506" i="4" s="1"/>
  <c r="A4507" i="4" s="1"/>
  <c r="A4508" i="4" s="1"/>
  <c r="A4509" i="4" s="1"/>
  <c r="A4510" i="4" s="1"/>
  <c r="A4511" i="4" s="1"/>
  <c r="A4512" i="4" s="1"/>
  <c r="A4513" i="4" s="1"/>
  <c r="A4514" i="4" s="1"/>
  <c r="A4515" i="4" s="1"/>
  <c r="A4516" i="4" s="1"/>
  <c r="A4517" i="4" s="1"/>
  <c r="A4518" i="4" s="1"/>
  <c r="A4519" i="4" s="1"/>
  <c r="A4520" i="4" s="1"/>
  <c r="A4521" i="4" s="1"/>
  <c r="A4522" i="4" s="1"/>
  <c r="A4523" i="4" s="1"/>
  <c r="A4524" i="4" s="1"/>
  <c r="A4525" i="4" s="1"/>
  <c r="A4526" i="4" s="1"/>
  <c r="A4527" i="4" s="1"/>
  <c r="A4528" i="4" s="1"/>
  <c r="A4529" i="4" s="1"/>
  <c r="A4530" i="4" s="1"/>
  <c r="A4531" i="4" s="1"/>
  <c r="A4532" i="4" s="1"/>
  <c r="A4533" i="4" s="1"/>
  <c r="A4534" i="4" s="1"/>
  <c r="A4535" i="4" s="1"/>
  <c r="A4536" i="4" s="1"/>
  <c r="A4537" i="4" s="1"/>
  <c r="A4538" i="4" s="1"/>
  <c r="A4539" i="4" s="1"/>
  <c r="A4540" i="4" s="1"/>
  <c r="A4541" i="4" s="1"/>
  <c r="A4542" i="4" s="1"/>
  <c r="A4543" i="4" s="1"/>
  <c r="A4544" i="4" s="1"/>
  <c r="A4545" i="4" s="1"/>
  <c r="A4546" i="4" s="1"/>
  <c r="A4547" i="4" s="1"/>
  <c r="A4548" i="4" s="1"/>
  <c r="A4549" i="4" s="1"/>
  <c r="A4550" i="4" s="1"/>
  <c r="A4551" i="4" s="1"/>
  <c r="A4552" i="4" s="1"/>
  <c r="A4553" i="4" s="1"/>
  <c r="A4554" i="4" s="1"/>
  <c r="A4555" i="4" s="1"/>
  <c r="A4556" i="4" s="1"/>
  <c r="A4557" i="4" s="1"/>
  <c r="A4558" i="4" s="1"/>
  <c r="A4559" i="4" s="1"/>
  <c r="A4560" i="4" s="1"/>
  <c r="A4561" i="4" s="1"/>
  <c r="A4562" i="4" s="1"/>
  <c r="A4563" i="4" s="1"/>
  <c r="A4564" i="4" s="1"/>
  <c r="A4565" i="4" s="1"/>
  <c r="A4566" i="4" s="1"/>
  <c r="A4567" i="4" s="1"/>
  <c r="A4568" i="4" s="1"/>
  <c r="A4569" i="4" s="1"/>
  <c r="A4570" i="4" s="1"/>
  <c r="A4571" i="4" s="1"/>
  <c r="A4572" i="4" s="1"/>
  <c r="A4573" i="4" s="1"/>
  <c r="A4574" i="4" s="1"/>
  <c r="A4575" i="4" s="1"/>
  <c r="A4576" i="4" s="1"/>
  <c r="A4577" i="4" s="1"/>
  <c r="A4578" i="4" s="1"/>
  <c r="A4579" i="4" s="1"/>
  <c r="A4580" i="4" s="1"/>
  <c r="A4581" i="4" s="1"/>
  <c r="A4582" i="4" s="1"/>
  <c r="A4583" i="4" s="1"/>
  <c r="A4584" i="4" s="1"/>
  <c r="A4585" i="4" s="1"/>
  <c r="A4586" i="4" s="1"/>
  <c r="A4587" i="4" s="1"/>
  <c r="A4588" i="4" s="1"/>
  <c r="A4589" i="4" s="1"/>
  <c r="A4590" i="4" s="1"/>
  <c r="A4591" i="4" s="1"/>
  <c r="A4592" i="4" s="1"/>
  <c r="A4593" i="4" s="1"/>
  <c r="A4594" i="4" s="1"/>
  <c r="A4595" i="4" s="1"/>
  <c r="A4596" i="4" s="1"/>
  <c r="A4597" i="4" s="1"/>
  <c r="A4598" i="4" s="1"/>
  <c r="A4599" i="4" s="1"/>
  <c r="A4600" i="4" s="1"/>
  <c r="A4601" i="4" s="1"/>
  <c r="A4602" i="4" s="1"/>
  <c r="A4603" i="4" s="1"/>
  <c r="A4604" i="4" s="1"/>
  <c r="A4605" i="4" s="1"/>
  <c r="A4606" i="4" s="1"/>
  <c r="A4607" i="4" s="1"/>
  <c r="A4608" i="4" s="1"/>
  <c r="A4609" i="4" s="1"/>
  <c r="A4610" i="4" s="1"/>
  <c r="A4611" i="4" s="1"/>
  <c r="A4612" i="4" s="1"/>
  <c r="A4613" i="4" s="1"/>
  <c r="A4614" i="4" s="1"/>
  <c r="A4615" i="4" s="1"/>
  <c r="A4616" i="4" s="1"/>
  <c r="A4617" i="4" s="1"/>
  <c r="A4618" i="4" s="1"/>
  <c r="A4619" i="4" s="1"/>
  <c r="A4620" i="4" s="1"/>
  <c r="A4621" i="4" s="1"/>
  <c r="A4622" i="4" s="1"/>
  <c r="A4623" i="4" s="1"/>
  <c r="A4624" i="4" s="1"/>
  <c r="A4625" i="4" s="1"/>
  <c r="A4626" i="4" s="1"/>
  <c r="A4627" i="4" s="1"/>
  <c r="A4628" i="4" s="1"/>
  <c r="A4629" i="4" s="1"/>
  <c r="A4630" i="4" s="1"/>
  <c r="A4631" i="4" s="1"/>
  <c r="A4632" i="4" s="1"/>
  <c r="A4633" i="4" s="1"/>
  <c r="A4634" i="4" s="1"/>
  <c r="A4635" i="4" s="1"/>
  <c r="A4636" i="4" s="1"/>
  <c r="A4637" i="4" s="1"/>
  <c r="A4638" i="4" s="1"/>
  <c r="A4639" i="4" s="1"/>
  <c r="A4640" i="4" s="1"/>
  <c r="A4641" i="4" s="1"/>
  <c r="A4642" i="4" s="1"/>
  <c r="A4643" i="4" s="1"/>
  <c r="A4644" i="4" s="1"/>
  <c r="A4645" i="4" s="1"/>
  <c r="A4646" i="4" s="1"/>
  <c r="A4647" i="4" s="1"/>
  <c r="A4648" i="4" s="1"/>
  <c r="A4649" i="4" s="1"/>
  <c r="A4650" i="4" s="1"/>
  <c r="A4651" i="4" s="1"/>
  <c r="A4652" i="4" s="1"/>
  <c r="A4653" i="4" s="1"/>
  <c r="A4654" i="4" s="1"/>
  <c r="A4655" i="4" s="1"/>
  <c r="A4656" i="4" s="1"/>
  <c r="A4657" i="4" s="1"/>
  <c r="A4658" i="4" s="1"/>
  <c r="A4659" i="4" s="1"/>
  <c r="A4660" i="4" s="1"/>
  <c r="A4661" i="4" s="1"/>
  <c r="A4662" i="4" s="1"/>
  <c r="A4663" i="4" s="1"/>
  <c r="A4664" i="4" s="1"/>
  <c r="A4665" i="4" s="1"/>
  <c r="A4666" i="4" s="1"/>
  <c r="A4667" i="4" s="1"/>
  <c r="A4668" i="4" s="1"/>
  <c r="A4669" i="4" s="1"/>
  <c r="A4670" i="4" s="1"/>
  <c r="A4671" i="4" s="1"/>
  <c r="A4672" i="4" s="1"/>
  <c r="A4673" i="4" s="1"/>
  <c r="A4674" i="4" s="1"/>
  <c r="A4675" i="4" s="1"/>
  <c r="A4676" i="4" s="1"/>
  <c r="A4677" i="4" s="1"/>
  <c r="A4678" i="4" s="1"/>
  <c r="A4679" i="4" s="1"/>
  <c r="A4680" i="4" s="1"/>
  <c r="A4681" i="4" s="1"/>
  <c r="A4682" i="4" s="1"/>
  <c r="A4683" i="4" s="1"/>
  <c r="A4684" i="4" s="1"/>
  <c r="A4685" i="4" s="1"/>
  <c r="A4686" i="4" s="1"/>
  <c r="A4687" i="4" s="1"/>
  <c r="A4688" i="4" s="1"/>
  <c r="A4689" i="4" s="1"/>
  <c r="A4690" i="4" s="1"/>
  <c r="A4691" i="4" s="1"/>
  <c r="A4692" i="4" s="1"/>
  <c r="A4693" i="4" s="1"/>
  <c r="A4694" i="4" s="1"/>
  <c r="A4695" i="4" s="1"/>
  <c r="A4696" i="4" s="1"/>
  <c r="A4697" i="4" s="1"/>
  <c r="A4698" i="4" s="1"/>
  <c r="A4699" i="4" s="1"/>
  <c r="A4700" i="4" s="1"/>
  <c r="A4701" i="4" s="1"/>
  <c r="A4702" i="4" s="1"/>
  <c r="A4703" i="4" s="1"/>
  <c r="A4704" i="4" s="1"/>
  <c r="A4705" i="4" s="1"/>
  <c r="A4706" i="4" s="1"/>
  <c r="A4707" i="4" s="1"/>
  <c r="A4708" i="4" s="1"/>
  <c r="A4709" i="4" s="1"/>
  <c r="A4710" i="4" s="1"/>
  <c r="A4711" i="4" s="1"/>
  <c r="A4712" i="4" s="1"/>
  <c r="A4713" i="4" s="1"/>
  <c r="A4714" i="4" s="1"/>
  <c r="A4715" i="4" s="1"/>
  <c r="A4716" i="4" s="1"/>
  <c r="A4717" i="4" s="1"/>
  <c r="A4718" i="4" s="1"/>
  <c r="A4719" i="4" s="1"/>
  <c r="A4720" i="4" s="1"/>
  <c r="A4721" i="4" s="1"/>
  <c r="A4722" i="4" s="1"/>
  <c r="A4723" i="4" s="1"/>
  <c r="A4724" i="4" s="1"/>
  <c r="A4725" i="4" s="1"/>
  <c r="A4726" i="4" s="1"/>
  <c r="A4727" i="4" s="1"/>
  <c r="A4728" i="4" s="1"/>
  <c r="A4729" i="4" s="1"/>
  <c r="A4730" i="4" s="1"/>
  <c r="A4731" i="4" s="1"/>
  <c r="A4732" i="4" s="1"/>
  <c r="A4733" i="4" s="1"/>
  <c r="A4734" i="4" s="1"/>
  <c r="A4735" i="4" s="1"/>
  <c r="A4736" i="4" s="1"/>
  <c r="A4737" i="4" s="1"/>
  <c r="A4738" i="4" s="1"/>
  <c r="A4739" i="4" s="1"/>
  <c r="A4740" i="4" s="1"/>
  <c r="A4741" i="4" s="1"/>
  <c r="A4742" i="4" s="1"/>
  <c r="A4743" i="4" s="1"/>
  <c r="A4744" i="4" s="1"/>
  <c r="A4745" i="4" s="1"/>
  <c r="A4746" i="4" s="1"/>
  <c r="A4747" i="4" s="1"/>
  <c r="A4748" i="4" s="1"/>
  <c r="A4749" i="4" s="1"/>
  <c r="A4750" i="4" s="1"/>
  <c r="A4751" i="4" s="1"/>
  <c r="A4752" i="4" s="1"/>
  <c r="A4753" i="4" s="1"/>
  <c r="A4754" i="4" s="1"/>
  <c r="A4755" i="4" s="1"/>
  <c r="A4756" i="4" s="1"/>
  <c r="A4757" i="4" s="1"/>
  <c r="A4758" i="4" s="1"/>
  <c r="A4759" i="4" s="1"/>
  <c r="A4760" i="4" s="1"/>
  <c r="A4761" i="4" s="1"/>
  <c r="A4762" i="4" s="1"/>
  <c r="A4763" i="4" s="1"/>
  <c r="A4764" i="4" s="1"/>
  <c r="A4765" i="4" s="1"/>
  <c r="A4766" i="4" s="1"/>
  <c r="A4767" i="4" s="1"/>
  <c r="A4768" i="4" s="1"/>
  <c r="A4769" i="4" s="1"/>
  <c r="A4770" i="4" s="1"/>
  <c r="A4771" i="4" s="1"/>
  <c r="A4772" i="4" s="1"/>
  <c r="A4773" i="4" s="1"/>
  <c r="A4774" i="4" s="1"/>
  <c r="A4775" i="4" s="1"/>
  <c r="A4776" i="4" s="1"/>
  <c r="A4777" i="4" s="1"/>
  <c r="A4778" i="4" s="1"/>
  <c r="A4779" i="4" s="1"/>
  <c r="A4780" i="4" s="1"/>
  <c r="A4781" i="4" s="1"/>
  <c r="A4782" i="4" s="1"/>
  <c r="A4783" i="4" s="1"/>
  <c r="A4784" i="4" s="1"/>
  <c r="A4785" i="4" s="1"/>
  <c r="A4786" i="4" s="1"/>
  <c r="A4787" i="4" s="1"/>
  <c r="A4788" i="4" s="1"/>
  <c r="A4789" i="4" s="1"/>
  <c r="A4790" i="4" s="1"/>
  <c r="A4791" i="4" s="1"/>
  <c r="A4792" i="4" s="1"/>
  <c r="A4793" i="4" s="1"/>
  <c r="A4794" i="4" s="1"/>
  <c r="A4795" i="4" s="1"/>
  <c r="A4796" i="4" s="1"/>
  <c r="A4797" i="4" s="1"/>
  <c r="A4798" i="4" s="1"/>
  <c r="A4799" i="4" s="1"/>
  <c r="A4800" i="4" s="1"/>
  <c r="A4801" i="4" s="1"/>
  <c r="A4802" i="4" s="1"/>
  <c r="A4803" i="4" s="1"/>
  <c r="A4804" i="4" s="1"/>
  <c r="A4805" i="4" s="1"/>
  <c r="A4806" i="4" s="1"/>
  <c r="A4807" i="4" s="1"/>
  <c r="A4808" i="4" s="1"/>
  <c r="A4809" i="4" s="1"/>
  <c r="A4810" i="4" s="1"/>
  <c r="A4811" i="4" s="1"/>
  <c r="A4812" i="4" s="1"/>
  <c r="A4813" i="4" s="1"/>
  <c r="A4814" i="4" s="1"/>
  <c r="A4815" i="4" s="1"/>
  <c r="A4816" i="4" s="1"/>
  <c r="A4817" i="4" s="1"/>
  <c r="A4818" i="4" s="1"/>
  <c r="A4819" i="4" s="1"/>
  <c r="A4820" i="4" s="1"/>
  <c r="A4821" i="4" s="1"/>
  <c r="A4822" i="4" s="1"/>
  <c r="A4823" i="4" s="1"/>
  <c r="A4824" i="4" s="1"/>
  <c r="A4825" i="4" s="1"/>
  <c r="A4826" i="4" s="1"/>
  <c r="A4827" i="4" s="1"/>
  <c r="A4828" i="4" s="1"/>
  <c r="A4829" i="4" s="1"/>
  <c r="A4830" i="4" s="1"/>
  <c r="A4831" i="4" s="1"/>
  <c r="A4832" i="4" s="1"/>
  <c r="A4833" i="4" s="1"/>
  <c r="A4834" i="4" s="1"/>
  <c r="A4835" i="4" s="1"/>
  <c r="A4836" i="4" s="1"/>
  <c r="A4837" i="4" s="1"/>
  <c r="A4838" i="4" s="1"/>
  <c r="A4839" i="4" s="1"/>
  <c r="A4840" i="4" s="1"/>
  <c r="A4841" i="4" s="1"/>
  <c r="A4842" i="4" s="1"/>
  <c r="A4843" i="4" s="1"/>
  <c r="A4844" i="4" s="1"/>
  <c r="A4845" i="4" s="1"/>
  <c r="A4846" i="4" s="1"/>
  <c r="A4847" i="4" s="1"/>
  <c r="A4848" i="4" s="1"/>
  <c r="A4849" i="4" s="1"/>
  <c r="A4850" i="4" s="1"/>
  <c r="A4851" i="4" s="1"/>
  <c r="A4852" i="4" s="1"/>
  <c r="A4853" i="4" s="1"/>
  <c r="A4854" i="4" s="1"/>
  <c r="A4855" i="4" s="1"/>
  <c r="A4856" i="4" s="1"/>
  <c r="A4857" i="4" s="1"/>
  <c r="A4858" i="4" s="1"/>
  <c r="A4859" i="4" s="1"/>
  <c r="A4860" i="4" s="1"/>
  <c r="A4861" i="4" s="1"/>
  <c r="A4862" i="4" s="1"/>
  <c r="A4863" i="4" s="1"/>
  <c r="A4864" i="4" s="1"/>
  <c r="A4865" i="4" s="1"/>
  <c r="A4866" i="4" s="1"/>
  <c r="A4867" i="4" s="1"/>
  <c r="A4868" i="4" s="1"/>
  <c r="A4869" i="4" s="1"/>
  <c r="A4870" i="4" s="1"/>
  <c r="A4871" i="4" s="1"/>
  <c r="A4872" i="4" s="1"/>
  <c r="A4873" i="4" s="1"/>
  <c r="A4874" i="4" s="1"/>
  <c r="A4875" i="4" s="1"/>
  <c r="A4876" i="4" s="1"/>
  <c r="A4877" i="4" s="1"/>
  <c r="A4878" i="4" s="1"/>
  <c r="A4879" i="4" s="1"/>
  <c r="A4880" i="4" s="1"/>
  <c r="A4881" i="4" s="1"/>
  <c r="A4882" i="4" s="1"/>
  <c r="A4883" i="4" s="1"/>
  <c r="A4884" i="4" s="1"/>
  <c r="A4885" i="4" s="1"/>
  <c r="A4886" i="4" s="1"/>
  <c r="A4887" i="4" s="1"/>
  <c r="A4888" i="4" s="1"/>
  <c r="A4889" i="4" s="1"/>
  <c r="A4890" i="4" s="1"/>
  <c r="A4891" i="4" s="1"/>
  <c r="A4892" i="4" s="1"/>
  <c r="A4893" i="4" s="1"/>
  <c r="A4894" i="4" s="1"/>
  <c r="A4895" i="4" s="1"/>
  <c r="A4896" i="4" s="1"/>
  <c r="A4897" i="4" s="1"/>
  <c r="A4898" i="4" s="1"/>
  <c r="A4899" i="4" s="1"/>
  <c r="A4900" i="4" s="1"/>
  <c r="A4901" i="4" s="1"/>
  <c r="A4902" i="4" s="1"/>
  <c r="A4903" i="4" s="1"/>
  <c r="A4904" i="4" s="1"/>
  <c r="A4905" i="4" s="1"/>
  <c r="A4906" i="4" s="1"/>
  <c r="A4907" i="4" s="1"/>
  <c r="A4908" i="4" s="1"/>
  <c r="A4909" i="4" s="1"/>
  <c r="A4910" i="4" s="1"/>
  <c r="A4911" i="4" s="1"/>
  <c r="A4912" i="4" s="1"/>
  <c r="A4913" i="4" s="1"/>
  <c r="A4914" i="4" s="1"/>
  <c r="A4915" i="4" s="1"/>
  <c r="A4916" i="4" s="1"/>
  <c r="A4917" i="4" s="1"/>
  <c r="A4918" i="4" s="1"/>
  <c r="A4919" i="4" s="1"/>
  <c r="A4920" i="4" s="1"/>
  <c r="A4921" i="4" s="1"/>
  <c r="A4922" i="4" s="1"/>
  <c r="A4923" i="4" s="1"/>
  <c r="A4924" i="4" s="1"/>
  <c r="A4925" i="4" s="1"/>
  <c r="A4926" i="4" s="1"/>
  <c r="A4927" i="4" s="1"/>
  <c r="A4928" i="4" s="1"/>
  <c r="A4929" i="4" s="1"/>
  <c r="A4930" i="4" s="1"/>
  <c r="A4931" i="4" s="1"/>
  <c r="A4932" i="4" s="1"/>
  <c r="A4933" i="4" s="1"/>
  <c r="A4934" i="4" s="1"/>
  <c r="A4935" i="4" s="1"/>
  <c r="A4936" i="4" s="1"/>
  <c r="A4937" i="4" s="1"/>
  <c r="A4938" i="4" s="1"/>
  <c r="A4939" i="4" s="1"/>
  <c r="A4940" i="4" s="1"/>
  <c r="A4941" i="4" s="1"/>
  <c r="A4942" i="4" s="1"/>
  <c r="A4943" i="4" s="1"/>
  <c r="A4944" i="4" s="1"/>
  <c r="A4945" i="4" s="1"/>
  <c r="A4946" i="4" s="1"/>
  <c r="A4947" i="4" s="1"/>
  <c r="A4948" i="4" s="1"/>
  <c r="A4949" i="4" s="1"/>
  <c r="A4950" i="4" s="1"/>
  <c r="A4951" i="4" s="1"/>
  <c r="A4952" i="4" s="1"/>
  <c r="A4953" i="4" s="1"/>
  <c r="A4954" i="4" s="1"/>
  <c r="A4955" i="4" s="1"/>
  <c r="A4956" i="4" s="1"/>
  <c r="A4957" i="4" s="1"/>
  <c r="A4958" i="4" s="1"/>
  <c r="A4959" i="4" s="1"/>
  <c r="A4960" i="4" s="1"/>
  <c r="A4961" i="4" s="1"/>
  <c r="A4962" i="4" s="1"/>
  <c r="A4963" i="4" s="1"/>
  <c r="A4964" i="4" s="1"/>
  <c r="A4965" i="4" s="1"/>
  <c r="A4966" i="4" s="1"/>
  <c r="A4967" i="4" s="1"/>
  <c r="A4968" i="4" s="1"/>
  <c r="A4969" i="4" s="1"/>
  <c r="A4970" i="4" s="1"/>
  <c r="A4971" i="4" s="1"/>
  <c r="A4972" i="4" s="1"/>
  <c r="A4973" i="4" s="1"/>
  <c r="A4974" i="4" s="1"/>
  <c r="A4975" i="4" s="1"/>
  <c r="A4976" i="4" s="1"/>
  <c r="A4977" i="4" s="1"/>
  <c r="A4978" i="4" s="1"/>
  <c r="A4979" i="4" s="1"/>
  <c r="A4980" i="4" s="1"/>
  <c r="A4981" i="4" s="1"/>
  <c r="A4982" i="4" s="1"/>
  <c r="A4983" i="4" s="1"/>
  <c r="A4984" i="4" s="1"/>
  <c r="A4985" i="4" s="1"/>
  <c r="A4986" i="4" s="1"/>
  <c r="A4987" i="4" s="1"/>
  <c r="A4988" i="4" s="1"/>
  <c r="A4989" i="4" s="1"/>
  <c r="A4990" i="4" s="1"/>
  <c r="A4991" i="4" s="1"/>
  <c r="A4992" i="4" s="1"/>
  <c r="A4993" i="4" s="1"/>
  <c r="A4994" i="4" s="1"/>
  <c r="A4995" i="4" s="1"/>
  <c r="A4996" i="4" s="1"/>
  <c r="A4997" i="4" s="1"/>
  <c r="A4998" i="4" s="1"/>
  <c r="A4999" i="4" s="1"/>
  <c r="A5000" i="4" s="1"/>
  <c r="A5001" i="4" s="1"/>
  <c r="A5002" i="4" s="1"/>
  <c r="A5003" i="4" s="1"/>
  <c r="A5004" i="4" s="1"/>
  <c r="A5005" i="4" s="1"/>
  <c r="A5006" i="4" s="1"/>
  <c r="A5007" i="4" s="1"/>
  <c r="A5008" i="4" s="1"/>
  <c r="A5009" i="4" s="1"/>
  <c r="A5010" i="4" s="1"/>
  <c r="A5011" i="4" s="1"/>
  <c r="A5012" i="4" s="1"/>
  <c r="A5013" i="4" s="1"/>
  <c r="A5014" i="4" s="1"/>
  <c r="A5015" i="4" s="1"/>
  <c r="A5016" i="4" s="1"/>
  <c r="A5017" i="4" s="1"/>
  <c r="A5018" i="4" s="1"/>
  <c r="A5019" i="4" s="1"/>
  <c r="A5020" i="4" s="1"/>
  <c r="A5021" i="4" s="1"/>
  <c r="A5022" i="4" s="1"/>
  <c r="A5023" i="4" s="1"/>
  <c r="A5024" i="4" s="1"/>
  <c r="A5025" i="4" s="1"/>
  <c r="A5026" i="4" s="1"/>
  <c r="A5027" i="4" s="1"/>
  <c r="A5028" i="4" s="1"/>
  <c r="A5029" i="4" s="1"/>
  <c r="A5030" i="4" s="1"/>
  <c r="A5031" i="4" s="1"/>
  <c r="A5032" i="4" s="1"/>
  <c r="A5033" i="4" s="1"/>
  <c r="A5034" i="4" s="1"/>
  <c r="A5035" i="4" s="1"/>
  <c r="A5036" i="4" s="1"/>
  <c r="A5037" i="4" s="1"/>
  <c r="A5038" i="4" s="1"/>
  <c r="A5039" i="4" s="1"/>
  <c r="A5040" i="4" s="1"/>
  <c r="A5041" i="4" s="1"/>
  <c r="A5042" i="4" s="1"/>
  <c r="A5043" i="4" s="1"/>
  <c r="A5044" i="4" s="1"/>
  <c r="A5045" i="4" s="1"/>
  <c r="A5046" i="4" s="1"/>
  <c r="A5047" i="4" s="1"/>
  <c r="A5048" i="4" s="1"/>
  <c r="A5049" i="4" s="1"/>
  <c r="A5050" i="4" s="1"/>
  <c r="A5051" i="4" s="1"/>
  <c r="A5052" i="4" s="1"/>
  <c r="A5053" i="4" s="1"/>
  <c r="A5054" i="4" s="1"/>
  <c r="A5055" i="4" s="1"/>
  <c r="A5056" i="4" s="1"/>
  <c r="A5057" i="4" s="1"/>
  <c r="A5058" i="4" s="1"/>
  <c r="A5059" i="4" s="1"/>
  <c r="A5060" i="4" s="1"/>
  <c r="A5061" i="4" s="1"/>
  <c r="A5062" i="4" s="1"/>
  <c r="A5063" i="4" s="1"/>
  <c r="A5064" i="4" s="1"/>
  <c r="A5065" i="4" s="1"/>
  <c r="A5066" i="4" s="1"/>
  <c r="A5067" i="4" s="1"/>
  <c r="A5068" i="4" s="1"/>
  <c r="A5069" i="4" s="1"/>
  <c r="A5070" i="4" s="1"/>
  <c r="A5071" i="4" s="1"/>
  <c r="A5072" i="4" s="1"/>
  <c r="A5073" i="4" s="1"/>
  <c r="A5074" i="4" s="1"/>
  <c r="A5075" i="4" s="1"/>
  <c r="A5076" i="4" s="1"/>
  <c r="A5077" i="4" s="1"/>
  <c r="A5078" i="4" s="1"/>
  <c r="A5079" i="4" s="1"/>
  <c r="A5080" i="4" s="1"/>
  <c r="A5081" i="4" s="1"/>
  <c r="A5082" i="4" s="1"/>
  <c r="A5083" i="4" s="1"/>
  <c r="A5084" i="4" s="1"/>
  <c r="A5085" i="4" s="1"/>
  <c r="A5086" i="4" s="1"/>
  <c r="A5087" i="4" s="1"/>
  <c r="A5088" i="4" s="1"/>
  <c r="A5089" i="4" s="1"/>
  <c r="A5090" i="4" s="1"/>
  <c r="A5091" i="4" s="1"/>
  <c r="A5092" i="4" s="1"/>
  <c r="A5093" i="4" s="1"/>
  <c r="A5094" i="4" s="1"/>
  <c r="A5095" i="4" s="1"/>
  <c r="A5096" i="4" s="1"/>
  <c r="A5097" i="4" s="1"/>
  <c r="A5098" i="4" s="1"/>
  <c r="A5099" i="4" s="1"/>
  <c r="A5100" i="4" s="1"/>
  <c r="A5101" i="4" s="1"/>
  <c r="A5102" i="4" s="1"/>
  <c r="A5103" i="4" s="1"/>
  <c r="A5104" i="4" s="1"/>
  <c r="A5105" i="4" s="1"/>
  <c r="A5106" i="4" s="1"/>
  <c r="A5107" i="4" s="1"/>
  <c r="A5108" i="4" s="1"/>
  <c r="A5109" i="4" s="1"/>
  <c r="A5110" i="4" s="1"/>
  <c r="A5111" i="4" s="1"/>
  <c r="A5112" i="4" s="1"/>
  <c r="A5113" i="4" s="1"/>
  <c r="A5114" i="4" s="1"/>
  <c r="A5115" i="4" s="1"/>
  <c r="A5116" i="4" s="1"/>
  <c r="A5117" i="4" s="1"/>
  <c r="A5118" i="4" s="1"/>
  <c r="A5119" i="4" s="1"/>
  <c r="A5120" i="4" s="1"/>
  <c r="A5121" i="4" s="1"/>
  <c r="A5122" i="4" s="1"/>
  <c r="A5123" i="4" s="1"/>
  <c r="A5124" i="4" s="1"/>
  <c r="A5125" i="4" s="1"/>
  <c r="A5126" i="4" s="1"/>
  <c r="A5127" i="4" s="1"/>
  <c r="A5128" i="4" s="1"/>
  <c r="A5129" i="4" s="1"/>
  <c r="A5130" i="4" s="1"/>
  <c r="A5131" i="4" s="1"/>
  <c r="A5132" i="4" s="1"/>
  <c r="A5133" i="4" s="1"/>
  <c r="A5134" i="4" s="1"/>
  <c r="A5135" i="4" s="1"/>
  <c r="A5136" i="4" s="1"/>
  <c r="A5137" i="4" s="1"/>
  <c r="A5138" i="4" s="1"/>
  <c r="A5139" i="4" s="1"/>
  <c r="A5140" i="4" s="1"/>
  <c r="A5141" i="4" s="1"/>
  <c r="A5142" i="4" s="1"/>
  <c r="A5143" i="4" s="1"/>
  <c r="A5144" i="4" s="1"/>
  <c r="A5145" i="4" s="1"/>
  <c r="A5146" i="4" s="1"/>
  <c r="A5147" i="4" s="1"/>
  <c r="A5148" i="4" s="1"/>
  <c r="A5149" i="4" s="1"/>
  <c r="A5150" i="4" s="1"/>
  <c r="A5151" i="4" s="1"/>
  <c r="A5152" i="4" s="1"/>
  <c r="A5153" i="4" s="1"/>
  <c r="A5154" i="4" s="1"/>
  <c r="A5155" i="4" s="1"/>
  <c r="A5156" i="4" s="1"/>
  <c r="A5157" i="4" s="1"/>
  <c r="A5158" i="4" s="1"/>
  <c r="A5159" i="4" s="1"/>
  <c r="A5160" i="4" s="1"/>
  <c r="A5161" i="4" s="1"/>
  <c r="A5162" i="4" s="1"/>
  <c r="A5163" i="4" s="1"/>
  <c r="A5164" i="4" s="1"/>
  <c r="A5165" i="4" s="1"/>
  <c r="A5166" i="4" s="1"/>
  <c r="A5167" i="4" s="1"/>
  <c r="A5168" i="4" s="1"/>
  <c r="A5169" i="4" s="1"/>
  <c r="A5170" i="4" s="1"/>
  <c r="A5171" i="4" s="1"/>
  <c r="A5172" i="4" s="1"/>
  <c r="A5173" i="4" s="1"/>
  <c r="A5174" i="4" s="1"/>
  <c r="A5175" i="4" s="1"/>
  <c r="A5176" i="4" s="1"/>
  <c r="A5177" i="4" s="1"/>
  <c r="A5178" i="4" s="1"/>
  <c r="A5179" i="4" s="1"/>
  <c r="A5180" i="4" s="1"/>
  <c r="A5181" i="4" s="1"/>
  <c r="A5182" i="4" s="1"/>
  <c r="A5183" i="4" s="1"/>
  <c r="A5184" i="4" s="1"/>
  <c r="A5185" i="4" s="1"/>
  <c r="A5186" i="4" s="1"/>
  <c r="A5187" i="4" s="1"/>
  <c r="A5188" i="4" s="1"/>
  <c r="A5189" i="4" s="1"/>
  <c r="A5190" i="4" s="1"/>
  <c r="A5191" i="4" s="1"/>
  <c r="A5192" i="4" s="1"/>
  <c r="A5193" i="4" s="1"/>
  <c r="A5194" i="4" s="1"/>
  <c r="A5195" i="4" s="1"/>
  <c r="A5196" i="4" s="1"/>
  <c r="A5197" i="4" s="1"/>
  <c r="A5198" i="4" s="1"/>
  <c r="A5199" i="4" s="1"/>
  <c r="A5200" i="4" s="1"/>
  <c r="A5201" i="4" s="1"/>
  <c r="A5202" i="4" s="1"/>
  <c r="A5203" i="4" s="1"/>
  <c r="A5204" i="4" s="1"/>
  <c r="A5205" i="4" s="1"/>
  <c r="A5206" i="4" s="1"/>
  <c r="A5207" i="4" s="1"/>
  <c r="A5208" i="4" s="1"/>
  <c r="A5209" i="4" s="1"/>
  <c r="A5210" i="4" s="1"/>
  <c r="A5211" i="4" s="1"/>
  <c r="A5212" i="4" s="1"/>
  <c r="A5213" i="4" s="1"/>
  <c r="A5214" i="4" s="1"/>
  <c r="A5215" i="4" s="1"/>
  <c r="A5216" i="4" s="1"/>
  <c r="A5217" i="4" s="1"/>
  <c r="A5218" i="4" s="1"/>
  <c r="A5219" i="4" s="1"/>
  <c r="A5220" i="4" s="1"/>
  <c r="A5221" i="4" s="1"/>
  <c r="A5222" i="4" s="1"/>
  <c r="A5223" i="4" s="1"/>
  <c r="A5224" i="4" s="1"/>
  <c r="A5225" i="4" s="1"/>
  <c r="A5226" i="4" s="1"/>
  <c r="A5227" i="4" s="1"/>
  <c r="A5228" i="4" s="1"/>
  <c r="A5229" i="4" s="1"/>
  <c r="A5230" i="4" s="1"/>
  <c r="A5231" i="4" s="1"/>
  <c r="A5232" i="4" s="1"/>
  <c r="A5233" i="4" s="1"/>
  <c r="A5234" i="4" s="1"/>
  <c r="A5235" i="4" s="1"/>
  <c r="A5236" i="4" s="1"/>
  <c r="A5237" i="4" s="1"/>
  <c r="A5238" i="4" s="1"/>
  <c r="A5239" i="4" s="1"/>
  <c r="A5240" i="4" s="1"/>
  <c r="A5241" i="4" s="1"/>
  <c r="A5242" i="4" s="1"/>
  <c r="A5243" i="4" s="1"/>
  <c r="A5244" i="4" s="1"/>
  <c r="A5245" i="4" s="1"/>
  <c r="A5246" i="4" s="1"/>
  <c r="A5247" i="4" s="1"/>
  <c r="A5248" i="4" s="1"/>
  <c r="A5249" i="4" s="1"/>
  <c r="A5250" i="4" s="1"/>
  <c r="A5251" i="4" s="1"/>
  <c r="A5252" i="4" s="1"/>
  <c r="A5253" i="4" s="1"/>
  <c r="A5254" i="4" s="1"/>
  <c r="A5255" i="4" s="1"/>
  <c r="A5256" i="4" s="1"/>
  <c r="A5257" i="4" s="1"/>
  <c r="A5258" i="4" s="1"/>
  <c r="A5259" i="4" s="1"/>
  <c r="A5260" i="4" s="1"/>
  <c r="A5261" i="4" s="1"/>
  <c r="A5262" i="4" s="1"/>
  <c r="A5263" i="4" s="1"/>
  <c r="A5264" i="4" s="1"/>
  <c r="A5265" i="4" s="1"/>
  <c r="A5266" i="4" s="1"/>
  <c r="A5267" i="4" s="1"/>
  <c r="A5268" i="4" s="1"/>
  <c r="A5269" i="4" s="1"/>
  <c r="A5270" i="4" s="1"/>
  <c r="A5271" i="4" s="1"/>
  <c r="A5272" i="4" s="1"/>
  <c r="A5273" i="4" s="1"/>
  <c r="A5274" i="4" s="1"/>
  <c r="A5275" i="4" s="1"/>
  <c r="A5276" i="4" s="1"/>
  <c r="A5277" i="4" s="1"/>
  <c r="A5278" i="4" s="1"/>
  <c r="A5279" i="4" s="1"/>
  <c r="A5280" i="4" s="1"/>
  <c r="A5281" i="4" s="1"/>
  <c r="A5282" i="4" s="1"/>
  <c r="A5283" i="4" s="1"/>
  <c r="A5284" i="4" s="1"/>
  <c r="A5285" i="4" s="1"/>
  <c r="A5286" i="4" s="1"/>
  <c r="A5287" i="4" s="1"/>
  <c r="A5288" i="4" s="1"/>
  <c r="A5289" i="4" s="1"/>
  <c r="A5290" i="4" s="1"/>
  <c r="A5291" i="4" s="1"/>
  <c r="A5292" i="4" s="1"/>
  <c r="A5293" i="4" s="1"/>
  <c r="A5294" i="4" s="1"/>
  <c r="A5295" i="4" s="1"/>
  <c r="A5296" i="4" s="1"/>
  <c r="A5297" i="4" s="1"/>
  <c r="A5298" i="4" s="1"/>
  <c r="A5299" i="4" s="1"/>
  <c r="A5300" i="4" s="1"/>
  <c r="A5301" i="4" s="1"/>
  <c r="A5302" i="4" s="1"/>
  <c r="A5303" i="4" s="1"/>
  <c r="A5304" i="4" s="1"/>
  <c r="A5305" i="4" s="1"/>
  <c r="A5306" i="4" s="1"/>
  <c r="A5307" i="4" s="1"/>
  <c r="A5308" i="4" s="1"/>
  <c r="A5309" i="4" s="1"/>
  <c r="A5310" i="4" s="1"/>
  <c r="A5311" i="4" s="1"/>
  <c r="A5312" i="4" s="1"/>
  <c r="A5313" i="4" s="1"/>
  <c r="A5314" i="4" s="1"/>
  <c r="A5315" i="4" s="1"/>
  <c r="A5316" i="4" s="1"/>
  <c r="A5317" i="4" s="1"/>
  <c r="A5318" i="4" s="1"/>
  <c r="A5319" i="4" s="1"/>
  <c r="A5320" i="4" s="1"/>
  <c r="A5321" i="4" s="1"/>
  <c r="A5322" i="4" s="1"/>
  <c r="A5323" i="4" s="1"/>
  <c r="A5324" i="4" s="1"/>
  <c r="A5325" i="4" s="1"/>
  <c r="A5326" i="4" s="1"/>
  <c r="A5327" i="4" s="1"/>
  <c r="A5328" i="4" s="1"/>
  <c r="A5329" i="4" s="1"/>
  <c r="A5330" i="4" s="1"/>
  <c r="A5331" i="4" s="1"/>
  <c r="A5332" i="4" s="1"/>
  <c r="A5333" i="4" s="1"/>
  <c r="A5334" i="4" s="1"/>
  <c r="A5335" i="4" s="1"/>
  <c r="A5336" i="4" s="1"/>
  <c r="A5337" i="4" s="1"/>
  <c r="A5338" i="4" s="1"/>
  <c r="A5339" i="4" s="1"/>
  <c r="A5340" i="4" s="1"/>
  <c r="A5341" i="4" s="1"/>
  <c r="A5342" i="4" s="1"/>
  <c r="A5343" i="4" s="1"/>
  <c r="A5344" i="4" s="1"/>
  <c r="A5345" i="4" s="1"/>
  <c r="A5346" i="4" s="1"/>
  <c r="A5347" i="4" s="1"/>
  <c r="A5348" i="4" s="1"/>
  <c r="A5349" i="4" s="1"/>
  <c r="A5350" i="4" s="1"/>
  <c r="A5351" i="4" s="1"/>
  <c r="A5352" i="4" s="1"/>
  <c r="A5353" i="4" s="1"/>
  <c r="A5354" i="4" s="1"/>
  <c r="A5355" i="4" s="1"/>
  <c r="A5356" i="4" s="1"/>
  <c r="A5357" i="4" s="1"/>
  <c r="A5358" i="4" s="1"/>
  <c r="A5359" i="4" s="1"/>
  <c r="A5360" i="4" s="1"/>
  <c r="A5361" i="4" s="1"/>
  <c r="A5362" i="4" s="1"/>
  <c r="A5363" i="4" s="1"/>
  <c r="A5364" i="4" s="1"/>
  <c r="A5365" i="4" s="1"/>
  <c r="A5366" i="4" s="1"/>
  <c r="A5367" i="4" s="1"/>
  <c r="A5368" i="4" s="1"/>
  <c r="A5369" i="4" s="1"/>
  <c r="A5370" i="4" s="1"/>
  <c r="A5371" i="4" s="1"/>
  <c r="A5372" i="4" s="1"/>
  <c r="A5373" i="4" s="1"/>
  <c r="A5374" i="4" s="1"/>
  <c r="A5375" i="4" s="1"/>
  <c r="A5376" i="4" s="1"/>
  <c r="A5377" i="4" s="1"/>
  <c r="A5378" i="4" s="1"/>
  <c r="A5379" i="4" s="1"/>
  <c r="A5380" i="4" s="1"/>
  <c r="A5381" i="4" s="1"/>
  <c r="A5382" i="4" s="1"/>
  <c r="A5383" i="4" s="1"/>
  <c r="A5384" i="4" s="1"/>
  <c r="A5385" i="4" s="1"/>
  <c r="A5386" i="4" s="1"/>
  <c r="A5387" i="4" s="1"/>
  <c r="A5388" i="4" s="1"/>
  <c r="A5389" i="4" s="1"/>
  <c r="A5390" i="4" s="1"/>
  <c r="A5391" i="4" s="1"/>
  <c r="A5392" i="4" s="1"/>
  <c r="A5393" i="4" s="1"/>
  <c r="A5394" i="4" s="1"/>
  <c r="A5395" i="4" s="1"/>
  <c r="A5396" i="4" s="1"/>
  <c r="A5397" i="4" s="1"/>
  <c r="A5398" i="4" s="1"/>
  <c r="A5399" i="4" s="1"/>
  <c r="A5400" i="4" s="1"/>
  <c r="A5401" i="4" s="1"/>
  <c r="A5402" i="4" s="1"/>
  <c r="A5403" i="4" s="1"/>
  <c r="A5404" i="4" s="1"/>
  <c r="A5405" i="4" s="1"/>
  <c r="A5406" i="4" s="1"/>
  <c r="A5407" i="4" s="1"/>
  <c r="A5408" i="4" s="1"/>
  <c r="A5409" i="4" s="1"/>
  <c r="A5410" i="4" s="1"/>
  <c r="A5411" i="4" s="1"/>
  <c r="A5412" i="4" s="1"/>
  <c r="A5413" i="4" s="1"/>
  <c r="A5414" i="4" s="1"/>
  <c r="A5415" i="4" s="1"/>
  <c r="A5416" i="4" s="1"/>
  <c r="A5417" i="4" s="1"/>
  <c r="A5418" i="4" s="1"/>
  <c r="A5419" i="4" s="1"/>
  <c r="A5420" i="4" s="1"/>
  <c r="A5421" i="4" s="1"/>
  <c r="A5422" i="4" s="1"/>
  <c r="A5423" i="4" s="1"/>
  <c r="A5424" i="4" s="1"/>
  <c r="A5425" i="4" s="1"/>
  <c r="A5426" i="4" s="1"/>
  <c r="A5427" i="4" s="1"/>
  <c r="A5428" i="4" s="1"/>
  <c r="A5429" i="4" s="1"/>
  <c r="A5430" i="4" s="1"/>
  <c r="A5431" i="4" s="1"/>
  <c r="A5432" i="4" s="1"/>
  <c r="A5433" i="4" s="1"/>
  <c r="A5434" i="4" s="1"/>
  <c r="A5435" i="4" s="1"/>
  <c r="A5436" i="4" s="1"/>
  <c r="A5437" i="4" s="1"/>
  <c r="A5438" i="4" s="1"/>
  <c r="A5439" i="4" s="1"/>
  <c r="A5440" i="4" s="1"/>
  <c r="A5441" i="4" s="1"/>
  <c r="A5442" i="4" s="1"/>
  <c r="A5443" i="4" s="1"/>
  <c r="A5444" i="4" s="1"/>
  <c r="A5445" i="4" s="1"/>
  <c r="A5446" i="4" s="1"/>
  <c r="A5447" i="4" s="1"/>
  <c r="A5448" i="4" s="1"/>
  <c r="A5449" i="4" s="1"/>
  <c r="A5450" i="4" s="1"/>
  <c r="A5451" i="4" s="1"/>
  <c r="A5452" i="4" s="1"/>
  <c r="A5453" i="4" s="1"/>
  <c r="A5454" i="4" s="1"/>
  <c r="A5455" i="4" s="1"/>
  <c r="A5456" i="4" s="1"/>
  <c r="A5457" i="4" s="1"/>
  <c r="A5458" i="4" s="1"/>
  <c r="A5459" i="4" s="1"/>
  <c r="A5460" i="4" s="1"/>
  <c r="A5461" i="4" s="1"/>
  <c r="A5462" i="4" s="1"/>
  <c r="A5463" i="4" s="1"/>
  <c r="A5464" i="4" s="1"/>
  <c r="A5465" i="4" s="1"/>
  <c r="A5466" i="4" s="1"/>
  <c r="A5467" i="4" s="1"/>
  <c r="A5468" i="4" s="1"/>
  <c r="A5469" i="4" s="1"/>
  <c r="A5470" i="4" s="1"/>
  <c r="A5471" i="4" s="1"/>
  <c r="A5472" i="4" s="1"/>
  <c r="A5473" i="4" s="1"/>
  <c r="A5474" i="4" s="1"/>
  <c r="A5475" i="4" s="1"/>
  <c r="A5476" i="4" s="1"/>
  <c r="A5477" i="4" s="1"/>
  <c r="A5478" i="4" s="1"/>
  <c r="A5479" i="4" s="1"/>
  <c r="A5480" i="4" s="1"/>
  <c r="A5481" i="4" s="1"/>
  <c r="A5482" i="4" s="1"/>
  <c r="A5483" i="4" s="1"/>
  <c r="A5484" i="4" s="1"/>
  <c r="A5485" i="4" s="1"/>
  <c r="A5486" i="4" s="1"/>
  <c r="A5487" i="4" s="1"/>
  <c r="A5488" i="4" s="1"/>
  <c r="A5489" i="4" s="1"/>
  <c r="A5490" i="4" s="1"/>
  <c r="A5491" i="4" s="1"/>
  <c r="A5492" i="4" s="1"/>
  <c r="A5493" i="4" s="1"/>
  <c r="A5494" i="4" s="1"/>
  <c r="A5495" i="4" s="1"/>
  <c r="A5496" i="4" s="1"/>
  <c r="A5497" i="4" s="1"/>
  <c r="A5498" i="4" s="1"/>
  <c r="A5499" i="4" s="1"/>
  <c r="A5500" i="4" s="1"/>
  <c r="A5501" i="4" s="1"/>
  <c r="A5502" i="4" s="1"/>
  <c r="A5503" i="4" s="1"/>
  <c r="A5504" i="4" s="1"/>
  <c r="A5505" i="4" s="1"/>
  <c r="A5506" i="4" s="1"/>
  <c r="A5507" i="4" s="1"/>
  <c r="A5508" i="4" s="1"/>
  <c r="A5509" i="4" s="1"/>
  <c r="A5510" i="4" s="1"/>
  <c r="A5511" i="4" s="1"/>
  <c r="A5512" i="4" s="1"/>
  <c r="A5513" i="4" s="1"/>
  <c r="A5514" i="4" s="1"/>
  <c r="A5515" i="4" s="1"/>
  <c r="A5516" i="4" s="1"/>
  <c r="A5517" i="4" s="1"/>
  <c r="A5518" i="4" s="1"/>
  <c r="A5519" i="4" s="1"/>
  <c r="A5520" i="4" s="1"/>
  <c r="A5521" i="4" s="1"/>
  <c r="A5522" i="4" s="1"/>
  <c r="A5523" i="4" s="1"/>
  <c r="A5524" i="4" s="1"/>
  <c r="A5525" i="4" s="1"/>
  <c r="A5526" i="4" s="1"/>
  <c r="A5527" i="4" s="1"/>
  <c r="A5528" i="4" s="1"/>
  <c r="A5529" i="4" s="1"/>
  <c r="A5530" i="4" s="1"/>
  <c r="A5531" i="4" s="1"/>
  <c r="A5532" i="4" s="1"/>
  <c r="A5533" i="4" s="1"/>
  <c r="A5534" i="4" s="1"/>
  <c r="A5535" i="4" s="1"/>
  <c r="A5536" i="4" s="1"/>
  <c r="A5537" i="4" s="1"/>
  <c r="A5538" i="4" s="1"/>
  <c r="A5539" i="4" s="1"/>
  <c r="A5540" i="4" s="1"/>
  <c r="A5541" i="4" s="1"/>
  <c r="A5542" i="4" s="1"/>
  <c r="A5543" i="4" s="1"/>
  <c r="A5544" i="4" s="1"/>
  <c r="A5545" i="4" s="1"/>
  <c r="A5546" i="4" s="1"/>
  <c r="A5547" i="4" s="1"/>
  <c r="A5548" i="4" s="1"/>
  <c r="A5549" i="4" s="1"/>
  <c r="A5550" i="4" s="1"/>
  <c r="A5551" i="4" s="1"/>
  <c r="A5552" i="4" s="1"/>
  <c r="A5553" i="4" s="1"/>
  <c r="A5554" i="4" s="1"/>
  <c r="A5555" i="4" s="1"/>
  <c r="A5556" i="4" s="1"/>
  <c r="A5557" i="4" s="1"/>
  <c r="A5558" i="4" s="1"/>
  <c r="A5559" i="4" s="1"/>
  <c r="A5560" i="4" s="1"/>
  <c r="A5561" i="4" s="1"/>
  <c r="A5562" i="4" s="1"/>
  <c r="A5563" i="4" s="1"/>
  <c r="A5564" i="4" s="1"/>
  <c r="A5565" i="4" s="1"/>
  <c r="A5566" i="4" s="1"/>
  <c r="A5567" i="4" s="1"/>
  <c r="A5568" i="4" s="1"/>
  <c r="A5569" i="4" s="1"/>
  <c r="A5570" i="4" s="1"/>
  <c r="A5571" i="4" s="1"/>
  <c r="A5572" i="4" s="1"/>
  <c r="A5573" i="4" s="1"/>
  <c r="A5574" i="4" s="1"/>
  <c r="A5575" i="4" s="1"/>
  <c r="A5576" i="4" s="1"/>
  <c r="A5577" i="4" s="1"/>
  <c r="A5578" i="4" s="1"/>
  <c r="A5579" i="4" s="1"/>
  <c r="A5580" i="4" s="1"/>
  <c r="A5581" i="4" s="1"/>
  <c r="A5582" i="4" s="1"/>
  <c r="A5583" i="4" s="1"/>
  <c r="A5584" i="4" s="1"/>
  <c r="A5585" i="4" s="1"/>
  <c r="A5586" i="4" s="1"/>
  <c r="A5587" i="4" s="1"/>
  <c r="A5588" i="4" s="1"/>
  <c r="A5589" i="4" s="1"/>
  <c r="A5590" i="4" s="1"/>
  <c r="A5591" i="4" s="1"/>
  <c r="A5592" i="4" s="1"/>
  <c r="A5593" i="4" s="1"/>
  <c r="A5594" i="4" s="1"/>
  <c r="A5595" i="4" s="1"/>
  <c r="A5596" i="4" s="1"/>
  <c r="A5597" i="4" s="1"/>
  <c r="A5598" i="4" s="1"/>
  <c r="A5599" i="4" s="1"/>
  <c r="A5600" i="4" s="1"/>
  <c r="A5601" i="4" s="1"/>
  <c r="A5602" i="4" s="1"/>
  <c r="A5603" i="4" s="1"/>
  <c r="A5604" i="4" s="1"/>
  <c r="A5605" i="4" s="1"/>
  <c r="A5606" i="4" s="1"/>
  <c r="A5607" i="4" s="1"/>
  <c r="A5608" i="4" s="1"/>
  <c r="A5609" i="4" s="1"/>
  <c r="A5610" i="4" s="1"/>
  <c r="A5611" i="4" s="1"/>
  <c r="A5612" i="4" s="1"/>
  <c r="A5613" i="4" s="1"/>
  <c r="A5614" i="4" s="1"/>
  <c r="A5615" i="4" s="1"/>
  <c r="A5616" i="4" s="1"/>
  <c r="A5617" i="4" s="1"/>
  <c r="A5618" i="4" s="1"/>
  <c r="A5619" i="4" s="1"/>
  <c r="A5620" i="4" s="1"/>
  <c r="A5621" i="4" s="1"/>
  <c r="A5622" i="4" s="1"/>
  <c r="A5623" i="4" s="1"/>
  <c r="A5624" i="4" s="1"/>
  <c r="A5625" i="4" s="1"/>
  <c r="A5626" i="4" s="1"/>
  <c r="A5627" i="4" s="1"/>
  <c r="A5628" i="4" s="1"/>
  <c r="A5629" i="4" s="1"/>
  <c r="A5630" i="4" s="1"/>
  <c r="A5631" i="4" s="1"/>
  <c r="A5632" i="4" s="1"/>
  <c r="A5633" i="4" s="1"/>
  <c r="A5634" i="4" s="1"/>
  <c r="A5635" i="4" s="1"/>
  <c r="A5636" i="4" s="1"/>
  <c r="A5637" i="4" s="1"/>
  <c r="A5638" i="4" s="1"/>
  <c r="A5639" i="4" s="1"/>
  <c r="A5640" i="4" s="1"/>
  <c r="A5641" i="4" s="1"/>
  <c r="A5642" i="4" s="1"/>
  <c r="A5643" i="4" s="1"/>
  <c r="A5644" i="4" s="1"/>
  <c r="A5645" i="4" s="1"/>
  <c r="A5646" i="4" s="1"/>
  <c r="A5647" i="4" s="1"/>
  <c r="A5648" i="4" s="1"/>
  <c r="A5649" i="4" s="1"/>
  <c r="A5650" i="4" s="1"/>
  <c r="A5651" i="4" s="1"/>
  <c r="A5652" i="4" s="1"/>
  <c r="A5653" i="4" s="1"/>
  <c r="A5654" i="4" s="1"/>
  <c r="A5655" i="4" s="1"/>
  <c r="A5656" i="4" s="1"/>
  <c r="A5657" i="4" s="1"/>
  <c r="A5658" i="4" s="1"/>
  <c r="A5659" i="4" s="1"/>
  <c r="A5660" i="4" s="1"/>
  <c r="A5661" i="4" s="1"/>
  <c r="A5662" i="4" s="1"/>
  <c r="A5663" i="4" s="1"/>
  <c r="A5664" i="4" s="1"/>
  <c r="A5665" i="4" s="1"/>
  <c r="A5666" i="4" s="1"/>
  <c r="A5667" i="4" s="1"/>
  <c r="A5668" i="4" s="1"/>
  <c r="A5669" i="4" s="1"/>
  <c r="A5670" i="4" s="1"/>
  <c r="A5671" i="4" s="1"/>
  <c r="A5672" i="4" s="1"/>
  <c r="A5673" i="4" s="1"/>
  <c r="A5674" i="4" s="1"/>
  <c r="A5675" i="4" s="1"/>
  <c r="A5676" i="4" s="1"/>
  <c r="A5677" i="4" s="1"/>
  <c r="A5678" i="4" s="1"/>
  <c r="A5679" i="4" s="1"/>
  <c r="A5680" i="4" s="1"/>
  <c r="A5681" i="4" s="1"/>
  <c r="A5682" i="4" s="1"/>
  <c r="A5683" i="4" s="1"/>
  <c r="A5684" i="4" s="1"/>
  <c r="A5685" i="4" s="1"/>
  <c r="A5686" i="4" s="1"/>
  <c r="A5687" i="4" s="1"/>
  <c r="A5688" i="4" s="1"/>
  <c r="A5689" i="4" s="1"/>
  <c r="A5690" i="4" s="1"/>
  <c r="A5691" i="4" s="1"/>
  <c r="A5692" i="4" s="1"/>
  <c r="A5693" i="4" s="1"/>
  <c r="A5694" i="4" s="1"/>
  <c r="A5695" i="4" s="1"/>
  <c r="A5696" i="4" s="1"/>
  <c r="A5697" i="4" s="1"/>
  <c r="A5698" i="4" s="1"/>
  <c r="A5699" i="4" s="1"/>
  <c r="A5700" i="4" s="1"/>
  <c r="A5701" i="4" s="1"/>
  <c r="A5702" i="4" s="1"/>
  <c r="A5703" i="4" s="1"/>
  <c r="A5704" i="4" s="1"/>
  <c r="A5705" i="4" s="1"/>
  <c r="A5706" i="4" s="1"/>
  <c r="A5707" i="4" s="1"/>
  <c r="A5708" i="4" s="1"/>
  <c r="A5709" i="4" s="1"/>
  <c r="A5710" i="4" s="1"/>
  <c r="A5711" i="4" s="1"/>
  <c r="A5712" i="4" s="1"/>
  <c r="A5713" i="4" s="1"/>
  <c r="A5714" i="4" s="1"/>
  <c r="A5715" i="4" s="1"/>
  <c r="A5716" i="4" s="1"/>
  <c r="A5717" i="4" s="1"/>
  <c r="A5718" i="4" s="1"/>
  <c r="A5719" i="4" s="1"/>
  <c r="A5720" i="4" s="1"/>
  <c r="A5721" i="4" s="1"/>
  <c r="A5722" i="4" s="1"/>
  <c r="A5723" i="4" s="1"/>
  <c r="A5724" i="4" s="1"/>
  <c r="A5725" i="4" s="1"/>
  <c r="A5726" i="4" s="1"/>
  <c r="A5727" i="4" s="1"/>
  <c r="A5728" i="4" s="1"/>
  <c r="A5729" i="4" s="1"/>
  <c r="A5730" i="4" s="1"/>
  <c r="A5731" i="4" s="1"/>
  <c r="A5732" i="4" s="1"/>
  <c r="A5733" i="4" s="1"/>
  <c r="A5734" i="4" s="1"/>
  <c r="A5735" i="4" s="1"/>
  <c r="A5736" i="4" s="1"/>
  <c r="A5737" i="4" s="1"/>
  <c r="A5738" i="4" s="1"/>
  <c r="A5739" i="4" s="1"/>
  <c r="A5740" i="4" s="1"/>
  <c r="A5741" i="4" s="1"/>
  <c r="A5742" i="4" s="1"/>
  <c r="A5743" i="4" s="1"/>
  <c r="A5744" i="4" s="1"/>
  <c r="A5745" i="4" s="1"/>
  <c r="A5746" i="4" s="1"/>
  <c r="A5747" i="4" s="1"/>
  <c r="A5748" i="4" s="1"/>
  <c r="A5749" i="4" s="1"/>
  <c r="A5750" i="4" s="1"/>
  <c r="A5751" i="4" s="1"/>
  <c r="A5752" i="4" s="1"/>
  <c r="A5753" i="4" s="1"/>
  <c r="A5754" i="4" s="1"/>
  <c r="A5755" i="4" s="1"/>
  <c r="A5756" i="4" s="1"/>
  <c r="A5757" i="4" s="1"/>
  <c r="A5758" i="4" s="1"/>
  <c r="A5759" i="4" s="1"/>
  <c r="A5760" i="4" s="1"/>
  <c r="A5761" i="4" s="1"/>
  <c r="A5762" i="4" s="1"/>
  <c r="A5763" i="4" s="1"/>
  <c r="A5764" i="4" s="1"/>
  <c r="A5765" i="4" s="1"/>
  <c r="A5766" i="4" s="1"/>
  <c r="A5767" i="4" s="1"/>
  <c r="A5768" i="4" s="1"/>
  <c r="A5769" i="4" s="1"/>
  <c r="A5770" i="4" s="1"/>
  <c r="A5771" i="4" s="1"/>
  <c r="A5772" i="4" s="1"/>
  <c r="A5773" i="4" s="1"/>
  <c r="A5774" i="4" s="1"/>
  <c r="A5775" i="4" s="1"/>
  <c r="A5776" i="4" s="1"/>
  <c r="A5777" i="4" s="1"/>
  <c r="A5778" i="4" s="1"/>
  <c r="A5779" i="4" s="1"/>
  <c r="A5780" i="4" s="1"/>
  <c r="A5781" i="4" s="1"/>
  <c r="A5782" i="4" s="1"/>
  <c r="A5783" i="4" s="1"/>
  <c r="A5784" i="4" s="1"/>
  <c r="A5785" i="4" s="1"/>
  <c r="A5786" i="4" s="1"/>
  <c r="A5787" i="4" s="1"/>
  <c r="A5788" i="4" s="1"/>
  <c r="A5789" i="4" s="1"/>
  <c r="A5790" i="4" s="1"/>
  <c r="A5791" i="4" s="1"/>
  <c r="A5792" i="4" s="1"/>
  <c r="A5793" i="4" s="1"/>
  <c r="A5794" i="4" s="1"/>
  <c r="A5795" i="4" s="1"/>
  <c r="A5796" i="4" s="1"/>
  <c r="A5797" i="4" s="1"/>
  <c r="A5798" i="4" s="1"/>
  <c r="A5799" i="4" s="1"/>
  <c r="A5800" i="4" s="1"/>
  <c r="A5801" i="4" s="1"/>
  <c r="A5802" i="4" s="1"/>
  <c r="A5803" i="4" s="1"/>
  <c r="A5804" i="4" s="1"/>
  <c r="A5805" i="4" s="1"/>
  <c r="A5806" i="4" s="1"/>
  <c r="A5807" i="4" s="1"/>
  <c r="A5808" i="4" s="1"/>
  <c r="A5809" i="4" s="1"/>
  <c r="A5810" i="4" s="1"/>
  <c r="A5811" i="4" s="1"/>
  <c r="A5812" i="4" s="1"/>
  <c r="A5813" i="4" s="1"/>
  <c r="A5814" i="4" s="1"/>
  <c r="A5815" i="4" s="1"/>
  <c r="A5816" i="4" s="1"/>
  <c r="A5817" i="4" s="1"/>
  <c r="A5818" i="4" s="1"/>
  <c r="A5819" i="4" s="1"/>
  <c r="A5820" i="4" s="1"/>
  <c r="A5821" i="4" s="1"/>
  <c r="A5822" i="4" s="1"/>
  <c r="A5823" i="4" s="1"/>
  <c r="A5824" i="4" s="1"/>
  <c r="A5825" i="4" s="1"/>
  <c r="A5826" i="4" s="1"/>
  <c r="A5827" i="4" s="1"/>
  <c r="A5828" i="4" s="1"/>
  <c r="A5829" i="4" s="1"/>
  <c r="A5830" i="4" s="1"/>
  <c r="A5831" i="4" s="1"/>
  <c r="A5832" i="4" s="1"/>
  <c r="A5833" i="4" s="1"/>
  <c r="A5834" i="4" s="1"/>
  <c r="A5835" i="4" s="1"/>
  <c r="A5836" i="4" s="1"/>
  <c r="A5837" i="4" s="1"/>
  <c r="A5838" i="4" s="1"/>
  <c r="A5839" i="4" s="1"/>
  <c r="A5840" i="4" s="1"/>
  <c r="A5841" i="4" s="1"/>
  <c r="A5842" i="4" s="1"/>
  <c r="A5843" i="4" s="1"/>
  <c r="A5844" i="4" s="1"/>
  <c r="A5845" i="4" s="1"/>
  <c r="A5846" i="4" s="1"/>
  <c r="A5847" i="4" s="1"/>
  <c r="A5848" i="4" s="1"/>
  <c r="A5849" i="4" s="1"/>
  <c r="A5850" i="4" s="1"/>
  <c r="A5851" i="4" s="1"/>
  <c r="A5852" i="4" s="1"/>
  <c r="A5853" i="4" s="1"/>
  <c r="A5854" i="4" s="1"/>
  <c r="A5855" i="4" s="1"/>
  <c r="A5856" i="4" s="1"/>
  <c r="A5857" i="4" s="1"/>
  <c r="A5858" i="4" s="1"/>
  <c r="A5859" i="4" s="1"/>
  <c r="A5860" i="4" s="1"/>
  <c r="A5861" i="4" s="1"/>
  <c r="A5862" i="4" s="1"/>
  <c r="A5863" i="4" s="1"/>
  <c r="A5864" i="4" s="1"/>
  <c r="A5865" i="4" s="1"/>
  <c r="A5866" i="4" s="1"/>
  <c r="A5867" i="4" s="1"/>
  <c r="A5868" i="4" s="1"/>
  <c r="A5869" i="4" s="1"/>
  <c r="A5870" i="4" s="1"/>
  <c r="A5871" i="4" s="1"/>
  <c r="A5872" i="4" s="1"/>
  <c r="A5873" i="4" s="1"/>
  <c r="A5874" i="4" s="1"/>
  <c r="A5875" i="4" s="1"/>
  <c r="A5876" i="4" s="1"/>
  <c r="A5877" i="4" s="1"/>
  <c r="A5878" i="4" s="1"/>
  <c r="A5879" i="4" s="1"/>
  <c r="A5880" i="4" s="1"/>
  <c r="A5881" i="4" s="1"/>
  <c r="A5882" i="4" s="1"/>
  <c r="A5883" i="4" s="1"/>
  <c r="A5884" i="4" s="1"/>
  <c r="A5885" i="4" s="1"/>
  <c r="A5886" i="4" s="1"/>
  <c r="A5887" i="4" s="1"/>
  <c r="A5888" i="4" s="1"/>
  <c r="A5889" i="4" s="1"/>
  <c r="A5890" i="4" s="1"/>
  <c r="A5891" i="4" s="1"/>
  <c r="A5892" i="4" s="1"/>
  <c r="A5893" i="4" s="1"/>
  <c r="A5894" i="4" s="1"/>
  <c r="A5895" i="4" s="1"/>
  <c r="A5896" i="4" s="1"/>
  <c r="A5897" i="4" s="1"/>
  <c r="A5898" i="4" s="1"/>
  <c r="A5899" i="4" s="1"/>
  <c r="A5900" i="4" s="1"/>
  <c r="A5901" i="4" s="1"/>
  <c r="A5902" i="4" s="1"/>
  <c r="A5903" i="4" s="1"/>
  <c r="A5904" i="4" s="1"/>
  <c r="A5905" i="4" s="1"/>
  <c r="A5906" i="4" s="1"/>
  <c r="A5907" i="4" s="1"/>
  <c r="A5908" i="4" s="1"/>
  <c r="A5909" i="4" s="1"/>
  <c r="A5910" i="4" s="1"/>
  <c r="A5911" i="4" s="1"/>
  <c r="A5912" i="4" s="1"/>
  <c r="A5913" i="4" s="1"/>
  <c r="A5914" i="4" s="1"/>
  <c r="A5915" i="4" s="1"/>
  <c r="A5916" i="4" s="1"/>
  <c r="A5917" i="4" s="1"/>
  <c r="A5918" i="4" s="1"/>
  <c r="A5919" i="4" s="1"/>
  <c r="A5920" i="4" s="1"/>
  <c r="A5921" i="4" s="1"/>
  <c r="A5922" i="4" s="1"/>
  <c r="A5923" i="4" s="1"/>
  <c r="A5924" i="4" s="1"/>
  <c r="A5925" i="4" s="1"/>
  <c r="A5926" i="4" s="1"/>
  <c r="A5927" i="4" s="1"/>
  <c r="A5928" i="4" s="1"/>
  <c r="A5929" i="4" s="1"/>
  <c r="A5930" i="4" s="1"/>
  <c r="A5931" i="4" s="1"/>
  <c r="A5932" i="4" s="1"/>
  <c r="A5933" i="4" s="1"/>
  <c r="A5934" i="4" s="1"/>
  <c r="A5935" i="4" s="1"/>
  <c r="A5936" i="4" s="1"/>
  <c r="A5937" i="4" s="1"/>
  <c r="A5938" i="4" s="1"/>
  <c r="A5939" i="4" s="1"/>
  <c r="A5940" i="4" s="1"/>
  <c r="A5941" i="4" s="1"/>
  <c r="A5942" i="4" s="1"/>
  <c r="A5943" i="4" s="1"/>
  <c r="A5944" i="4" s="1"/>
  <c r="A5945" i="4" s="1"/>
  <c r="A5946" i="4" s="1"/>
  <c r="A5947" i="4" s="1"/>
  <c r="A5948" i="4" s="1"/>
  <c r="A5949" i="4" s="1"/>
  <c r="A5950" i="4" s="1"/>
  <c r="A5951" i="4" s="1"/>
  <c r="A5952" i="4" s="1"/>
  <c r="A5953" i="4" s="1"/>
  <c r="A5954" i="4" s="1"/>
  <c r="A5955" i="4" s="1"/>
  <c r="A5956" i="4" s="1"/>
  <c r="A5957" i="4" s="1"/>
  <c r="A5958" i="4" s="1"/>
  <c r="A5959" i="4" s="1"/>
  <c r="A5960" i="4" s="1"/>
  <c r="A5961" i="4" s="1"/>
  <c r="A5962" i="4" s="1"/>
  <c r="A5963" i="4" s="1"/>
  <c r="A5964" i="4" s="1"/>
  <c r="A5965" i="4" s="1"/>
  <c r="A5966" i="4" s="1"/>
  <c r="A5967" i="4" s="1"/>
  <c r="A5968" i="4" s="1"/>
  <c r="A5969" i="4" s="1"/>
  <c r="A5970" i="4" s="1"/>
  <c r="A5971" i="4" s="1"/>
  <c r="A5972" i="4" s="1"/>
  <c r="A5973" i="4" s="1"/>
  <c r="A5974" i="4" s="1"/>
  <c r="A5975" i="4" s="1"/>
  <c r="A5976" i="4" s="1"/>
  <c r="A5977" i="4" s="1"/>
  <c r="A5978" i="4" s="1"/>
  <c r="A5979" i="4" s="1"/>
  <c r="A5980" i="4" s="1"/>
  <c r="A5981" i="4" s="1"/>
  <c r="A5982" i="4" s="1"/>
  <c r="A5983" i="4" s="1"/>
  <c r="A5984" i="4" s="1"/>
  <c r="A5985" i="4" s="1"/>
  <c r="A5986" i="4" s="1"/>
  <c r="A5987" i="4" s="1"/>
  <c r="A5988" i="4" s="1"/>
  <c r="A5989" i="4" s="1"/>
  <c r="A5990" i="4" s="1"/>
  <c r="A5991" i="4" s="1"/>
  <c r="A5992" i="4" s="1"/>
  <c r="A5993" i="4" s="1"/>
  <c r="A5994" i="4" s="1"/>
  <c r="A5995" i="4" s="1"/>
  <c r="A5996" i="4" s="1"/>
  <c r="A5997" i="4" s="1"/>
  <c r="A5998" i="4" s="1"/>
  <c r="A5999" i="4" s="1"/>
  <c r="A6000" i="4" s="1"/>
  <c r="A6001" i="4" s="1"/>
  <c r="A6002" i="4" s="1"/>
  <c r="A6003" i="4" s="1"/>
  <c r="A6004" i="4" s="1"/>
  <c r="A6005" i="4" s="1"/>
  <c r="A6006" i="4" s="1"/>
  <c r="A6007" i="4" s="1"/>
  <c r="A6008" i="4" s="1"/>
  <c r="A6009" i="4" s="1"/>
  <c r="A6010" i="4" s="1"/>
  <c r="A6011" i="4" s="1"/>
  <c r="A6012" i="4" s="1"/>
  <c r="A6013" i="4" s="1"/>
  <c r="A6014" i="4" s="1"/>
  <c r="A6015" i="4" s="1"/>
  <c r="A6016" i="4" s="1"/>
  <c r="A6017" i="4" s="1"/>
  <c r="A6018" i="4" s="1"/>
  <c r="A6019" i="4" s="1"/>
  <c r="A6020" i="4" s="1"/>
  <c r="A6021" i="4" s="1"/>
  <c r="A6022" i="4" s="1"/>
  <c r="A6023" i="4" s="1"/>
  <c r="A6024" i="4" s="1"/>
  <c r="A6025" i="4" s="1"/>
  <c r="A6026" i="4" s="1"/>
  <c r="A6027" i="4" s="1"/>
  <c r="A6028" i="4" s="1"/>
  <c r="A6029" i="4" s="1"/>
  <c r="A6030" i="4" s="1"/>
  <c r="A6031" i="4" s="1"/>
  <c r="A6032" i="4" s="1"/>
  <c r="A6033" i="4" s="1"/>
  <c r="A6034" i="4" s="1"/>
  <c r="A6035" i="4" s="1"/>
  <c r="A6036" i="4" s="1"/>
  <c r="A6037" i="4" s="1"/>
  <c r="A6038" i="4" s="1"/>
  <c r="A6039" i="4" s="1"/>
  <c r="A6040" i="4" s="1"/>
  <c r="A6041" i="4" s="1"/>
  <c r="A6042" i="4" s="1"/>
  <c r="A6043" i="4" s="1"/>
  <c r="A6044" i="4" s="1"/>
  <c r="A6045" i="4" s="1"/>
  <c r="A6046" i="4" s="1"/>
  <c r="A6047" i="4" s="1"/>
  <c r="A6048" i="4" s="1"/>
  <c r="A6049" i="4" s="1"/>
  <c r="A6050" i="4" s="1"/>
  <c r="A6051" i="4" s="1"/>
  <c r="A6052" i="4" s="1"/>
  <c r="A6053" i="4" s="1"/>
  <c r="A6054" i="4" s="1"/>
  <c r="A6055" i="4" s="1"/>
  <c r="A6056" i="4" s="1"/>
  <c r="A6057" i="4" s="1"/>
  <c r="A6058" i="4" s="1"/>
  <c r="A6059" i="4" s="1"/>
  <c r="A6060" i="4" s="1"/>
  <c r="A6061" i="4" s="1"/>
  <c r="A6062" i="4" s="1"/>
  <c r="A6063" i="4" s="1"/>
  <c r="A6064" i="4" s="1"/>
  <c r="A6065" i="4" s="1"/>
  <c r="A6066" i="4" s="1"/>
  <c r="A6067" i="4" s="1"/>
  <c r="A6068" i="4" s="1"/>
  <c r="A6069" i="4" s="1"/>
  <c r="A6070" i="4" s="1"/>
  <c r="A6071" i="4" s="1"/>
  <c r="A6072" i="4" s="1"/>
  <c r="A6073" i="4" s="1"/>
  <c r="A6074" i="4" s="1"/>
  <c r="A6075" i="4" s="1"/>
  <c r="A6076" i="4" s="1"/>
  <c r="A6077" i="4" s="1"/>
  <c r="A6078" i="4" s="1"/>
  <c r="A6079" i="4" s="1"/>
  <c r="A6080" i="4" s="1"/>
  <c r="A6081" i="4" s="1"/>
  <c r="A6082" i="4" s="1"/>
  <c r="A6083" i="4" s="1"/>
  <c r="A6084" i="4" s="1"/>
  <c r="A6085" i="4" s="1"/>
  <c r="A6086" i="4" s="1"/>
  <c r="A6087" i="4" s="1"/>
  <c r="A6088" i="4" s="1"/>
  <c r="A6089" i="4" s="1"/>
  <c r="A6090" i="4" s="1"/>
  <c r="A6091" i="4" s="1"/>
  <c r="A6092" i="4" s="1"/>
  <c r="A6093" i="4" s="1"/>
  <c r="A6094" i="4" s="1"/>
  <c r="A6095" i="4" s="1"/>
  <c r="A6096" i="4" s="1"/>
  <c r="A6097" i="4" s="1"/>
  <c r="A6098" i="4" s="1"/>
  <c r="A6099" i="4" s="1"/>
  <c r="A6100" i="4" s="1"/>
  <c r="A6101" i="4" s="1"/>
  <c r="A6102" i="4" s="1"/>
  <c r="A6103" i="4" s="1"/>
  <c r="A6104" i="4" s="1"/>
  <c r="A6105" i="4" s="1"/>
  <c r="A6106" i="4" s="1"/>
  <c r="A6107" i="4" s="1"/>
  <c r="A6108" i="4" s="1"/>
  <c r="A6109" i="4" s="1"/>
  <c r="A6110" i="4" s="1"/>
  <c r="A6111" i="4" s="1"/>
  <c r="A6112" i="4" s="1"/>
  <c r="A6113" i="4" s="1"/>
  <c r="A6114" i="4" s="1"/>
  <c r="A6115" i="4" s="1"/>
  <c r="A6116" i="4" s="1"/>
  <c r="A6117" i="4" s="1"/>
  <c r="A6118" i="4" s="1"/>
  <c r="A6119" i="4" s="1"/>
  <c r="A6120" i="4" s="1"/>
  <c r="A6121" i="4" s="1"/>
  <c r="A6122" i="4" s="1"/>
  <c r="A6123" i="4" s="1"/>
  <c r="A6124" i="4" s="1"/>
  <c r="A6125" i="4" s="1"/>
  <c r="A6126" i="4" s="1"/>
  <c r="A6127" i="4" s="1"/>
  <c r="A6128" i="4" s="1"/>
  <c r="A6129" i="4" s="1"/>
  <c r="A6130" i="4" s="1"/>
  <c r="A6131" i="4" s="1"/>
  <c r="A6132" i="4" s="1"/>
  <c r="A6133" i="4" s="1"/>
  <c r="A6134" i="4" s="1"/>
  <c r="A6135" i="4" s="1"/>
  <c r="A6136" i="4" s="1"/>
  <c r="A6137" i="4" s="1"/>
  <c r="A6138" i="4" s="1"/>
  <c r="A6139" i="4" s="1"/>
  <c r="A6140" i="4" s="1"/>
  <c r="A6141" i="4" s="1"/>
  <c r="A6142" i="4" s="1"/>
  <c r="A6143" i="4" s="1"/>
  <c r="A6144" i="4" s="1"/>
  <c r="A6145" i="4" s="1"/>
  <c r="A6146" i="4" s="1"/>
  <c r="A6147" i="4" s="1"/>
  <c r="A6148" i="4" s="1"/>
  <c r="A6149" i="4" s="1"/>
  <c r="A6150" i="4" s="1"/>
  <c r="A6151" i="4" s="1"/>
  <c r="A6152" i="4" s="1"/>
  <c r="A6153" i="4" s="1"/>
  <c r="A6154" i="4" s="1"/>
  <c r="A6155" i="4" s="1"/>
  <c r="A6156" i="4" s="1"/>
  <c r="A6157" i="4" s="1"/>
  <c r="A6158" i="4" s="1"/>
  <c r="A6159" i="4" s="1"/>
  <c r="A6160" i="4" s="1"/>
  <c r="A6161" i="4" s="1"/>
  <c r="A6162" i="4" s="1"/>
  <c r="A6163" i="4" s="1"/>
  <c r="A6164" i="4" s="1"/>
  <c r="A6165" i="4" s="1"/>
  <c r="A6166" i="4" s="1"/>
  <c r="A6167" i="4" s="1"/>
  <c r="A6168" i="4" s="1"/>
  <c r="A6169" i="4" s="1"/>
  <c r="A6170" i="4" s="1"/>
  <c r="A6171" i="4" s="1"/>
  <c r="A6172" i="4" s="1"/>
  <c r="A6173" i="4" s="1"/>
  <c r="A6174" i="4" s="1"/>
  <c r="A6175" i="4" s="1"/>
  <c r="A6176" i="4" s="1"/>
  <c r="A6177" i="4" s="1"/>
  <c r="A6178" i="4" s="1"/>
  <c r="A6179" i="4" s="1"/>
  <c r="A6180" i="4" s="1"/>
  <c r="A6181" i="4" s="1"/>
  <c r="A6182" i="4" s="1"/>
  <c r="A6183" i="4" s="1"/>
  <c r="A6184" i="4" s="1"/>
  <c r="A6185" i="4" s="1"/>
  <c r="A6186" i="4" s="1"/>
  <c r="A6187" i="4" s="1"/>
  <c r="A6188" i="4" s="1"/>
  <c r="A6189" i="4" s="1"/>
  <c r="A6190" i="4" s="1"/>
  <c r="A6191" i="4" s="1"/>
  <c r="A6192" i="4" s="1"/>
  <c r="A6193" i="4" s="1"/>
  <c r="A6194" i="4" s="1"/>
  <c r="A6195" i="4" s="1"/>
  <c r="A6196" i="4" s="1"/>
  <c r="A6197" i="4" s="1"/>
  <c r="A6198" i="4" s="1"/>
  <c r="A6199" i="4" s="1"/>
  <c r="A6200" i="4" s="1"/>
  <c r="A6201" i="4" s="1"/>
  <c r="A6202" i="4" s="1"/>
  <c r="A6203" i="4" s="1"/>
  <c r="A6204" i="4" s="1"/>
  <c r="A6205" i="4" s="1"/>
  <c r="A6206" i="4" s="1"/>
  <c r="A6207" i="4" s="1"/>
  <c r="A6208" i="4" s="1"/>
  <c r="A6209" i="4" s="1"/>
  <c r="A6210" i="4" s="1"/>
  <c r="A6211" i="4" s="1"/>
  <c r="A6212" i="4" s="1"/>
  <c r="A6213" i="4" s="1"/>
  <c r="A6214" i="4" s="1"/>
  <c r="A6215" i="4" s="1"/>
  <c r="A6216" i="4" s="1"/>
  <c r="A6217" i="4" s="1"/>
  <c r="A6218" i="4" s="1"/>
  <c r="A6219" i="4" s="1"/>
  <c r="A6220" i="4" s="1"/>
  <c r="A6221" i="4" s="1"/>
  <c r="A6222" i="4" s="1"/>
  <c r="A6223" i="4" s="1"/>
  <c r="A6224" i="4" s="1"/>
  <c r="A6225" i="4" s="1"/>
  <c r="A6226" i="4" s="1"/>
  <c r="A6227" i="4" s="1"/>
  <c r="A6228" i="4" s="1"/>
  <c r="A6229" i="4" s="1"/>
  <c r="A6230" i="4" s="1"/>
  <c r="A6231" i="4" s="1"/>
  <c r="A6232" i="4" s="1"/>
  <c r="A6233" i="4" s="1"/>
  <c r="A6234" i="4" s="1"/>
  <c r="A6235" i="4" s="1"/>
  <c r="A6236" i="4" s="1"/>
  <c r="A6237" i="4" s="1"/>
  <c r="A6238" i="4" s="1"/>
  <c r="A6239" i="4" s="1"/>
  <c r="A6240" i="4" s="1"/>
  <c r="A6241" i="4" s="1"/>
  <c r="A6242" i="4" s="1"/>
  <c r="A6243" i="4" s="1"/>
  <c r="A6244" i="4" s="1"/>
  <c r="A6245" i="4" s="1"/>
  <c r="A6246" i="4" s="1"/>
  <c r="A6247" i="4" s="1"/>
  <c r="A6248" i="4" s="1"/>
  <c r="A6249" i="4" s="1"/>
  <c r="A6250" i="4" s="1"/>
  <c r="A6251" i="4" s="1"/>
  <c r="A6252" i="4" s="1"/>
  <c r="A6253" i="4" s="1"/>
  <c r="A6254" i="4" s="1"/>
  <c r="A6255" i="4" s="1"/>
  <c r="A6256" i="4" s="1"/>
  <c r="A6257" i="4" s="1"/>
  <c r="A6258" i="4" s="1"/>
  <c r="A6259" i="4" s="1"/>
  <c r="A6260" i="4" s="1"/>
  <c r="A6261" i="4" s="1"/>
  <c r="A6262" i="4" s="1"/>
  <c r="A6263" i="4" s="1"/>
  <c r="A6264" i="4" s="1"/>
  <c r="A6265" i="4" s="1"/>
  <c r="A6266" i="4" s="1"/>
  <c r="A6267" i="4" s="1"/>
  <c r="A6268" i="4" s="1"/>
  <c r="A6269" i="4" s="1"/>
  <c r="A6270" i="4" s="1"/>
  <c r="A6271" i="4" s="1"/>
  <c r="A6272" i="4" s="1"/>
  <c r="A6273" i="4" s="1"/>
  <c r="A6274" i="4" s="1"/>
  <c r="A6275" i="4" s="1"/>
  <c r="A6276" i="4" s="1"/>
  <c r="A6277" i="4" s="1"/>
  <c r="A6278" i="4" s="1"/>
  <c r="A6279" i="4" s="1"/>
  <c r="A6280" i="4" s="1"/>
  <c r="A6281" i="4" s="1"/>
  <c r="A6282" i="4" s="1"/>
  <c r="A6283" i="4" s="1"/>
  <c r="A6284" i="4" s="1"/>
  <c r="A6285" i="4" s="1"/>
  <c r="A6286" i="4" s="1"/>
  <c r="A6287" i="4" s="1"/>
  <c r="A6288" i="4" s="1"/>
  <c r="A6289" i="4" s="1"/>
  <c r="A6290" i="4" s="1"/>
  <c r="A6291" i="4" s="1"/>
  <c r="A6292" i="4" s="1"/>
  <c r="A6293" i="4" s="1"/>
  <c r="A6294" i="4" s="1"/>
  <c r="A6295" i="4" s="1"/>
  <c r="A6296" i="4" s="1"/>
  <c r="A6297" i="4" s="1"/>
  <c r="A6298" i="4" s="1"/>
  <c r="A6299" i="4" s="1"/>
  <c r="A6300" i="4" s="1"/>
  <c r="A6301" i="4" s="1"/>
  <c r="A6302" i="4" s="1"/>
  <c r="A6303" i="4" s="1"/>
  <c r="A6304" i="4" s="1"/>
  <c r="A6305" i="4" s="1"/>
  <c r="A6306" i="4" s="1"/>
  <c r="A6307" i="4" s="1"/>
  <c r="A6308" i="4" s="1"/>
  <c r="A6309" i="4" s="1"/>
  <c r="A6310" i="4" s="1"/>
  <c r="A6311" i="4" s="1"/>
  <c r="A6312" i="4" s="1"/>
  <c r="A6313" i="4" s="1"/>
  <c r="A6314" i="4" s="1"/>
  <c r="A6315" i="4" s="1"/>
  <c r="A6316" i="4" s="1"/>
  <c r="A6317" i="4" s="1"/>
  <c r="A6318" i="4" s="1"/>
  <c r="A6319" i="4" s="1"/>
  <c r="A6320" i="4" s="1"/>
  <c r="A6321" i="4" s="1"/>
  <c r="A6322" i="4" s="1"/>
  <c r="A6323" i="4" s="1"/>
  <c r="A6324" i="4" s="1"/>
  <c r="A6325" i="4" s="1"/>
  <c r="A6326" i="4" s="1"/>
  <c r="A6327" i="4" s="1"/>
  <c r="A6328" i="4" s="1"/>
  <c r="A6329" i="4" s="1"/>
  <c r="A6330" i="4" s="1"/>
  <c r="A6331" i="4" s="1"/>
  <c r="A6332" i="4" s="1"/>
  <c r="A6333" i="4" s="1"/>
  <c r="A6334" i="4" s="1"/>
  <c r="A6335" i="4" s="1"/>
  <c r="A6336" i="4" s="1"/>
  <c r="A6337" i="4" s="1"/>
  <c r="A6338" i="4" s="1"/>
  <c r="A6339" i="4" s="1"/>
  <c r="A6340" i="4" s="1"/>
  <c r="A6341" i="4" s="1"/>
  <c r="A6342" i="4" s="1"/>
  <c r="A6343" i="4" s="1"/>
  <c r="A6344" i="4" s="1"/>
  <c r="A6345" i="4" s="1"/>
  <c r="A6346" i="4" s="1"/>
  <c r="A6347" i="4" s="1"/>
  <c r="A6348" i="4" s="1"/>
  <c r="A6349" i="4" s="1"/>
  <c r="A6350" i="4" s="1"/>
  <c r="A6351" i="4" s="1"/>
  <c r="A6352" i="4" s="1"/>
  <c r="A6353" i="4" s="1"/>
  <c r="A6354" i="4" s="1"/>
  <c r="A6355" i="4" s="1"/>
  <c r="A6356" i="4" s="1"/>
  <c r="A6357" i="4" s="1"/>
  <c r="A6358" i="4" s="1"/>
  <c r="A6359" i="4" s="1"/>
  <c r="A6360" i="4" s="1"/>
  <c r="A6361" i="4" s="1"/>
  <c r="A6362" i="4" s="1"/>
  <c r="A6363" i="4" s="1"/>
  <c r="A6364" i="4" s="1"/>
  <c r="A6365" i="4" s="1"/>
  <c r="A6366" i="4" s="1"/>
  <c r="A6367" i="4" s="1"/>
  <c r="A6368" i="4" s="1"/>
  <c r="A6369" i="4" s="1"/>
  <c r="A6370" i="4" s="1"/>
  <c r="A6371" i="4" s="1"/>
  <c r="A6372" i="4" s="1"/>
  <c r="A6373" i="4" s="1"/>
  <c r="A6374" i="4" s="1"/>
  <c r="A6375" i="4" s="1"/>
  <c r="A6376" i="4" s="1"/>
  <c r="A6377" i="4" s="1"/>
  <c r="A6378" i="4" s="1"/>
  <c r="A6379" i="4" s="1"/>
  <c r="A6380" i="4" s="1"/>
  <c r="A6381" i="4" s="1"/>
  <c r="A6382" i="4" s="1"/>
  <c r="A6383" i="4" s="1"/>
  <c r="A6384" i="4" s="1"/>
  <c r="A6385" i="4" s="1"/>
  <c r="A6386" i="4" s="1"/>
  <c r="A6387" i="4" s="1"/>
  <c r="A6388" i="4" s="1"/>
  <c r="A6389" i="4" s="1"/>
  <c r="A6390" i="4" s="1"/>
  <c r="A6391" i="4" s="1"/>
  <c r="A6392" i="4" s="1"/>
  <c r="A6393" i="4" s="1"/>
  <c r="A6394" i="4" s="1"/>
  <c r="A6395" i="4" s="1"/>
  <c r="A6396" i="4" s="1"/>
  <c r="A6397" i="4" s="1"/>
  <c r="A6398" i="4" s="1"/>
  <c r="A6399" i="4" s="1"/>
  <c r="A6400" i="4" s="1"/>
  <c r="A6401" i="4" s="1"/>
  <c r="A6402" i="4" s="1"/>
  <c r="A6403" i="4" s="1"/>
  <c r="A6404" i="4" s="1"/>
  <c r="A6405" i="4" s="1"/>
  <c r="A6406" i="4" s="1"/>
  <c r="A6407" i="4" s="1"/>
  <c r="A6408" i="4" s="1"/>
  <c r="A6409" i="4" s="1"/>
  <c r="A6410" i="4" s="1"/>
  <c r="A6411" i="4" s="1"/>
  <c r="A6412" i="4" s="1"/>
  <c r="A6413" i="4" s="1"/>
  <c r="A6414" i="4" s="1"/>
  <c r="A6415" i="4" s="1"/>
  <c r="A6416" i="4" s="1"/>
  <c r="A6417" i="4" s="1"/>
  <c r="A6418" i="4" s="1"/>
  <c r="A6419" i="4" s="1"/>
  <c r="A6420" i="4" s="1"/>
  <c r="A6421" i="4" s="1"/>
  <c r="A6422" i="4" s="1"/>
  <c r="A6423" i="4" s="1"/>
  <c r="A6424" i="4" s="1"/>
  <c r="A6425" i="4" s="1"/>
  <c r="A6426" i="4" s="1"/>
  <c r="A6427" i="4" s="1"/>
  <c r="A6428" i="4" s="1"/>
  <c r="A6429" i="4" s="1"/>
  <c r="A6430" i="4" s="1"/>
  <c r="A6431" i="4" s="1"/>
  <c r="A6432" i="4" s="1"/>
  <c r="A6433" i="4" s="1"/>
  <c r="A6434" i="4" s="1"/>
  <c r="A6435" i="4" s="1"/>
  <c r="A6436" i="4" s="1"/>
  <c r="A6437" i="4" s="1"/>
  <c r="A6438" i="4" s="1"/>
  <c r="A6439" i="4" s="1"/>
  <c r="A6440" i="4" s="1"/>
  <c r="A6441" i="4" s="1"/>
  <c r="A6442" i="4" s="1"/>
  <c r="A6443" i="4" s="1"/>
  <c r="A6444" i="4" s="1"/>
  <c r="A6445" i="4" s="1"/>
  <c r="A6446" i="4" s="1"/>
  <c r="A6447" i="4" s="1"/>
  <c r="A6448" i="4" s="1"/>
  <c r="A6449" i="4" s="1"/>
  <c r="A6450" i="4" s="1"/>
  <c r="A6451" i="4" s="1"/>
  <c r="A6452" i="4" s="1"/>
  <c r="A6453" i="4" s="1"/>
  <c r="A6454" i="4" s="1"/>
  <c r="A6455" i="4" s="1"/>
  <c r="A6456" i="4" s="1"/>
  <c r="A6457" i="4" s="1"/>
  <c r="A6458" i="4" s="1"/>
  <c r="A6459" i="4" s="1"/>
  <c r="A6460" i="4" s="1"/>
  <c r="A6461" i="4" s="1"/>
  <c r="A6462" i="4" s="1"/>
  <c r="A6463" i="4" s="1"/>
  <c r="A6464" i="4" s="1"/>
  <c r="A6465" i="4" s="1"/>
  <c r="A6466" i="4" s="1"/>
  <c r="A6467" i="4" s="1"/>
  <c r="A6468" i="4" s="1"/>
  <c r="A6469" i="4" s="1"/>
  <c r="A6470" i="4" s="1"/>
  <c r="A6471" i="4" s="1"/>
  <c r="A6472" i="4" s="1"/>
  <c r="A6473" i="4" s="1"/>
  <c r="A6474" i="4" s="1"/>
  <c r="A6475" i="4" s="1"/>
  <c r="A6476" i="4" s="1"/>
  <c r="A6477" i="4" s="1"/>
  <c r="A6478" i="4" s="1"/>
  <c r="A6479" i="4" s="1"/>
  <c r="A6480" i="4" s="1"/>
  <c r="A6481" i="4" s="1"/>
  <c r="A6482" i="4" s="1"/>
  <c r="A6483" i="4" s="1"/>
  <c r="A6484" i="4" s="1"/>
  <c r="A6485" i="4" s="1"/>
  <c r="A6486" i="4" s="1"/>
  <c r="A6487" i="4" s="1"/>
  <c r="A6488" i="4" s="1"/>
  <c r="A6489" i="4" s="1"/>
  <c r="A6490" i="4" s="1"/>
  <c r="A6491" i="4" s="1"/>
  <c r="A6492" i="4" s="1"/>
  <c r="A6493" i="4" s="1"/>
  <c r="A6494" i="4" s="1"/>
  <c r="A6495" i="4" s="1"/>
  <c r="A6496" i="4" s="1"/>
  <c r="A6497" i="4" s="1"/>
  <c r="A6498" i="4" s="1"/>
  <c r="A6499" i="4" s="1"/>
  <c r="A6500" i="4" s="1"/>
  <c r="A6501" i="4" s="1"/>
  <c r="A6502" i="4" s="1"/>
  <c r="A6503" i="4" s="1"/>
  <c r="A6504" i="4" s="1"/>
  <c r="A6505" i="4" s="1"/>
  <c r="A6506" i="4" s="1"/>
  <c r="A6507" i="4" s="1"/>
  <c r="A6508" i="4" s="1"/>
  <c r="A6509" i="4" s="1"/>
  <c r="A6510" i="4" s="1"/>
  <c r="A6511" i="4" s="1"/>
  <c r="A6512" i="4" s="1"/>
  <c r="A6513" i="4" s="1"/>
  <c r="A6514" i="4" s="1"/>
  <c r="A6515" i="4" s="1"/>
  <c r="A6516" i="4" s="1"/>
  <c r="A6517" i="4" s="1"/>
  <c r="A6518" i="4" s="1"/>
  <c r="A6519" i="4" s="1"/>
  <c r="A6520" i="4" s="1"/>
  <c r="A6521" i="4" s="1"/>
  <c r="A6522" i="4" s="1"/>
  <c r="A6523" i="4" s="1"/>
  <c r="A6524" i="4" s="1"/>
  <c r="A6525" i="4" s="1"/>
  <c r="A6526" i="4" s="1"/>
  <c r="A6527" i="4" s="1"/>
  <c r="A6528" i="4" s="1"/>
  <c r="A6529" i="4" s="1"/>
  <c r="A6530" i="4" s="1"/>
  <c r="A6531" i="4" s="1"/>
  <c r="A6532" i="4" s="1"/>
  <c r="A6533" i="4" s="1"/>
  <c r="A6534" i="4" s="1"/>
  <c r="A6535" i="4" s="1"/>
  <c r="A6536" i="4" s="1"/>
  <c r="A6537" i="4" s="1"/>
  <c r="A6538" i="4" s="1"/>
  <c r="A6539" i="4" s="1"/>
  <c r="A6540" i="4" s="1"/>
  <c r="A6541" i="4" s="1"/>
  <c r="A6542" i="4" s="1"/>
  <c r="A6543" i="4" s="1"/>
  <c r="A6544" i="4" s="1"/>
  <c r="A6545" i="4" s="1"/>
  <c r="A6546" i="4" s="1"/>
  <c r="A6547" i="4" s="1"/>
  <c r="A6548" i="4" s="1"/>
  <c r="A6549" i="4" s="1"/>
  <c r="A6550" i="4" s="1"/>
  <c r="A6551" i="4" s="1"/>
  <c r="A6552" i="4" s="1"/>
  <c r="A6553" i="4" s="1"/>
  <c r="A6554" i="4" s="1"/>
  <c r="A6555" i="4" s="1"/>
  <c r="A6556" i="4" s="1"/>
  <c r="A6557" i="4" s="1"/>
  <c r="A6558" i="4" s="1"/>
  <c r="A6559" i="4" s="1"/>
  <c r="A6560" i="4" s="1"/>
  <c r="A6561" i="4" s="1"/>
  <c r="A6562" i="4" s="1"/>
  <c r="A6563" i="4" s="1"/>
  <c r="A6564" i="4" s="1"/>
  <c r="A6565" i="4" s="1"/>
  <c r="A6566" i="4" s="1"/>
  <c r="A6567" i="4" s="1"/>
  <c r="A6568" i="4" s="1"/>
  <c r="A6569" i="4" s="1"/>
  <c r="A6570" i="4" s="1"/>
  <c r="A6571" i="4" s="1"/>
  <c r="A6572" i="4" s="1"/>
  <c r="A6573" i="4" s="1"/>
  <c r="A6574" i="4" s="1"/>
  <c r="A6575" i="4" s="1"/>
  <c r="A6576" i="4" s="1"/>
  <c r="A6577" i="4" s="1"/>
  <c r="A6578" i="4" s="1"/>
  <c r="A6579" i="4" s="1"/>
  <c r="A6580" i="4" s="1"/>
  <c r="A6581" i="4" s="1"/>
  <c r="A6582" i="4" s="1"/>
  <c r="A6583" i="4" s="1"/>
  <c r="A6584" i="4" s="1"/>
  <c r="A6585" i="4" s="1"/>
  <c r="A6586" i="4" s="1"/>
  <c r="A6587" i="4" s="1"/>
  <c r="A6588" i="4" s="1"/>
  <c r="A6589" i="4" s="1"/>
  <c r="A6590" i="4" s="1"/>
  <c r="A6591" i="4" s="1"/>
  <c r="A6592" i="4" s="1"/>
  <c r="A6593" i="4" s="1"/>
  <c r="A6594" i="4" s="1"/>
  <c r="A6595" i="4" s="1"/>
  <c r="A6596" i="4" s="1"/>
  <c r="A6597" i="4" s="1"/>
  <c r="A6598" i="4" s="1"/>
  <c r="A6599" i="4" s="1"/>
  <c r="A6600" i="4" s="1"/>
  <c r="A6601" i="4" s="1"/>
  <c r="A6602" i="4" s="1"/>
  <c r="A6603" i="4" s="1"/>
  <c r="A6604" i="4" s="1"/>
  <c r="A6605" i="4" s="1"/>
  <c r="A6606" i="4" s="1"/>
  <c r="A6607" i="4" s="1"/>
  <c r="A6608" i="4" s="1"/>
  <c r="A6609" i="4" s="1"/>
  <c r="A6610" i="4" s="1"/>
  <c r="A6611" i="4" s="1"/>
  <c r="A6612" i="4" s="1"/>
  <c r="A6613" i="4" s="1"/>
  <c r="A6614" i="4" s="1"/>
  <c r="A6615" i="4" s="1"/>
  <c r="A6616" i="4" s="1"/>
  <c r="A6617" i="4" s="1"/>
  <c r="A6618" i="4" s="1"/>
  <c r="A6619" i="4" s="1"/>
  <c r="A6620" i="4" s="1"/>
  <c r="A6621" i="4" s="1"/>
  <c r="A6622" i="4" s="1"/>
  <c r="A6623" i="4" s="1"/>
  <c r="A6624" i="4" s="1"/>
  <c r="A6625" i="4" s="1"/>
  <c r="A6626" i="4" s="1"/>
  <c r="A6627" i="4" s="1"/>
  <c r="A6628" i="4" s="1"/>
  <c r="A6629" i="4" s="1"/>
  <c r="A6630" i="4" s="1"/>
  <c r="A6631" i="4" s="1"/>
  <c r="A6632" i="4" s="1"/>
  <c r="A6633" i="4" s="1"/>
  <c r="A6634" i="4" s="1"/>
  <c r="A6635" i="4" s="1"/>
  <c r="A6636" i="4" s="1"/>
  <c r="A6637" i="4" s="1"/>
  <c r="A6638" i="4" s="1"/>
  <c r="A6639" i="4" s="1"/>
  <c r="A6640" i="4" s="1"/>
  <c r="A6641" i="4" s="1"/>
  <c r="A6642" i="4" s="1"/>
  <c r="A6643" i="4" s="1"/>
  <c r="A6644" i="4" s="1"/>
  <c r="A6645" i="4" s="1"/>
  <c r="A6646" i="4" s="1"/>
  <c r="A6647" i="4" s="1"/>
  <c r="A6648" i="4" s="1"/>
  <c r="A6649" i="4" s="1"/>
  <c r="A6650" i="4" s="1"/>
  <c r="A6651" i="4" s="1"/>
  <c r="A6652" i="4" s="1"/>
  <c r="A6653" i="4" s="1"/>
  <c r="A6654" i="4" s="1"/>
  <c r="A6655" i="4" s="1"/>
  <c r="A6656" i="4" s="1"/>
  <c r="A6657" i="4" s="1"/>
  <c r="A6658" i="4" s="1"/>
  <c r="A6659" i="4" s="1"/>
  <c r="A6660" i="4" s="1"/>
  <c r="A6661" i="4" s="1"/>
  <c r="A6662" i="4" s="1"/>
  <c r="A6663" i="4" s="1"/>
  <c r="A6664" i="4" s="1"/>
  <c r="A6665" i="4" s="1"/>
  <c r="A6666" i="4" s="1"/>
  <c r="A6667" i="4" s="1"/>
  <c r="A6668" i="4" s="1"/>
  <c r="A6669" i="4" s="1"/>
  <c r="A6670" i="4" s="1"/>
  <c r="A6671" i="4" s="1"/>
  <c r="A6672" i="4" s="1"/>
  <c r="A6673" i="4" s="1"/>
  <c r="A6674" i="4" s="1"/>
  <c r="A6675" i="4" s="1"/>
  <c r="A6676" i="4" s="1"/>
  <c r="A6677" i="4" s="1"/>
  <c r="A6678" i="4" s="1"/>
  <c r="A6679" i="4" s="1"/>
  <c r="A6680" i="4" s="1"/>
  <c r="A6681" i="4" s="1"/>
  <c r="A6682" i="4" s="1"/>
  <c r="A6683" i="4" s="1"/>
  <c r="A6684" i="4" s="1"/>
  <c r="A6685" i="4" s="1"/>
  <c r="A6686" i="4" s="1"/>
  <c r="A6687" i="4" s="1"/>
  <c r="A6688" i="4" s="1"/>
  <c r="A6689" i="4" s="1"/>
  <c r="A6690" i="4" s="1"/>
  <c r="A6691" i="4" s="1"/>
  <c r="A6692" i="4" s="1"/>
  <c r="A6693" i="4" s="1"/>
  <c r="A6694" i="4" s="1"/>
  <c r="A6695" i="4" s="1"/>
  <c r="A6696" i="4" s="1"/>
  <c r="A6697" i="4" s="1"/>
  <c r="A6698" i="4" s="1"/>
  <c r="A6699" i="4" s="1"/>
  <c r="A6700" i="4" s="1"/>
  <c r="A6701" i="4" s="1"/>
  <c r="A6702" i="4" s="1"/>
  <c r="A6703" i="4" s="1"/>
  <c r="A6704" i="4" s="1"/>
  <c r="A6705" i="4" s="1"/>
  <c r="A6706" i="4" s="1"/>
  <c r="A6707" i="4" s="1"/>
  <c r="A6708" i="4" s="1"/>
  <c r="A6709" i="4" s="1"/>
  <c r="A6710" i="4" s="1"/>
  <c r="A6711" i="4" s="1"/>
  <c r="A6712" i="4" s="1"/>
  <c r="A6713" i="4" s="1"/>
  <c r="A6714" i="4" s="1"/>
  <c r="A6715" i="4" s="1"/>
  <c r="A6716" i="4" s="1"/>
  <c r="A6717" i="4" s="1"/>
  <c r="A6718" i="4" s="1"/>
  <c r="A6719" i="4" s="1"/>
  <c r="A6720" i="4" s="1"/>
  <c r="A6721" i="4" s="1"/>
  <c r="A6722" i="4" s="1"/>
  <c r="A6723" i="4" s="1"/>
  <c r="A6724" i="4" s="1"/>
  <c r="A6725" i="4" s="1"/>
  <c r="A6726" i="4" s="1"/>
  <c r="A6727" i="4" s="1"/>
  <c r="A6728" i="4" s="1"/>
  <c r="A6729" i="4" s="1"/>
  <c r="A6730" i="4" s="1"/>
  <c r="A6731" i="4" s="1"/>
  <c r="A6732" i="4" s="1"/>
  <c r="A6733" i="4" s="1"/>
  <c r="A6734" i="4" s="1"/>
  <c r="A6735" i="4" s="1"/>
  <c r="A6736" i="4" s="1"/>
  <c r="A6737" i="4" s="1"/>
  <c r="A6738" i="4" s="1"/>
  <c r="A6739" i="4" s="1"/>
  <c r="A6740" i="4" s="1"/>
  <c r="A6741" i="4" s="1"/>
  <c r="A6742" i="4" s="1"/>
  <c r="A6743" i="4" s="1"/>
  <c r="A6744" i="4" s="1"/>
  <c r="A6745" i="4" s="1"/>
  <c r="A6746" i="4" s="1"/>
  <c r="A6747" i="4" s="1"/>
  <c r="A6748" i="4" s="1"/>
  <c r="A6749" i="4" s="1"/>
  <c r="A6750" i="4" s="1"/>
  <c r="A6751" i="4" s="1"/>
  <c r="A6752" i="4" s="1"/>
  <c r="A6753" i="4" s="1"/>
  <c r="A6754" i="4" s="1"/>
  <c r="A6755" i="4" s="1"/>
  <c r="A6756" i="4" s="1"/>
  <c r="A6757" i="4" s="1"/>
  <c r="A6758" i="4" s="1"/>
  <c r="A6759" i="4" s="1"/>
  <c r="A6760" i="4" s="1"/>
  <c r="A6761" i="4" s="1"/>
  <c r="A6762" i="4" s="1"/>
  <c r="A6763" i="4" s="1"/>
  <c r="A6764" i="4" s="1"/>
  <c r="A6765" i="4" s="1"/>
  <c r="A6766" i="4" s="1"/>
  <c r="A6767" i="4" s="1"/>
  <c r="A6768" i="4" s="1"/>
  <c r="A6769" i="4" s="1"/>
  <c r="A6770" i="4" s="1"/>
  <c r="A6771" i="4" s="1"/>
  <c r="A6772" i="4" s="1"/>
  <c r="A6773" i="4" s="1"/>
  <c r="A6774" i="4" s="1"/>
  <c r="A6775" i="4" s="1"/>
  <c r="A6776" i="4" s="1"/>
  <c r="A6777" i="4" s="1"/>
  <c r="A6778" i="4" s="1"/>
  <c r="A6779" i="4" s="1"/>
  <c r="A6780" i="4" s="1"/>
  <c r="A6781" i="4" s="1"/>
  <c r="A6782" i="4" s="1"/>
  <c r="A6783" i="4" s="1"/>
  <c r="A6784" i="4" s="1"/>
  <c r="A6785" i="4" s="1"/>
  <c r="A6786" i="4" s="1"/>
  <c r="A6787" i="4" s="1"/>
  <c r="A6788" i="4" s="1"/>
  <c r="A6789" i="4" s="1"/>
  <c r="A6790" i="4" s="1"/>
  <c r="A6791" i="4" s="1"/>
  <c r="A6792" i="4" s="1"/>
  <c r="A6793" i="4" s="1"/>
  <c r="A6794" i="4" s="1"/>
  <c r="A6795" i="4" s="1"/>
  <c r="A6796" i="4" s="1"/>
  <c r="A6797" i="4" s="1"/>
  <c r="A6798" i="4" s="1"/>
  <c r="A6799" i="4" s="1"/>
  <c r="A6800" i="4" s="1"/>
  <c r="A6801" i="4" s="1"/>
  <c r="A6802" i="4" s="1"/>
  <c r="A6803" i="4" s="1"/>
  <c r="A6804" i="4" s="1"/>
  <c r="A6805" i="4" s="1"/>
  <c r="A6806" i="4" s="1"/>
  <c r="A6807" i="4" s="1"/>
  <c r="A6808" i="4" s="1"/>
  <c r="A6809" i="4" s="1"/>
  <c r="A6810" i="4" s="1"/>
  <c r="A6811" i="4" s="1"/>
  <c r="A6812" i="4" s="1"/>
  <c r="A6813" i="4" s="1"/>
  <c r="A6814" i="4" s="1"/>
  <c r="A6815" i="4" s="1"/>
  <c r="A6816" i="4" s="1"/>
  <c r="A6817" i="4" s="1"/>
  <c r="A6818" i="4" s="1"/>
  <c r="A6819" i="4" s="1"/>
  <c r="A6820" i="4" s="1"/>
  <c r="A6821" i="4" s="1"/>
  <c r="A6822" i="4" s="1"/>
  <c r="A6823" i="4" s="1"/>
  <c r="A6824" i="4" s="1"/>
  <c r="A6825" i="4" s="1"/>
  <c r="A6826" i="4" s="1"/>
  <c r="A6827" i="4" s="1"/>
  <c r="A6828" i="4" s="1"/>
  <c r="A6829" i="4" s="1"/>
  <c r="A6830" i="4" s="1"/>
  <c r="A6831" i="4" s="1"/>
  <c r="A6832" i="4" s="1"/>
  <c r="A6833" i="4" s="1"/>
  <c r="A6834" i="4" s="1"/>
  <c r="A6835" i="4" s="1"/>
  <c r="A6836" i="4" s="1"/>
  <c r="A6837" i="4" s="1"/>
  <c r="A6838" i="4" s="1"/>
  <c r="A6839" i="4" s="1"/>
  <c r="A6840" i="4" s="1"/>
  <c r="A6841" i="4" s="1"/>
  <c r="A6842" i="4" s="1"/>
  <c r="A6843" i="4" s="1"/>
  <c r="A6844" i="4" s="1"/>
  <c r="A6845" i="4" s="1"/>
  <c r="A6846" i="4" s="1"/>
  <c r="A6847" i="4" s="1"/>
  <c r="A6848" i="4" s="1"/>
  <c r="A6849" i="4" s="1"/>
  <c r="A6850" i="4" s="1"/>
  <c r="A6851" i="4" s="1"/>
  <c r="A6852" i="4" s="1"/>
  <c r="A6853" i="4" s="1"/>
  <c r="A6854" i="4" s="1"/>
  <c r="A6855" i="4" s="1"/>
  <c r="A6856" i="4" s="1"/>
  <c r="A6857" i="4" s="1"/>
  <c r="A6858" i="4" s="1"/>
  <c r="A6859" i="4" s="1"/>
  <c r="A6860" i="4" s="1"/>
  <c r="A6861" i="4" s="1"/>
  <c r="A6862" i="4" s="1"/>
  <c r="A6863" i="4" s="1"/>
  <c r="A6864" i="4" s="1"/>
  <c r="A6865" i="4" s="1"/>
  <c r="A6866" i="4" s="1"/>
  <c r="A6867" i="4" s="1"/>
  <c r="A6868" i="4" s="1"/>
  <c r="A6869" i="4" s="1"/>
  <c r="A6870" i="4" s="1"/>
  <c r="A6871" i="4" s="1"/>
  <c r="A6872" i="4" s="1"/>
  <c r="A6873" i="4" s="1"/>
  <c r="A6874" i="4" s="1"/>
  <c r="A6875" i="4" s="1"/>
  <c r="A6876" i="4" s="1"/>
  <c r="A6877" i="4" s="1"/>
  <c r="A6878" i="4" s="1"/>
  <c r="A6879" i="4" s="1"/>
  <c r="A6880" i="4" s="1"/>
  <c r="A6881" i="4" s="1"/>
  <c r="A6882" i="4" s="1"/>
  <c r="A6883" i="4" s="1"/>
  <c r="A6884" i="4" s="1"/>
  <c r="A6885" i="4" s="1"/>
  <c r="A6886" i="4" s="1"/>
  <c r="A6887" i="4" s="1"/>
  <c r="A6888" i="4" s="1"/>
  <c r="A6889" i="4" s="1"/>
  <c r="A6890" i="4" s="1"/>
  <c r="A6891" i="4" s="1"/>
  <c r="A6892" i="4" s="1"/>
  <c r="A6893" i="4" s="1"/>
  <c r="A6894" i="4" s="1"/>
  <c r="A6895" i="4" s="1"/>
  <c r="A6896" i="4" s="1"/>
  <c r="A6897" i="4" s="1"/>
  <c r="A6898" i="4" s="1"/>
  <c r="A6899" i="4" s="1"/>
  <c r="A6900" i="4" s="1"/>
  <c r="A6901" i="4" s="1"/>
  <c r="A6902" i="4" s="1"/>
  <c r="A6903" i="4" s="1"/>
  <c r="A6904" i="4" s="1"/>
  <c r="A6905" i="4" s="1"/>
  <c r="A6906" i="4" s="1"/>
  <c r="A6907" i="4" s="1"/>
  <c r="A6908" i="4" s="1"/>
  <c r="A6909" i="4" s="1"/>
  <c r="A6910" i="4" s="1"/>
  <c r="A6911" i="4" s="1"/>
  <c r="A6912" i="4" s="1"/>
  <c r="A6913" i="4" s="1"/>
  <c r="A6914" i="4" s="1"/>
  <c r="A6915" i="4" s="1"/>
  <c r="A6916" i="4" s="1"/>
  <c r="A6917" i="4" s="1"/>
  <c r="A6918" i="4" s="1"/>
  <c r="A6919" i="4" s="1"/>
  <c r="A6920" i="4" s="1"/>
  <c r="A6921" i="4" s="1"/>
  <c r="A6922" i="4" s="1"/>
  <c r="A6923" i="4" s="1"/>
  <c r="A6924" i="4" s="1"/>
  <c r="A6925" i="4" s="1"/>
  <c r="A6926" i="4" s="1"/>
  <c r="A6927" i="4" s="1"/>
  <c r="A6928" i="4" s="1"/>
  <c r="A6929" i="4" s="1"/>
  <c r="A6930" i="4" s="1"/>
  <c r="A6931" i="4" s="1"/>
  <c r="A6932" i="4" s="1"/>
  <c r="A6933" i="4" s="1"/>
  <c r="A6934" i="4" s="1"/>
  <c r="A6935" i="4" s="1"/>
  <c r="A6936" i="4" s="1"/>
  <c r="A6937" i="4" s="1"/>
  <c r="A6938" i="4" s="1"/>
  <c r="A6939" i="4" s="1"/>
  <c r="A6940" i="4" s="1"/>
  <c r="A6941" i="4" s="1"/>
  <c r="A6942" i="4" s="1"/>
  <c r="A6943" i="4" s="1"/>
  <c r="A6944" i="4" s="1"/>
  <c r="A6945" i="4" s="1"/>
  <c r="A6946" i="4" s="1"/>
  <c r="A6947" i="4" s="1"/>
  <c r="A6948" i="4" s="1"/>
  <c r="A6949" i="4" s="1"/>
  <c r="A6950" i="4" s="1"/>
  <c r="A6951" i="4" s="1"/>
  <c r="A6952" i="4" s="1"/>
  <c r="A6953" i="4" s="1"/>
  <c r="A6954" i="4" s="1"/>
  <c r="A6955" i="4" s="1"/>
  <c r="A6956" i="4" s="1"/>
  <c r="A6957" i="4" s="1"/>
  <c r="A6958" i="4" s="1"/>
  <c r="A6959" i="4" s="1"/>
  <c r="A6960" i="4" s="1"/>
  <c r="A6961" i="4" s="1"/>
  <c r="A6962" i="4" s="1"/>
  <c r="A6963" i="4" s="1"/>
  <c r="A6964" i="4" s="1"/>
  <c r="A6965" i="4" s="1"/>
  <c r="A6966" i="4" s="1"/>
  <c r="A6967" i="4" s="1"/>
  <c r="A6968" i="4" s="1"/>
  <c r="A6969" i="4" s="1"/>
  <c r="A6970" i="4" s="1"/>
  <c r="A6971" i="4" s="1"/>
  <c r="A6972" i="4" s="1"/>
  <c r="A6973" i="4" s="1"/>
  <c r="A6974" i="4" s="1"/>
  <c r="A6975" i="4" s="1"/>
  <c r="A6976" i="4" s="1"/>
  <c r="A6977" i="4" s="1"/>
  <c r="A6978" i="4" s="1"/>
  <c r="A6979" i="4" s="1"/>
  <c r="A6980" i="4" s="1"/>
  <c r="A6981" i="4" s="1"/>
  <c r="A6982" i="4" s="1"/>
  <c r="A6983" i="4" s="1"/>
  <c r="A6984" i="4" s="1"/>
  <c r="A6985" i="4" s="1"/>
  <c r="A6986" i="4" s="1"/>
  <c r="A6987" i="4" s="1"/>
  <c r="A6988" i="4" s="1"/>
  <c r="A6989" i="4" s="1"/>
  <c r="A6990" i="4" s="1"/>
  <c r="A6991" i="4" s="1"/>
  <c r="A6992" i="4" s="1"/>
  <c r="A6993" i="4" s="1"/>
  <c r="A6994" i="4" s="1"/>
  <c r="A6995" i="4" s="1"/>
  <c r="A6996" i="4" s="1"/>
  <c r="A6997" i="4" s="1"/>
  <c r="A6998" i="4" s="1"/>
  <c r="A6999" i="4" s="1"/>
  <c r="A7000" i="4" s="1"/>
  <c r="A7001" i="4" s="1"/>
  <c r="A7002" i="4" s="1"/>
  <c r="A7003" i="4" s="1"/>
  <c r="A7004" i="4" s="1"/>
  <c r="A7005" i="4" s="1"/>
  <c r="A7006" i="4" s="1"/>
  <c r="A7007" i="4" s="1"/>
  <c r="A7008" i="4" s="1"/>
  <c r="A7009" i="4" s="1"/>
  <c r="A7010" i="4" s="1"/>
  <c r="A7011" i="4" s="1"/>
  <c r="A7012" i="4" s="1"/>
  <c r="A7013" i="4" s="1"/>
  <c r="A7014" i="4" s="1"/>
  <c r="A7015" i="4" s="1"/>
  <c r="A7016" i="4" s="1"/>
  <c r="A7017" i="4" s="1"/>
  <c r="A7018" i="4" s="1"/>
  <c r="A7019" i="4" s="1"/>
  <c r="A7020" i="4" s="1"/>
  <c r="A7021" i="4" s="1"/>
  <c r="A7022" i="4" s="1"/>
  <c r="A7023" i="4" s="1"/>
  <c r="A7024" i="4" s="1"/>
  <c r="A7025" i="4" s="1"/>
  <c r="A7026" i="4" s="1"/>
  <c r="A7027" i="4" s="1"/>
  <c r="A7028" i="4" s="1"/>
  <c r="A7029" i="4" s="1"/>
  <c r="A7030" i="4" s="1"/>
  <c r="A7031" i="4" s="1"/>
  <c r="A7032" i="4" s="1"/>
  <c r="A7033" i="4" s="1"/>
  <c r="A7034" i="4" s="1"/>
  <c r="A7035" i="4" s="1"/>
  <c r="A7036" i="4" s="1"/>
  <c r="A7037" i="4" s="1"/>
  <c r="A7038" i="4" s="1"/>
  <c r="A7039" i="4" s="1"/>
  <c r="A7040" i="4" s="1"/>
  <c r="A7041" i="4" s="1"/>
  <c r="A7042" i="4" s="1"/>
  <c r="A7043" i="4" s="1"/>
  <c r="A7044" i="4" s="1"/>
  <c r="A7045" i="4" s="1"/>
  <c r="A7046" i="4" s="1"/>
  <c r="A7047" i="4" s="1"/>
  <c r="A7048" i="4" s="1"/>
  <c r="A7049" i="4" s="1"/>
  <c r="A7050" i="4" s="1"/>
  <c r="A7051" i="4" s="1"/>
  <c r="A7052" i="4" s="1"/>
  <c r="A7053" i="4" s="1"/>
  <c r="A7054" i="4" s="1"/>
  <c r="A7055" i="4" s="1"/>
  <c r="A7056" i="4" s="1"/>
  <c r="A7057" i="4" s="1"/>
  <c r="A7058" i="4" s="1"/>
  <c r="A7059" i="4" s="1"/>
  <c r="A7060" i="4" s="1"/>
  <c r="A7061" i="4" s="1"/>
  <c r="A7062" i="4" s="1"/>
  <c r="A7063" i="4" s="1"/>
  <c r="A7064" i="4" s="1"/>
  <c r="A7065" i="4" s="1"/>
  <c r="A7066" i="4" s="1"/>
  <c r="A7067" i="4" s="1"/>
  <c r="A7068" i="4" s="1"/>
  <c r="A7069" i="4" s="1"/>
  <c r="A7070" i="4" s="1"/>
  <c r="A7071" i="4" s="1"/>
  <c r="A7072" i="4" s="1"/>
  <c r="A7073" i="4" s="1"/>
  <c r="A7074" i="4" s="1"/>
  <c r="A7075" i="4" s="1"/>
  <c r="A7076" i="4" s="1"/>
  <c r="A7077" i="4" s="1"/>
  <c r="A7078" i="4" s="1"/>
  <c r="A7079" i="4" s="1"/>
  <c r="A7080" i="4" s="1"/>
  <c r="A7081" i="4" s="1"/>
  <c r="A7082" i="4" s="1"/>
  <c r="A7083" i="4" s="1"/>
  <c r="A7084" i="4" s="1"/>
  <c r="A7085" i="4" s="1"/>
  <c r="A7086" i="4" s="1"/>
  <c r="A7087" i="4" s="1"/>
  <c r="A7088" i="4" s="1"/>
  <c r="A7089" i="4" s="1"/>
  <c r="A7090" i="4" s="1"/>
  <c r="A7091" i="4" s="1"/>
  <c r="A7092" i="4" s="1"/>
  <c r="A7093" i="4" s="1"/>
  <c r="A7094" i="4" s="1"/>
  <c r="A7095" i="4" s="1"/>
  <c r="A7096" i="4" s="1"/>
  <c r="A7097" i="4" s="1"/>
  <c r="A7098" i="4" s="1"/>
  <c r="A7099" i="4" s="1"/>
  <c r="A7100" i="4" s="1"/>
  <c r="A7101" i="4" s="1"/>
  <c r="A7102" i="4" s="1"/>
  <c r="A7103" i="4" s="1"/>
  <c r="A7104" i="4" s="1"/>
  <c r="A7105" i="4" s="1"/>
  <c r="A7106" i="4" s="1"/>
  <c r="A7107" i="4" s="1"/>
  <c r="A7108" i="4" s="1"/>
  <c r="A7109" i="4" s="1"/>
  <c r="A7110" i="4" s="1"/>
  <c r="A7111" i="4" s="1"/>
  <c r="A7112" i="4" s="1"/>
  <c r="A7113" i="4" s="1"/>
  <c r="A7114" i="4" s="1"/>
  <c r="A7115" i="4" s="1"/>
  <c r="A7116" i="4" s="1"/>
  <c r="A7117" i="4" s="1"/>
  <c r="A7118" i="4" s="1"/>
  <c r="A7119" i="4" s="1"/>
  <c r="A7120" i="4" s="1"/>
  <c r="A7121" i="4" s="1"/>
  <c r="A7122" i="4" s="1"/>
  <c r="A7123" i="4" s="1"/>
  <c r="A7124" i="4" s="1"/>
  <c r="A7125" i="4" s="1"/>
  <c r="A7126" i="4" s="1"/>
  <c r="A7127" i="4" s="1"/>
  <c r="A7128" i="4" s="1"/>
  <c r="A7129" i="4" s="1"/>
  <c r="A7130" i="4" s="1"/>
  <c r="A7131" i="4" s="1"/>
  <c r="A7132" i="4" s="1"/>
  <c r="A7133" i="4" s="1"/>
  <c r="A7134" i="4" s="1"/>
  <c r="A7135" i="4" s="1"/>
  <c r="A7136" i="4" s="1"/>
  <c r="A7137" i="4" s="1"/>
  <c r="A7138" i="4" s="1"/>
  <c r="A7139" i="4" s="1"/>
  <c r="A7140" i="4" s="1"/>
  <c r="A7141" i="4" s="1"/>
  <c r="A7142" i="4" s="1"/>
  <c r="A7143" i="4" s="1"/>
  <c r="A7144" i="4" s="1"/>
  <c r="A7145" i="4" s="1"/>
  <c r="A7146" i="4" s="1"/>
  <c r="A7147" i="4" s="1"/>
  <c r="A7148" i="4" s="1"/>
  <c r="A7149" i="4" s="1"/>
  <c r="A7150" i="4" s="1"/>
  <c r="A7151" i="4" s="1"/>
  <c r="A7152" i="4" s="1"/>
  <c r="A7153" i="4" s="1"/>
  <c r="A7154" i="4" s="1"/>
  <c r="A7155" i="4" s="1"/>
  <c r="A7156" i="4" s="1"/>
  <c r="A7157" i="4" s="1"/>
  <c r="A7158" i="4" s="1"/>
  <c r="A7159" i="4" s="1"/>
  <c r="A7160" i="4" s="1"/>
  <c r="A7161" i="4" s="1"/>
  <c r="A7162" i="4" s="1"/>
  <c r="A7163" i="4" s="1"/>
  <c r="A7164" i="4" s="1"/>
  <c r="A7165" i="4" s="1"/>
  <c r="A7166" i="4" s="1"/>
  <c r="A7167" i="4" s="1"/>
  <c r="A7168" i="4" s="1"/>
  <c r="A7169" i="4" s="1"/>
  <c r="A7170" i="4" s="1"/>
  <c r="A7171" i="4" s="1"/>
  <c r="A7172" i="4" s="1"/>
  <c r="A7173" i="4" s="1"/>
  <c r="A7174" i="4" s="1"/>
  <c r="A7175" i="4" s="1"/>
  <c r="A7176" i="4" s="1"/>
  <c r="A7177" i="4" s="1"/>
  <c r="A7178" i="4" s="1"/>
  <c r="A7179" i="4" s="1"/>
  <c r="A7180" i="4" s="1"/>
  <c r="A7181" i="4" s="1"/>
  <c r="A7182" i="4" s="1"/>
  <c r="A7183" i="4" s="1"/>
  <c r="A7184" i="4" s="1"/>
  <c r="A7185" i="4" s="1"/>
  <c r="A7186" i="4" s="1"/>
  <c r="A7187" i="4" s="1"/>
  <c r="A7188" i="4" s="1"/>
  <c r="A7189" i="4" s="1"/>
  <c r="A7190" i="4" s="1"/>
  <c r="A7191" i="4" s="1"/>
  <c r="A7192" i="4" s="1"/>
  <c r="A7193" i="4" s="1"/>
  <c r="A7194" i="4" s="1"/>
  <c r="A7195" i="4" s="1"/>
  <c r="A7196" i="4" s="1"/>
  <c r="A7197" i="4" s="1"/>
  <c r="A7198" i="4" s="1"/>
  <c r="A7199" i="4" s="1"/>
  <c r="A7200" i="4" s="1"/>
  <c r="A7201" i="4" s="1"/>
  <c r="A7202" i="4" s="1"/>
  <c r="A7203" i="4" s="1"/>
  <c r="A7204" i="4" s="1"/>
  <c r="A7205" i="4" s="1"/>
  <c r="A7206" i="4" s="1"/>
  <c r="A7207" i="4" s="1"/>
  <c r="A7208" i="4" s="1"/>
  <c r="A7209" i="4" s="1"/>
  <c r="A7210" i="4" s="1"/>
  <c r="A7211" i="4" s="1"/>
  <c r="A7212" i="4" s="1"/>
  <c r="A7213" i="4" s="1"/>
  <c r="A7214" i="4" s="1"/>
  <c r="A7215" i="4" s="1"/>
  <c r="A7216" i="4" s="1"/>
  <c r="A7217" i="4" s="1"/>
  <c r="A7218" i="4" s="1"/>
  <c r="A7219" i="4" s="1"/>
  <c r="A7220" i="4" s="1"/>
  <c r="A7221" i="4" s="1"/>
  <c r="A7222" i="4" s="1"/>
  <c r="A7223" i="4" s="1"/>
  <c r="A7224" i="4" s="1"/>
  <c r="A7225" i="4" s="1"/>
  <c r="A7226" i="4" s="1"/>
  <c r="A7227" i="4" s="1"/>
  <c r="A7228" i="4" s="1"/>
  <c r="A7229" i="4" s="1"/>
  <c r="A7230" i="4" s="1"/>
  <c r="A7231" i="4" s="1"/>
  <c r="A7232" i="4" s="1"/>
  <c r="A7233" i="4" s="1"/>
  <c r="A7234" i="4" s="1"/>
  <c r="A7235" i="4" s="1"/>
  <c r="A7236" i="4" s="1"/>
  <c r="A7237" i="4" s="1"/>
  <c r="A7238" i="4" s="1"/>
  <c r="A7239" i="4" s="1"/>
  <c r="A7240" i="4" s="1"/>
  <c r="A7241" i="4" s="1"/>
  <c r="A7242" i="4" s="1"/>
  <c r="A7243" i="4" s="1"/>
  <c r="A7244" i="4" s="1"/>
  <c r="A7245" i="4" s="1"/>
  <c r="A7246" i="4" s="1"/>
  <c r="A7247" i="4" s="1"/>
  <c r="A7248" i="4" s="1"/>
  <c r="A7249" i="4" s="1"/>
  <c r="A7250" i="4" s="1"/>
  <c r="A7251" i="4" s="1"/>
  <c r="A7252" i="4" s="1"/>
  <c r="A7253" i="4" s="1"/>
  <c r="A7254" i="4" s="1"/>
  <c r="A7255" i="4" s="1"/>
  <c r="A7256" i="4" s="1"/>
  <c r="A7257" i="4" s="1"/>
  <c r="A7258" i="4" s="1"/>
  <c r="A7259" i="4" s="1"/>
  <c r="A7260" i="4" s="1"/>
  <c r="A7261" i="4" s="1"/>
  <c r="A7262" i="4" s="1"/>
  <c r="A7263" i="4" s="1"/>
  <c r="A7264" i="4" s="1"/>
  <c r="A7265" i="4" s="1"/>
  <c r="A7266" i="4" s="1"/>
  <c r="A7267" i="4" s="1"/>
  <c r="A7268" i="4" s="1"/>
  <c r="A7269" i="4" s="1"/>
  <c r="A7270" i="4" s="1"/>
  <c r="A7271" i="4" s="1"/>
  <c r="A7272" i="4" s="1"/>
  <c r="A7273" i="4" s="1"/>
  <c r="A7274" i="4" s="1"/>
  <c r="A7275" i="4" s="1"/>
  <c r="A7276" i="4" s="1"/>
  <c r="A7277" i="4" s="1"/>
  <c r="A7278" i="4" s="1"/>
  <c r="A7279" i="4" s="1"/>
  <c r="A7280" i="4" s="1"/>
  <c r="A7281" i="4" s="1"/>
  <c r="A7282" i="4" s="1"/>
  <c r="A7283" i="4" s="1"/>
  <c r="A7284" i="4" s="1"/>
  <c r="A7285" i="4" s="1"/>
  <c r="A7286" i="4" s="1"/>
  <c r="A7287" i="4" s="1"/>
  <c r="A7288" i="4" s="1"/>
  <c r="A7289" i="4" s="1"/>
  <c r="A7290" i="4" s="1"/>
  <c r="A7291" i="4" s="1"/>
  <c r="A7292" i="4" s="1"/>
  <c r="A7293" i="4" s="1"/>
  <c r="A7294" i="4" s="1"/>
  <c r="A7295" i="4" s="1"/>
  <c r="A7296" i="4" s="1"/>
  <c r="A7297" i="4" s="1"/>
  <c r="A7298" i="4" s="1"/>
  <c r="A7299" i="4" s="1"/>
  <c r="A7300" i="4" s="1"/>
  <c r="A7301" i="4" s="1"/>
  <c r="A7302" i="4" s="1"/>
  <c r="A7303" i="4" s="1"/>
  <c r="A7304" i="4" s="1"/>
  <c r="A7305" i="4" s="1"/>
  <c r="A7306" i="4" s="1"/>
  <c r="A7307" i="4" s="1"/>
  <c r="A7308" i="4" s="1"/>
  <c r="A7309" i="4" s="1"/>
  <c r="A7310" i="4" s="1"/>
  <c r="A7311" i="4" s="1"/>
  <c r="A7312" i="4" s="1"/>
  <c r="A7313" i="4" s="1"/>
  <c r="A7314" i="4" s="1"/>
  <c r="A7315" i="4" s="1"/>
  <c r="A7316" i="4" s="1"/>
  <c r="A7317" i="4" s="1"/>
  <c r="A7318" i="4" s="1"/>
  <c r="A7319" i="4" s="1"/>
  <c r="A7320" i="4" s="1"/>
  <c r="A7321" i="4" s="1"/>
  <c r="A7322" i="4" s="1"/>
  <c r="A7323" i="4" s="1"/>
  <c r="A7324" i="4" s="1"/>
  <c r="A7325" i="4" s="1"/>
  <c r="A7326" i="4" s="1"/>
  <c r="A7327" i="4" s="1"/>
  <c r="A7328" i="4" s="1"/>
  <c r="A7329" i="4" s="1"/>
  <c r="A7330" i="4" s="1"/>
  <c r="A7331" i="4" s="1"/>
  <c r="A7332" i="4" s="1"/>
  <c r="A7333" i="4" s="1"/>
  <c r="A7334" i="4" s="1"/>
  <c r="A7335" i="4" s="1"/>
  <c r="A7336" i="4" s="1"/>
  <c r="A7337" i="4" s="1"/>
  <c r="A7338" i="4" s="1"/>
  <c r="A7339" i="4" s="1"/>
  <c r="A7340" i="4" s="1"/>
  <c r="A7341" i="4" s="1"/>
  <c r="A7342" i="4" s="1"/>
  <c r="A7343" i="4" s="1"/>
  <c r="A7344" i="4" s="1"/>
  <c r="A7345" i="4" s="1"/>
  <c r="A7346" i="4" s="1"/>
  <c r="A7347" i="4" s="1"/>
  <c r="A7348" i="4" s="1"/>
  <c r="A7349" i="4" s="1"/>
  <c r="A7350" i="4" s="1"/>
  <c r="A7351" i="4" s="1"/>
  <c r="A7352" i="4" s="1"/>
  <c r="A7353" i="4" s="1"/>
  <c r="A7354" i="4" s="1"/>
  <c r="A7355" i="4" s="1"/>
  <c r="A7356" i="4" s="1"/>
  <c r="A7357" i="4" s="1"/>
  <c r="A7358" i="4" s="1"/>
  <c r="A7359" i="4" s="1"/>
  <c r="A7360" i="4" s="1"/>
  <c r="A7361" i="4" s="1"/>
  <c r="A7362" i="4" s="1"/>
  <c r="A7363" i="4" s="1"/>
  <c r="A7364" i="4" s="1"/>
  <c r="A7365" i="4" s="1"/>
  <c r="A7366" i="4" s="1"/>
  <c r="A7367" i="4" s="1"/>
  <c r="A7368" i="4" s="1"/>
  <c r="A7369" i="4" s="1"/>
  <c r="A7370" i="4" s="1"/>
  <c r="A7371" i="4" s="1"/>
  <c r="A7372" i="4" s="1"/>
  <c r="A7373" i="4" s="1"/>
  <c r="A7374" i="4" s="1"/>
  <c r="A7375" i="4" s="1"/>
  <c r="A7376" i="4" s="1"/>
  <c r="A7377" i="4" s="1"/>
  <c r="A7378" i="4" s="1"/>
  <c r="A7379" i="4" s="1"/>
  <c r="A7380" i="4" s="1"/>
  <c r="A7381" i="4" s="1"/>
  <c r="A7382" i="4" s="1"/>
  <c r="A7383" i="4" s="1"/>
  <c r="A7384" i="4" s="1"/>
  <c r="A7385" i="4" s="1"/>
  <c r="A7386" i="4" s="1"/>
  <c r="A7387" i="4" s="1"/>
  <c r="A7388" i="4" s="1"/>
  <c r="A7389" i="4" s="1"/>
  <c r="A7390" i="4" s="1"/>
  <c r="A7391" i="4" s="1"/>
  <c r="A4437" i="4"/>
  <c r="A4438" i="4" s="1"/>
  <c r="A4439" i="4" s="1"/>
  <c r="A4440" i="4" s="1"/>
  <c r="A4441" i="4" s="1"/>
  <c r="A4442" i="4" s="1"/>
  <c r="A4443" i="4" s="1"/>
  <c r="A4444" i="4" s="1"/>
  <c r="A4445" i="4" s="1"/>
  <c r="A4446" i="4" s="1"/>
  <c r="A4447" i="4" s="1"/>
  <c r="A4448" i="4" s="1"/>
  <c r="A4400" i="4"/>
  <c r="A4401" i="4" s="1"/>
  <c r="A4402" i="4" s="1"/>
  <c r="A4403" i="4" s="1"/>
  <c r="A4404" i="4" s="1"/>
  <c r="A4405" i="4" s="1"/>
  <c r="A4406" i="4" s="1"/>
  <c r="A4407" i="4" s="1"/>
  <c r="A4408" i="4" s="1"/>
  <c r="A4409" i="4" s="1"/>
  <c r="A4410" i="4" s="1"/>
  <c r="A4411" i="4" s="1"/>
  <c r="A4412" i="4" s="1"/>
  <c r="A4413" i="4" s="1"/>
  <c r="A4414" i="4" s="1"/>
  <c r="A4415" i="4" s="1"/>
  <c r="A4416" i="4" s="1"/>
  <c r="A4417" i="4" s="1"/>
  <c r="A4418" i="4" s="1"/>
  <c r="A4419" i="4" s="1"/>
  <c r="A4420" i="4" s="1"/>
  <c r="A4421" i="4" s="1"/>
  <c r="A4422" i="4" s="1"/>
  <c r="A4423" i="4" s="1"/>
  <c r="A4424" i="4" s="1"/>
  <c r="A4425" i="4" s="1"/>
  <c r="A4426" i="4" s="1"/>
  <c r="A4427" i="4" s="1"/>
  <c r="A4428" i="4" s="1"/>
  <c r="A4429" i="4" s="1"/>
  <c r="A4430" i="4" s="1"/>
  <c r="A4431" i="4" s="1"/>
  <c r="A4432" i="4" s="1"/>
  <c r="A4433" i="4" s="1"/>
  <c r="A4434" i="4" s="1"/>
  <c r="A4435" i="4" s="1"/>
  <c r="A4436" i="4" s="1"/>
  <c r="B4385" i="4"/>
  <c r="B4386" i="4"/>
  <c r="B4387" i="4"/>
  <c r="B4388" i="4"/>
  <c r="B4389" i="4"/>
  <c r="B4390" i="4"/>
  <c r="B4391" i="4"/>
  <c r="B4392" i="4"/>
  <c r="B4393" i="4"/>
  <c r="B4394" i="4"/>
  <c r="B4395" i="4"/>
  <c r="B4396" i="4"/>
  <c r="B4397" i="4"/>
  <c r="B4398" i="4"/>
  <c r="B4399" i="4"/>
  <c r="A4385" i="4"/>
  <c r="A4386" i="4"/>
  <c r="A4387" i="4" s="1"/>
  <c r="A4388" i="4" s="1"/>
  <c r="A4389" i="4" s="1"/>
  <c r="A4390" i="4" s="1"/>
  <c r="A4391" i="4" s="1"/>
  <c r="A4392" i="4" s="1"/>
  <c r="A4393" i="4" s="1"/>
  <c r="A4394" i="4" s="1"/>
  <c r="A4395" i="4" s="1"/>
  <c r="A4396" i="4" s="1"/>
  <c r="A4397" i="4" s="1"/>
  <c r="A4398" i="4" s="1"/>
  <c r="A4399" i="4" s="1"/>
  <c r="AD56" i="76" l="1"/>
  <c r="F57" i="76"/>
  <c r="F11" i="76" s="1"/>
  <c r="J55" i="78"/>
  <c r="K56" i="79"/>
  <c r="L55" i="80"/>
  <c r="U54" i="86"/>
  <c r="U60" i="86" s="1"/>
  <c r="AD57" i="76"/>
  <c r="AD11" i="76" s="1"/>
  <c r="F55" i="76"/>
  <c r="F51" i="76" s="1"/>
  <c r="J54" i="78"/>
  <c r="R57" i="82"/>
  <c r="R11" i="82" s="1"/>
  <c r="E57" i="83"/>
  <c r="E11" i="83" s="1"/>
  <c r="P56" i="83"/>
  <c r="P37" i="83" s="1"/>
  <c r="AF56" i="83"/>
  <c r="AF51" i="83" s="1"/>
  <c r="U56" i="86"/>
  <c r="J57" i="78"/>
  <c r="J11" i="78" s="1"/>
  <c r="AF54" i="83"/>
  <c r="AF60" i="83" s="1"/>
  <c r="K57" i="78"/>
  <c r="K11" i="78" s="1"/>
  <c r="K56" i="78"/>
  <c r="R57" i="79"/>
  <c r="R11" i="79" s="1"/>
  <c r="X55" i="86"/>
  <c r="X51" i="86" s="1"/>
  <c r="AC54" i="86"/>
  <c r="AC60" i="86" s="1"/>
  <c r="AG56" i="76"/>
  <c r="AG51" i="76" s="1"/>
  <c r="AH57" i="78"/>
  <c r="AH11" i="78" s="1"/>
  <c r="Z54" i="78"/>
  <c r="AH55" i="78"/>
  <c r="M54" i="78"/>
  <c r="R56" i="82"/>
  <c r="F56" i="83"/>
  <c r="F51" i="83" s="1"/>
  <c r="L54" i="83"/>
  <c r="F54" i="83"/>
  <c r="X54" i="86"/>
  <c r="AC55" i="86"/>
  <c r="AC51" i="86" s="1"/>
  <c r="AG51" i="86"/>
  <c r="AI68" i="81"/>
  <c r="AH68" i="83"/>
  <c r="AD68" i="85"/>
  <c r="L68" i="76"/>
  <c r="AB51" i="76"/>
  <c r="I51" i="76"/>
  <c r="F68" i="77"/>
  <c r="AG58" i="79"/>
  <c r="R65" i="81"/>
  <c r="T58" i="85"/>
  <c r="AC58" i="79"/>
  <c r="U64" i="78"/>
  <c r="W68" i="77"/>
  <c r="U68" i="82"/>
  <c r="AB68" i="83"/>
  <c r="X68" i="85"/>
  <c r="J68" i="84"/>
  <c r="H68" i="85"/>
  <c r="K58" i="76"/>
  <c r="AH51" i="76"/>
  <c r="I64" i="77"/>
  <c r="I58" i="77" s="1"/>
  <c r="E65" i="83"/>
  <c r="E68" i="83" s="1"/>
  <c r="K51" i="79"/>
  <c r="Z54" i="84"/>
  <c r="AQ32" i="84"/>
  <c r="AQ32" i="79"/>
  <c r="AD51" i="76"/>
  <c r="F51" i="78"/>
  <c r="K51" i="78"/>
  <c r="Z55" i="83"/>
  <c r="R51" i="82"/>
  <c r="AQ24" i="76"/>
  <c r="Z56" i="83"/>
  <c r="Z55" i="84"/>
  <c r="F57" i="84"/>
  <c r="F11" i="84" s="1"/>
  <c r="T51" i="76"/>
  <c r="AQ32" i="77"/>
  <c r="L56" i="76"/>
  <c r="L51" i="76" s="1"/>
  <c r="V57" i="83"/>
  <c r="V11" i="83" s="1"/>
  <c r="Z57" i="84"/>
  <c r="Z11" i="84" s="1"/>
  <c r="Q51" i="76"/>
  <c r="M51" i="78"/>
  <c r="V55" i="83"/>
  <c r="V51" i="83" s="1"/>
  <c r="P51" i="83"/>
  <c r="J55" i="84"/>
  <c r="J51" i="84" s="1"/>
  <c r="U51" i="85"/>
  <c r="P57" i="86"/>
  <c r="P11" i="86" s="1"/>
  <c r="P65" i="84"/>
  <c r="X64" i="84"/>
  <c r="X58" i="84" s="1"/>
  <c r="L68" i="83"/>
  <c r="O68" i="83"/>
  <c r="AF64" i="84"/>
  <c r="O51" i="84"/>
  <c r="F68" i="85"/>
  <c r="AA68" i="86"/>
  <c r="E51" i="86"/>
  <c r="U51" i="86"/>
  <c r="X68" i="84"/>
  <c r="W68" i="82"/>
  <c r="U51" i="83"/>
  <c r="T68" i="84"/>
  <c r="W68" i="86"/>
  <c r="H51" i="86"/>
  <c r="G68" i="84"/>
  <c r="I65" i="85"/>
  <c r="P68" i="84"/>
  <c r="P68" i="86"/>
  <c r="R64" i="82"/>
  <c r="R58" i="82" s="1"/>
  <c r="AG51" i="82"/>
  <c r="I64" i="83"/>
  <c r="I58" i="83" s="1"/>
  <c r="L64" i="84"/>
  <c r="L58" i="84" s="1"/>
  <c r="Z51" i="84"/>
  <c r="S68" i="86"/>
  <c r="L51" i="83"/>
  <c r="E58" i="78"/>
  <c r="O51" i="78"/>
  <c r="L51" i="80"/>
  <c r="F51" i="80"/>
  <c r="AD64" i="81"/>
  <c r="AD68" i="81" s="1"/>
  <c r="AB68" i="81"/>
  <c r="O68" i="77"/>
  <c r="J51" i="78"/>
  <c r="AE51" i="78"/>
  <c r="AC51" i="77"/>
  <c r="U65" i="77"/>
  <c r="AH51" i="78"/>
  <c r="AD51" i="78"/>
  <c r="Z58" i="79"/>
  <c r="I68" i="80"/>
  <c r="S68" i="80"/>
  <c r="AE51" i="81"/>
  <c r="AC65" i="79"/>
  <c r="AC68" i="79" s="1"/>
  <c r="P68" i="78"/>
  <c r="R51" i="78"/>
  <c r="AH51" i="80"/>
  <c r="AE68" i="80"/>
  <c r="AA51" i="80"/>
  <c r="V51" i="78"/>
  <c r="W51" i="78"/>
  <c r="Z64" i="79"/>
  <c r="Z68" i="79" s="1"/>
  <c r="Q51" i="78"/>
  <c r="AH68" i="76"/>
  <c r="U68" i="76"/>
  <c r="E68" i="76"/>
  <c r="AQ24" i="83"/>
  <c r="P54" i="86"/>
  <c r="P37" i="86" s="1"/>
  <c r="AE54" i="84"/>
  <c r="AE60" i="84" s="1"/>
  <c r="V54" i="83"/>
  <c r="J54" i="83"/>
  <c r="AF56" i="79"/>
  <c r="P55" i="86"/>
  <c r="P51" i="86" s="1"/>
  <c r="V54" i="78"/>
  <c r="W54" i="84"/>
  <c r="W37" i="84" s="1"/>
  <c r="F54" i="78"/>
  <c r="AF55" i="79"/>
  <c r="G54" i="78"/>
  <c r="O54" i="78"/>
  <c r="W54" i="78"/>
  <c r="E56" i="78"/>
  <c r="E67" i="78" s="1"/>
  <c r="P56" i="79"/>
  <c r="P12" i="79" s="1"/>
  <c r="Z54" i="83"/>
  <c r="P54" i="83"/>
  <c r="P60" i="83" s="1"/>
  <c r="P20" i="83" s="1"/>
  <c r="E55" i="83"/>
  <c r="E51" i="83" s="1"/>
  <c r="U54" i="83"/>
  <c r="J56" i="83"/>
  <c r="AE55" i="84"/>
  <c r="AC57" i="86"/>
  <c r="AC11" i="86" s="1"/>
  <c r="AQ22" i="85"/>
  <c r="AQ27" i="78"/>
  <c r="AQ27" i="86"/>
  <c r="AQ27" i="77"/>
  <c r="AQ27" i="82"/>
  <c r="AQ29" i="82" s="1"/>
  <c r="AQ27" i="80"/>
  <c r="AQ23" i="77"/>
  <c r="AQ21" i="81"/>
  <c r="AQ22" i="81"/>
  <c r="V55" i="84"/>
  <c r="V51" i="84" s="1"/>
  <c r="H54" i="86"/>
  <c r="H67" i="86" s="1"/>
  <c r="AA54" i="80"/>
  <c r="AA60" i="80" s="1"/>
  <c r="AE54" i="78"/>
  <c r="Q54" i="78"/>
  <c r="AH54" i="78"/>
  <c r="K54" i="78"/>
  <c r="AD54" i="78"/>
  <c r="AD60" i="78" s="1"/>
  <c r="Q56" i="83"/>
  <c r="Q12" i="83" s="1"/>
  <c r="J55" i="83"/>
  <c r="V54" i="84"/>
  <c r="V60" i="84" s="1"/>
  <c r="F54" i="84"/>
  <c r="F37" i="84" s="1"/>
  <c r="H57" i="86"/>
  <c r="H11" i="86" s="1"/>
  <c r="AF55" i="86"/>
  <c r="AF51" i="86" s="1"/>
  <c r="Q57" i="83"/>
  <c r="Q11" i="83" s="1"/>
  <c r="AD54" i="84"/>
  <c r="AD60" i="84" s="1"/>
  <c r="V57" i="84"/>
  <c r="V11" i="84" s="1"/>
  <c r="AE56" i="84"/>
  <c r="AF57" i="86"/>
  <c r="AF11" i="86" s="1"/>
  <c r="AF54" i="86"/>
  <c r="F54" i="76"/>
  <c r="F60" i="76" s="1"/>
  <c r="F30" i="76" s="1"/>
  <c r="V54" i="76"/>
  <c r="V60" i="76" s="1"/>
  <c r="AB54" i="76"/>
  <c r="Z56" i="79"/>
  <c r="Z12" i="79" s="1"/>
  <c r="Z57" i="79"/>
  <c r="Z11" i="79" s="1"/>
  <c r="R56" i="84"/>
  <c r="R12" i="84" s="1"/>
  <c r="R57" i="84"/>
  <c r="R11" i="84" s="1"/>
  <c r="Y56" i="76"/>
  <c r="Y12" i="76" s="1"/>
  <c r="Y57" i="76"/>
  <c r="Y11" i="76" s="1"/>
  <c r="Y55" i="76"/>
  <c r="M56" i="86"/>
  <c r="M57" i="86"/>
  <c r="M11" i="86" s="1"/>
  <c r="M55" i="86"/>
  <c r="S57" i="80"/>
  <c r="S11" i="80" s="1"/>
  <c r="S54" i="80"/>
  <c r="S55" i="80"/>
  <c r="AG56" i="83"/>
  <c r="AG12" i="83" s="1"/>
  <c r="AG55" i="83"/>
  <c r="AG54" i="83"/>
  <c r="G56" i="78"/>
  <c r="G59" i="78" s="1"/>
  <c r="G14" i="78" s="1"/>
  <c r="G57" i="78"/>
  <c r="G11" i="78" s="1"/>
  <c r="AG54" i="76"/>
  <c r="G55" i="78"/>
  <c r="AG57" i="83"/>
  <c r="AG11" i="83" s="1"/>
  <c r="R55" i="84"/>
  <c r="AH56" i="84"/>
  <c r="AH12" i="84" s="1"/>
  <c r="AH54" i="84"/>
  <c r="AH60" i="84" s="1"/>
  <c r="G56" i="84"/>
  <c r="G12" i="84" s="1"/>
  <c r="G55" i="84"/>
  <c r="N56" i="84"/>
  <c r="N12" i="84" s="1"/>
  <c r="N57" i="84"/>
  <c r="N11" i="84" s="1"/>
  <c r="Q55" i="83"/>
  <c r="J57" i="84"/>
  <c r="J11" i="84" s="1"/>
  <c r="Z67" i="84"/>
  <c r="I68" i="76"/>
  <c r="G68" i="76"/>
  <c r="AF68" i="76"/>
  <c r="R68" i="76"/>
  <c r="W68" i="76"/>
  <c r="AF58" i="76"/>
  <c r="L58" i="76"/>
  <c r="AH65" i="77"/>
  <c r="AH68" i="77" s="1"/>
  <c r="AC68" i="77"/>
  <c r="I68" i="77"/>
  <c r="Y68" i="77"/>
  <c r="AB65" i="77"/>
  <c r="AB64" i="77"/>
  <c r="AE68" i="77"/>
  <c r="AD68" i="77"/>
  <c r="Z64" i="77"/>
  <c r="Z58" i="77" s="1"/>
  <c r="Y58" i="77"/>
  <c r="M65" i="77"/>
  <c r="M68" i="77" s="1"/>
  <c r="V65" i="78"/>
  <c r="V68" i="78" s="1"/>
  <c r="W64" i="78"/>
  <c r="W68" i="78" s="1"/>
  <c r="AB68" i="78"/>
  <c r="AA65" i="78"/>
  <c r="M64" i="78"/>
  <c r="U68" i="78"/>
  <c r="Z68" i="78"/>
  <c r="R58" i="78"/>
  <c r="R60" i="78" s="1"/>
  <c r="N68" i="78"/>
  <c r="J37" i="78"/>
  <c r="AI65" i="78"/>
  <c r="O65" i="78"/>
  <c r="O68" i="78" s="1"/>
  <c r="AH59" i="78"/>
  <c r="J56" i="79"/>
  <c r="J12" i="79" s="1"/>
  <c r="AI68" i="79"/>
  <c r="G68" i="79"/>
  <c r="AE56" i="79"/>
  <c r="AE12" i="79" s="1"/>
  <c r="J57" i="79"/>
  <c r="J11" i="79" s="1"/>
  <c r="AQ28" i="79"/>
  <c r="AQ29" i="79"/>
  <c r="Z55" i="79"/>
  <c r="AE57" i="79"/>
  <c r="AE11" i="79" s="1"/>
  <c r="K68" i="79"/>
  <c r="AA68" i="79"/>
  <c r="T65" i="79"/>
  <c r="T68" i="79" s="1"/>
  <c r="P55" i="79"/>
  <c r="M58" i="79"/>
  <c r="U68" i="79"/>
  <c r="W64" i="79"/>
  <c r="W68" i="79" s="1"/>
  <c r="T58" i="79"/>
  <c r="P68" i="79"/>
  <c r="AA58" i="79"/>
  <c r="K57" i="79"/>
  <c r="K11" i="79" s="1"/>
  <c r="R56" i="79"/>
  <c r="R12" i="79" s="1"/>
  <c r="M65" i="79"/>
  <c r="M68" i="79" s="1"/>
  <c r="N68" i="80"/>
  <c r="Y68" i="80"/>
  <c r="I58" i="80"/>
  <c r="AH65" i="80"/>
  <c r="AH68" i="80" s="1"/>
  <c r="AI68" i="80"/>
  <c r="S58" i="80"/>
  <c r="O68" i="80"/>
  <c r="AF68" i="81"/>
  <c r="W65" i="81"/>
  <c r="W68" i="81" s="1"/>
  <c r="G65" i="81"/>
  <c r="G68" i="81" s="1"/>
  <c r="N65" i="81"/>
  <c r="N68" i="81" s="1"/>
  <c r="Y58" i="81"/>
  <c r="O68" i="81"/>
  <c r="V65" i="81"/>
  <c r="R68" i="81"/>
  <c r="N64" i="81"/>
  <c r="N58" i="81" s="1"/>
  <c r="X68" i="81"/>
  <c r="AC64" i="81"/>
  <c r="AC68" i="81" s="1"/>
  <c r="Y68" i="82"/>
  <c r="L68" i="82"/>
  <c r="AB68" i="82"/>
  <c r="Q68" i="82"/>
  <c r="X68" i="83"/>
  <c r="AH58" i="83"/>
  <c r="R68" i="83"/>
  <c r="V68" i="83"/>
  <c r="I68" i="83"/>
  <c r="U64" i="83"/>
  <c r="U58" i="83" s="1"/>
  <c r="AD68" i="84"/>
  <c r="H65" i="84"/>
  <c r="H68" i="84" s="1"/>
  <c r="I68" i="84"/>
  <c r="F60" i="84"/>
  <c r="AC68" i="84"/>
  <c r="L68" i="84"/>
  <c r="W68" i="84"/>
  <c r="Z58" i="84"/>
  <c r="M68" i="84"/>
  <c r="AB68" i="84"/>
  <c r="M58" i="85"/>
  <c r="AD58" i="85"/>
  <c r="AB68" i="85"/>
  <c r="U68" i="85"/>
  <c r="O68" i="85"/>
  <c r="L68" i="85"/>
  <c r="AE65" i="86"/>
  <c r="G68" i="86"/>
  <c r="AD58" i="86"/>
  <c r="V68" i="86"/>
  <c r="P67" i="86"/>
  <c r="AD68" i="86"/>
  <c r="AD65" i="86"/>
  <c r="Z64" i="86"/>
  <c r="Z68" i="86" s="1"/>
  <c r="AF60" i="86"/>
  <c r="L64" i="86"/>
  <c r="L58" i="86" s="1"/>
  <c r="H58" i="86"/>
  <c r="AG37" i="86"/>
  <c r="U37" i="86"/>
  <c r="AH65" i="86"/>
  <c r="T54" i="86"/>
  <c r="T55" i="86"/>
  <c r="T57" i="86"/>
  <c r="T11" i="86" s="1"/>
  <c r="T56" i="86"/>
  <c r="N56" i="86"/>
  <c r="N57" i="86"/>
  <c r="N11" i="86" s="1"/>
  <c r="N55" i="86"/>
  <c r="N54" i="86"/>
  <c r="AD56" i="86"/>
  <c r="AD57" i="86"/>
  <c r="AD11" i="86" s="1"/>
  <c r="AD55" i="86"/>
  <c r="AD54" i="86"/>
  <c r="O57" i="86"/>
  <c r="O11" i="86" s="1"/>
  <c r="O54" i="86"/>
  <c r="O56" i="86"/>
  <c r="O55" i="86"/>
  <c r="O51" i="86" s="1"/>
  <c r="AE57" i="86"/>
  <c r="AE11" i="86" s="1"/>
  <c r="AE54" i="86"/>
  <c r="AE56" i="86"/>
  <c r="AE55" i="86"/>
  <c r="X64" i="86"/>
  <c r="P58" i="86"/>
  <c r="P60" i="86" s="1"/>
  <c r="Q55" i="86"/>
  <c r="Q56" i="86"/>
  <c r="Q54" i="86"/>
  <c r="Q60" i="86" s="1"/>
  <c r="Q57" i="86"/>
  <c r="Q11" i="86" s="1"/>
  <c r="AJ16" i="86"/>
  <c r="N65" i="86"/>
  <c r="V58" i="86"/>
  <c r="F58" i="86"/>
  <c r="G58" i="86"/>
  <c r="L54" i="86"/>
  <c r="L60" i="86" s="1"/>
  <c r="L55" i="86"/>
  <c r="L57" i="86"/>
  <c r="L11" i="86" s="1"/>
  <c r="L56" i="86"/>
  <c r="R56" i="86"/>
  <c r="R57" i="86"/>
  <c r="R11" i="86" s="1"/>
  <c r="R55" i="86"/>
  <c r="R54" i="86"/>
  <c r="R60" i="86" s="1"/>
  <c r="AH56" i="86"/>
  <c r="AH57" i="86"/>
  <c r="AH11" i="86" s="1"/>
  <c r="AH55" i="86"/>
  <c r="AH54" i="86"/>
  <c r="S57" i="86"/>
  <c r="S11" i="86" s="1"/>
  <c r="S54" i="86"/>
  <c r="S60" i="86" s="1"/>
  <c r="S55" i="86"/>
  <c r="S56" i="86"/>
  <c r="AI57" i="86"/>
  <c r="AI11" i="86" s="1"/>
  <c r="AI54" i="86"/>
  <c r="AI60" i="86" s="1"/>
  <c r="AI55" i="86"/>
  <c r="AI56" i="86"/>
  <c r="AA58" i="86"/>
  <c r="E68" i="86"/>
  <c r="X65" i="86"/>
  <c r="I55" i="86"/>
  <c r="I56" i="86"/>
  <c r="I54" i="86"/>
  <c r="I60" i="86" s="1"/>
  <c r="I57" i="86"/>
  <c r="I11" i="86" s="1"/>
  <c r="E60" i="86"/>
  <c r="AQ22" i="86"/>
  <c r="F65" i="86"/>
  <c r="F68" i="86" s="1"/>
  <c r="AI68" i="86"/>
  <c r="AH64" i="86"/>
  <c r="Z58" i="86"/>
  <c r="R65" i="86"/>
  <c r="R68" i="86" s="1"/>
  <c r="F56" i="86"/>
  <c r="F57" i="86"/>
  <c r="F11" i="86" s="1"/>
  <c r="F55" i="86"/>
  <c r="F51" i="86" s="1"/>
  <c r="F54" i="86"/>
  <c r="V56" i="86"/>
  <c r="V57" i="86"/>
  <c r="V11" i="86" s="1"/>
  <c r="V55" i="86"/>
  <c r="V54" i="86"/>
  <c r="G57" i="86"/>
  <c r="G11" i="86" s="1"/>
  <c r="G54" i="86"/>
  <c r="G56" i="86"/>
  <c r="G55" i="86"/>
  <c r="W57" i="86"/>
  <c r="W11" i="86" s="1"/>
  <c r="W54" i="86"/>
  <c r="W60" i="86" s="1"/>
  <c r="W56" i="86"/>
  <c r="W55" i="86"/>
  <c r="T65" i="86"/>
  <c r="T68" i="86" s="1"/>
  <c r="H68" i="86"/>
  <c r="H37" i="86"/>
  <c r="X59" i="86"/>
  <c r="AC67" i="86"/>
  <c r="AC12" i="86"/>
  <c r="AC59" i="86"/>
  <c r="AC14" i="86" s="1"/>
  <c r="E67" i="86"/>
  <c r="E59" i="86"/>
  <c r="E12" i="86"/>
  <c r="AQ34" i="86"/>
  <c r="AG30" i="86" s="1"/>
  <c r="AQ33" i="86"/>
  <c r="AF59" i="86"/>
  <c r="AF14" i="86" s="1"/>
  <c r="AE58" i="86"/>
  <c r="AE68" i="86"/>
  <c r="O64" i="86"/>
  <c r="O58" i="86" s="1"/>
  <c r="N64" i="86"/>
  <c r="J65" i="86"/>
  <c r="J68" i="86" s="1"/>
  <c r="J58" i="86"/>
  <c r="AB54" i="86"/>
  <c r="AB60" i="86" s="1"/>
  <c r="AB55" i="86"/>
  <c r="AB56" i="86"/>
  <c r="AB57" i="86"/>
  <c r="AB11" i="86" s="1"/>
  <c r="J56" i="86"/>
  <c r="J57" i="86"/>
  <c r="J11" i="86" s="1"/>
  <c r="J55" i="86"/>
  <c r="J51" i="86" s="1"/>
  <c r="J54" i="86"/>
  <c r="Z56" i="86"/>
  <c r="Z57" i="86"/>
  <c r="Z11" i="86" s="1"/>
  <c r="Z54" i="86"/>
  <c r="Z55" i="86"/>
  <c r="K57" i="86"/>
  <c r="K11" i="86" s="1"/>
  <c r="K54" i="86"/>
  <c r="K60" i="86" s="1"/>
  <c r="K56" i="86"/>
  <c r="K55" i="86"/>
  <c r="AA57" i="86"/>
  <c r="AA11" i="86" s="1"/>
  <c r="AA54" i="86"/>
  <c r="AA60" i="86" s="1"/>
  <c r="AA56" i="86"/>
  <c r="AA55" i="86"/>
  <c r="AB68" i="86"/>
  <c r="T58" i="86"/>
  <c r="Y55" i="86"/>
  <c r="Y56" i="86"/>
  <c r="Y54" i="86"/>
  <c r="Y60" i="86" s="1"/>
  <c r="Y57" i="86"/>
  <c r="Y11" i="86" s="1"/>
  <c r="X67" i="86"/>
  <c r="AC37" i="86"/>
  <c r="E37" i="86"/>
  <c r="U67" i="86"/>
  <c r="U59" i="86"/>
  <c r="U14" i="86" s="1"/>
  <c r="U12" i="86"/>
  <c r="AG67" i="86"/>
  <c r="AG59" i="86"/>
  <c r="AG14" i="86" s="1"/>
  <c r="AG12" i="86"/>
  <c r="AF67" i="86"/>
  <c r="I58" i="85"/>
  <c r="I68" i="85"/>
  <c r="AH65" i="85"/>
  <c r="E55" i="85"/>
  <c r="E56" i="85"/>
  <c r="E54" i="85"/>
  <c r="E57" i="85"/>
  <c r="E11" i="85" s="1"/>
  <c r="U12" i="85"/>
  <c r="AH64" i="85"/>
  <c r="Z65" i="85"/>
  <c r="V68" i="85"/>
  <c r="U58" i="85"/>
  <c r="Q58" i="85"/>
  <c r="E58" i="85"/>
  <c r="AJ16" i="85"/>
  <c r="AC55" i="85"/>
  <c r="AC56" i="85"/>
  <c r="AC54" i="85"/>
  <c r="AC60" i="85" s="1"/>
  <c r="AC57" i="85"/>
  <c r="AC11" i="85" s="1"/>
  <c r="Q55" i="85"/>
  <c r="Q56" i="85"/>
  <c r="Q54" i="85"/>
  <c r="Q57" i="85"/>
  <c r="Q11" i="85" s="1"/>
  <c r="X54" i="85"/>
  <c r="X60" i="85" s="1"/>
  <c r="X55" i="85"/>
  <c r="X57" i="85"/>
  <c r="X11" i="85" s="1"/>
  <c r="X56" i="85"/>
  <c r="AB54" i="85"/>
  <c r="AB55" i="85"/>
  <c r="AB56" i="85"/>
  <c r="AB57" i="85"/>
  <c r="AB11" i="85" s="1"/>
  <c r="R56" i="85"/>
  <c r="R57" i="85"/>
  <c r="R11" i="85" s="1"/>
  <c r="R55" i="85"/>
  <c r="R54" i="85"/>
  <c r="AH56" i="85"/>
  <c r="AH57" i="85"/>
  <c r="AH11" i="85" s="1"/>
  <c r="AH55" i="85"/>
  <c r="AH54" i="85"/>
  <c r="S57" i="85"/>
  <c r="S11" i="85" s="1"/>
  <c r="S54" i="85"/>
  <c r="S60" i="85" s="1"/>
  <c r="S56" i="85"/>
  <c r="S55" i="85"/>
  <c r="AI57" i="85"/>
  <c r="AI11" i="85" s="1"/>
  <c r="AI54" i="85"/>
  <c r="AI60" i="85" s="1"/>
  <c r="AI56" i="85"/>
  <c r="AI55" i="85"/>
  <c r="AF68" i="85"/>
  <c r="P68" i="85"/>
  <c r="R58" i="85"/>
  <c r="Z64" i="85"/>
  <c r="Z68" i="85" s="1"/>
  <c r="R65" i="85"/>
  <c r="R68" i="85" s="1"/>
  <c r="N68" i="85"/>
  <c r="AG65" i="85"/>
  <c r="Y65" i="85"/>
  <c r="Y68" i="85" s="1"/>
  <c r="AG64" i="85"/>
  <c r="AG58" i="85" s="1"/>
  <c r="AC65" i="85"/>
  <c r="AC68" i="85" s="1"/>
  <c r="AB58" i="85"/>
  <c r="Y55" i="85"/>
  <c r="Y56" i="85"/>
  <c r="Y54" i="85"/>
  <c r="Y60" i="85" s="1"/>
  <c r="Y57" i="85"/>
  <c r="Y11" i="85" s="1"/>
  <c r="AF54" i="85"/>
  <c r="AF60" i="85" s="1"/>
  <c r="AF55" i="85"/>
  <c r="AF57" i="85"/>
  <c r="AF11" i="85" s="1"/>
  <c r="AF56" i="85"/>
  <c r="F56" i="85"/>
  <c r="F57" i="85"/>
  <c r="F11" i="85" s="1"/>
  <c r="F55" i="85"/>
  <c r="F54" i="85"/>
  <c r="F60" i="85" s="1"/>
  <c r="V56" i="85"/>
  <c r="V57" i="85"/>
  <c r="V11" i="85" s="1"/>
  <c r="V55" i="85"/>
  <c r="V54" i="85"/>
  <c r="V60" i="85" s="1"/>
  <c r="G57" i="85"/>
  <c r="G11" i="85" s="1"/>
  <c r="G54" i="85"/>
  <c r="G60" i="85" s="1"/>
  <c r="G56" i="85"/>
  <c r="G55" i="85"/>
  <c r="W57" i="85"/>
  <c r="W11" i="85" s="1"/>
  <c r="W54" i="85"/>
  <c r="W60" i="85" s="1"/>
  <c r="W56" i="85"/>
  <c r="W55" i="85"/>
  <c r="W51" i="85" s="1"/>
  <c r="AQ34" i="85"/>
  <c r="AQ33" i="85"/>
  <c r="I55" i="85"/>
  <c r="I56" i="85"/>
  <c r="I54" i="85"/>
  <c r="I57" i="85"/>
  <c r="I11" i="85" s="1"/>
  <c r="H54" i="85"/>
  <c r="H60" i="85" s="1"/>
  <c r="H55" i="85"/>
  <c r="H57" i="85"/>
  <c r="H11" i="85" s="1"/>
  <c r="H56" i="85"/>
  <c r="T54" i="85"/>
  <c r="T60" i="85" s="1"/>
  <c r="T55" i="85"/>
  <c r="T57" i="85"/>
  <c r="T11" i="85" s="1"/>
  <c r="T56" i="85"/>
  <c r="N56" i="85"/>
  <c r="N57" i="85"/>
  <c r="N11" i="85" s="1"/>
  <c r="N55" i="85"/>
  <c r="N51" i="85" s="1"/>
  <c r="N54" i="85"/>
  <c r="N60" i="85" s="1"/>
  <c r="AD56" i="85"/>
  <c r="AD57" i="85"/>
  <c r="AD11" i="85" s="1"/>
  <c r="AD55" i="85"/>
  <c r="AD54" i="85"/>
  <c r="AD60" i="85" s="1"/>
  <c r="O57" i="85"/>
  <c r="O11" i="85" s="1"/>
  <c r="O54" i="85"/>
  <c r="O60" i="85" s="1"/>
  <c r="O56" i="85"/>
  <c r="O55" i="85"/>
  <c r="AE57" i="85"/>
  <c r="AE11" i="85" s="1"/>
  <c r="AE54" i="85"/>
  <c r="AE60" i="85" s="1"/>
  <c r="AE56" i="85"/>
  <c r="AE55" i="85"/>
  <c r="J58" i="85"/>
  <c r="J65" i="85"/>
  <c r="J68" i="85" s="1"/>
  <c r="Q65" i="85"/>
  <c r="Q68" i="85" s="1"/>
  <c r="M65" i="85"/>
  <c r="M68" i="85" s="1"/>
  <c r="E65" i="85"/>
  <c r="E68" i="85" s="1"/>
  <c r="M55" i="85"/>
  <c r="M56" i="85"/>
  <c r="M54" i="85"/>
  <c r="M60" i="85" s="1"/>
  <c r="M57" i="85"/>
  <c r="M11" i="85" s="1"/>
  <c r="P54" i="85"/>
  <c r="P60" i="85" s="1"/>
  <c r="P55" i="85"/>
  <c r="P57" i="85"/>
  <c r="P11" i="85" s="1"/>
  <c r="P56" i="85"/>
  <c r="AG55" i="85"/>
  <c r="AG56" i="85"/>
  <c r="AG54" i="85"/>
  <c r="AG57" i="85"/>
  <c r="AG11" i="85" s="1"/>
  <c r="L54" i="85"/>
  <c r="L60" i="85" s="1"/>
  <c r="L55" i="85"/>
  <c r="L56" i="85"/>
  <c r="L57" i="85"/>
  <c r="L11" i="85" s="1"/>
  <c r="J56" i="85"/>
  <c r="J57" i="85"/>
  <c r="J11" i="85" s="1"/>
  <c r="J55" i="85"/>
  <c r="J54" i="85"/>
  <c r="Z56" i="85"/>
  <c r="Z57" i="85"/>
  <c r="Z11" i="85" s="1"/>
  <c r="Z54" i="85"/>
  <c r="Z55" i="85"/>
  <c r="K57" i="85"/>
  <c r="K11" i="85" s="1"/>
  <c r="K54" i="85"/>
  <c r="K60" i="85" s="1"/>
  <c r="K55" i="85"/>
  <c r="K56" i="85"/>
  <c r="AA57" i="85"/>
  <c r="AA11" i="85" s="1"/>
  <c r="AA54" i="85"/>
  <c r="AA60" i="85" s="1"/>
  <c r="AA55" i="85"/>
  <c r="AA56" i="85"/>
  <c r="U54" i="85"/>
  <c r="U60" i="85" s="1"/>
  <c r="S65" i="84"/>
  <c r="S64" i="84"/>
  <c r="AG68" i="84"/>
  <c r="Q68" i="84"/>
  <c r="E58" i="84"/>
  <c r="O68" i="84"/>
  <c r="S57" i="84"/>
  <c r="S11" i="84" s="1"/>
  <c r="S55" i="84"/>
  <c r="S56" i="84"/>
  <c r="S54" i="84"/>
  <c r="T56" i="84"/>
  <c r="T57" i="84"/>
  <c r="T11" i="84" s="1"/>
  <c r="T55" i="84"/>
  <c r="T51" i="84" s="1"/>
  <c r="T54" i="84"/>
  <c r="T60" i="84" s="1"/>
  <c r="E57" i="84"/>
  <c r="E11" i="84" s="1"/>
  <c r="E54" i="84"/>
  <c r="E56" i="84"/>
  <c r="E55" i="84"/>
  <c r="U54" i="84"/>
  <c r="U60" i="84" s="1"/>
  <c r="U56" i="84"/>
  <c r="U55" i="84"/>
  <c r="U57" i="84"/>
  <c r="U11" i="84" s="1"/>
  <c r="Z59" i="84"/>
  <c r="Z14" i="84" s="1"/>
  <c r="F59" i="84"/>
  <c r="F14" i="84" s="1"/>
  <c r="K64" i="84"/>
  <c r="K58" i="84" s="1"/>
  <c r="K65" i="84"/>
  <c r="U68" i="84"/>
  <c r="E68" i="84"/>
  <c r="I58" i="84"/>
  <c r="O54" i="84"/>
  <c r="O67" i="84" s="1"/>
  <c r="AJ16" i="84"/>
  <c r="AE68" i="84"/>
  <c r="W58" i="84"/>
  <c r="W60" i="84" s="1"/>
  <c r="O12" i="84"/>
  <c r="K55" i="84"/>
  <c r="K56" i="84"/>
  <c r="K57" i="84"/>
  <c r="K11" i="84" s="1"/>
  <c r="K54" i="84"/>
  <c r="H56" i="84"/>
  <c r="H57" i="84"/>
  <c r="H11" i="84" s="1"/>
  <c r="H55" i="84"/>
  <c r="H54" i="84"/>
  <c r="H60" i="84" s="1"/>
  <c r="X56" i="84"/>
  <c r="X57" i="84"/>
  <c r="X11" i="84" s="1"/>
  <c r="X55" i="84"/>
  <c r="X54" i="84"/>
  <c r="X60" i="84" s="1"/>
  <c r="I57" i="84"/>
  <c r="I11" i="84" s="1"/>
  <c r="I54" i="84"/>
  <c r="I56" i="84"/>
  <c r="I55" i="84"/>
  <c r="Y57" i="84"/>
  <c r="Y11" i="84" s="1"/>
  <c r="Y54" i="84"/>
  <c r="Y60" i="84" s="1"/>
  <c r="Y56" i="84"/>
  <c r="Y55" i="84"/>
  <c r="F67" i="84"/>
  <c r="AA64" i="84"/>
  <c r="AA65" i="84"/>
  <c r="V25" i="84"/>
  <c r="AH25" i="84"/>
  <c r="AH67" i="84"/>
  <c r="AA57" i="84"/>
  <c r="AA11" i="84" s="1"/>
  <c r="AA55" i="84"/>
  <c r="AA56" i="84"/>
  <c r="AA54" i="84"/>
  <c r="AQ21" i="84"/>
  <c r="AQ22" i="84"/>
  <c r="P56" i="84"/>
  <c r="P55" i="84"/>
  <c r="P57" i="84"/>
  <c r="P11" i="84" s="1"/>
  <c r="P54" i="84"/>
  <c r="P60" i="84" s="1"/>
  <c r="AF56" i="84"/>
  <c r="AF57" i="84"/>
  <c r="AF11" i="84" s="1"/>
  <c r="AF55" i="84"/>
  <c r="AF54" i="84"/>
  <c r="Q57" i="84"/>
  <c r="Q11" i="84" s="1"/>
  <c r="Q54" i="84"/>
  <c r="Q60" i="84" s="1"/>
  <c r="Q56" i="84"/>
  <c r="Q55" i="84"/>
  <c r="AG57" i="84"/>
  <c r="AG11" i="84" s="1"/>
  <c r="AG54" i="84"/>
  <c r="AG60" i="84" s="1"/>
  <c r="AG56" i="84"/>
  <c r="AG55" i="84"/>
  <c r="Z60" i="84"/>
  <c r="AE12" i="84"/>
  <c r="AE59" i="84"/>
  <c r="AE14" i="84" s="1"/>
  <c r="AI65" i="84"/>
  <c r="AI64" i="84"/>
  <c r="AI68" i="84" s="1"/>
  <c r="Y68" i="84"/>
  <c r="G54" i="84"/>
  <c r="G60" i="84" s="1"/>
  <c r="N54" i="84"/>
  <c r="AH37" i="84"/>
  <c r="R54" i="84"/>
  <c r="AH59" i="84"/>
  <c r="AH14" i="84" s="1"/>
  <c r="W12" i="84"/>
  <c r="W59" i="84"/>
  <c r="W14" i="84" s="1"/>
  <c r="AI57" i="84"/>
  <c r="AI11" i="84" s="1"/>
  <c r="AI55" i="84"/>
  <c r="AI56" i="84"/>
  <c r="AI54" i="84"/>
  <c r="L56" i="84"/>
  <c r="L57" i="84"/>
  <c r="L11" i="84" s="1"/>
  <c r="L54" i="84"/>
  <c r="L60" i="84" s="1"/>
  <c r="L55" i="84"/>
  <c r="L51" i="84" s="1"/>
  <c r="AB56" i="84"/>
  <c r="AB57" i="84"/>
  <c r="AB11" i="84" s="1"/>
  <c r="AB54" i="84"/>
  <c r="AB60" i="84" s="1"/>
  <c r="AB55" i="84"/>
  <c r="AB51" i="84" s="1"/>
  <c r="M57" i="84"/>
  <c r="M11" i="84" s="1"/>
  <c r="M54" i="84"/>
  <c r="M60" i="84" s="1"/>
  <c r="M55" i="84"/>
  <c r="M56" i="84"/>
  <c r="AC54" i="84"/>
  <c r="AC60" i="84" s="1"/>
  <c r="AC57" i="84"/>
  <c r="AC11" i="84" s="1"/>
  <c r="AC55" i="84"/>
  <c r="AC56" i="84"/>
  <c r="N68" i="84"/>
  <c r="Z37" i="84"/>
  <c r="J54" i="84"/>
  <c r="V37" i="83"/>
  <c r="X54" i="83"/>
  <c r="X60" i="83" s="1"/>
  <c r="X56" i="83"/>
  <c r="X55" i="83"/>
  <c r="X57" i="83"/>
  <c r="X11" i="83" s="1"/>
  <c r="AE57" i="83"/>
  <c r="AE11" i="83" s="1"/>
  <c r="AE54" i="83"/>
  <c r="AE60" i="83" s="1"/>
  <c r="AE56" i="83"/>
  <c r="AE55" i="83"/>
  <c r="AF67" i="83"/>
  <c r="AF59" i="83"/>
  <c r="AF14" i="83" s="1"/>
  <c r="AF12" i="83"/>
  <c r="J12" i="83"/>
  <c r="T68" i="83"/>
  <c r="J65" i="83"/>
  <c r="J64" i="83"/>
  <c r="J58" i="83" s="1"/>
  <c r="J60" i="83" s="1"/>
  <c r="AI64" i="83"/>
  <c r="AA64" i="83"/>
  <c r="AA58" i="83" s="1"/>
  <c r="W64" i="83"/>
  <c r="W58" i="83" s="1"/>
  <c r="N56" i="83"/>
  <c r="N57" i="83"/>
  <c r="N11" i="83" s="1"/>
  <c r="N55" i="83"/>
  <c r="N54" i="83"/>
  <c r="N60" i="83" s="1"/>
  <c r="L67" i="83"/>
  <c r="L59" i="83"/>
  <c r="L14" i="83" s="1"/>
  <c r="L12" i="83"/>
  <c r="R56" i="83"/>
  <c r="R57" i="83"/>
  <c r="R11" i="83" s="1"/>
  <c r="R54" i="83"/>
  <c r="R60" i="83" s="1"/>
  <c r="R55" i="83"/>
  <c r="S57" i="83"/>
  <c r="S11" i="83" s="1"/>
  <c r="S55" i="83"/>
  <c r="S56" i="83"/>
  <c r="S54" i="83"/>
  <c r="AI57" i="83"/>
  <c r="AI11" i="83" s="1"/>
  <c r="AI56" i="83"/>
  <c r="AI55" i="83"/>
  <c r="AI54" i="83"/>
  <c r="V12" i="83"/>
  <c r="V67" i="83"/>
  <c r="M64" i="83"/>
  <c r="M68" i="83" s="1"/>
  <c r="AF37" i="83"/>
  <c r="O58" i="83"/>
  <c r="Z68" i="83"/>
  <c r="Q65" i="83"/>
  <c r="AI65" i="83"/>
  <c r="AA65" i="83"/>
  <c r="K65" i="83"/>
  <c r="AD56" i="83"/>
  <c r="AD55" i="83"/>
  <c r="AD57" i="83"/>
  <c r="AD11" i="83" s="1"/>
  <c r="AD54" i="83"/>
  <c r="I55" i="83"/>
  <c r="I56" i="83"/>
  <c r="I57" i="83"/>
  <c r="I11" i="83" s="1"/>
  <c r="I54" i="83"/>
  <c r="AC64" i="83"/>
  <c r="AC58" i="83" s="1"/>
  <c r="AG58" i="83"/>
  <c r="AG60" i="83" s="1"/>
  <c r="F67" i="83"/>
  <c r="F59" i="83"/>
  <c r="F12" i="83"/>
  <c r="AH56" i="83"/>
  <c r="AH54" i="83"/>
  <c r="AH60" i="83" s="1"/>
  <c r="AH57" i="83"/>
  <c r="AH11" i="83" s="1"/>
  <c r="AH55" i="83"/>
  <c r="M55" i="83"/>
  <c r="M56" i="83"/>
  <c r="M54" i="83"/>
  <c r="M57" i="83"/>
  <c r="M11" i="83" s="1"/>
  <c r="G57" i="83"/>
  <c r="G11" i="83" s="1"/>
  <c r="G56" i="83"/>
  <c r="G54" i="83"/>
  <c r="G60" i="83" s="1"/>
  <c r="G55" i="83"/>
  <c r="W57" i="83"/>
  <c r="W11" i="83" s="1"/>
  <c r="W54" i="83"/>
  <c r="W56" i="83"/>
  <c r="W55" i="83"/>
  <c r="W51" i="83" s="1"/>
  <c r="AB60" i="83"/>
  <c r="L60" i="83"/>
  <c r="N68" i="83"/>
  <c r="AG65" i="83"/>
  <c r="AG68" i="83" s="1"/>
  <c r="AG59" i="83"/>
  <c r="AD64" i="83"/>
  <c r="AD68" i="83" s="1"/>
  <c r="S65" i="83"/>
  <c r="T54" i="83"/>
  <c r="T60" i="83" s="1"/>
  <c r="T56" i="83"/>
  <c r="T55" i="83"/>
  <c r="T57" i="83"/>
  <c r="T11" i="83" s="1"/>
  <c r="Y58" i="83"/>
  <c r="O57" i="83"/>
  <c r="O11" i="83" s="1"/>
  <c r="O54" i="83"/>
  <c r="O60" i="83" s="1"/>
  <c r="O55" i="83"/>
  <c r="O56" i="83"/>
  <c r="E12" i="83"/>
  <c r="AQ29" i="83"/>
  <c r="AQ28" i="83"/>
  <c r="U59" i="83"/>
  <c r="U14" i="83" s="1"/>
  <c r="U67" i="83"/>
  <c r="U12" i="83"/>
  <c r="AJ16" i="83"/>
  <c r="G68" i="83"/>
  <c r="V58" i="83"/>
  <c r="V60" i="83" s="1"/>
  <c r="F65" i="83"/>
  <c r="F37" i="83" s="1"/>
  <c r="F58" i="83"/>
  <c r="F60" i="83" s="1"/>
  <c r="S64" i="83"/>
  <c r="K64" i="83"/>
  <c r="K58" i="83" s="1"/>
  <c r="AB67" i="83"/>
  <c r="AB12" i="83"/>
  <c r="AB59" i="83"/>
  <c r="AB14" i="83" s="1"/>
  <c r="Y55" i="83"/>
  <c r="Y57" i="83"/>
  <c r="Y11" i="83" s="1"/>
  <c r="Y56" i="83"/>
  <c r="Y54" i="83"/>
  <c r="Q64" i="83"/>
  <c r="Q58" i="83" s="1"/>
  <c r="Q60" i="83" s="1"/>
  <c r="E58" i="83"/>
  <c r="E60" i="83" s="1"/>
  <c r="AC55" i="83"/>
  <c r="AC57" i="83"/>
  <c r="AC11" i="83" s="1"/>
  <c r="AC54" i="83"/>
  <c r="AC56" i="83"/>
  <c r="H54" i="83"/>
  <c r="H60" i="83" s="1"/>
  <c r="H57" i="83"/>
  <c r="H11" i="83" s="1"/>
  <c r="H55" i="83"/>
  <c r="H56" i="83"/>
  <c r="K57" i="83"/>
  <c r="K11" i="83" s="1"/>
  <c r="K56" i="83"/>
  <c r="K55" i="83"/>
  <c r="K54" i="83"/>
  <c r="AA57" i="83"/>
  <c r="AA11" i="83" s="1"/>
  <c r="AA56" i="83"/>
  <c r="AA55" i="83"/>
  <c r="AA54" i="83"/>
  <c r="Z12" i="83"/>
  <c r="P67" i="83"/>
  <c r="P12" i="83"/>
  <c r="Y65" i="83"/>
  <c r="Y68" i="83" s="1"/>
  <c r="AB37" i="83"/>
  <c r="U37" i="83"/>
  <c r="L37" i="83"/>
  <c r="AQ34" i="83"/>
  <c r="AQ33" i="83"/>
  <c r="AF64" i="82"/>
  <c r="AH55" i="82"/>
  <c r="AH56" i="82"/>
  <c r="AH57" i="82"/>
  <c r="AH11" i="82" s="1"/>
  <c r="AH54" i="82"/>
  <c r="AH60" i="82" s="1"/>
  <c r="AC54" i="82"/>
  <c r="AC60" i="82" s="1"/>
  <c r="AC56" i="82"/>
  <c r="AC55" i="82"/>
  <c r="AC57" i="82"/>
  <c r="AC11" i="82" s="1"/>
  <c r="I54" i="82"/>
  <c r="I60" i="82" s="1"/>
  <c r="I57" i="82"/>
  <c r="I11" i="82" s="1"/>
  <c r="I56" i="82"/>
  <c r="I55" i="82"/>
  <c r="E54" i="82"/>
  <c r="E60" i="82" s="1"/>
  <c r="E56" i="82"/>
  <c r="E57" i="82"/>
  <c r="E11" i="82" s="1"/>
  <c r="E55" i="82"/>
  <c r="Z55" i="82"/>
  <c r="Z57" i="82"/>
  <c r="Z11" i="82" s="1"/>
  <c r="Z54" i="82"/>
  <c r="Z56" i="82"/>
  <c r="P57" i="82"/>
  <c r="P11" i="82" s="1"/>
  <c r="P54" i="82"/>
  <c r="P56" i="82"/>
  <c r="P55" i="82"/>
  <c r="AF57" i="82"/>
  <c r="AF11" i="82" s="1"/>
  <c r="AF54" i="82"/>
  <c r="AF55" i="82"/>
  <c r="AF56" i="82"/>
  <c r="Y54" i="82"/>
  <c r="AG54" i="82"/>
  <c r="AG37" i="82" s="1"/>
  <c r="P64" i="82"/>
  <c r="P58" i="82" s="1"/>
  <c r="J58" i="82"/>
  <c r="J68" i="82"/>
  <c r="AJ16" i="82"/>
  <c r="G56" i="82"/>
  <c r="G55" i="82"/>
  <c r="G51" i="82" s="1"/>
  <c r="G54" i="82"/>
  <c r="G60" i="82" s="1"/>
  <c r="G57" i="82"/>
  <c r="G11" i="82" s="1"/>
  <c r="J55" i="82"/>
  <c r="J54" i="82"/>
  <c r="J57" i="82"/>
  <c r="J11" i="82" s="1"/>
  <c r="J56" i="82"/>
  <c r="T57" i="82"/>
  <c r="T11" i="82" s="1"/>
  <c r="T54" i="82"/>
  <c r="T60" i="82" s="1"/>
  <c r="T56" i="82"/>
  <c r="T55" i="82"/>
  <c r="AG68" i="82"/>
  <c r="AF65" i="82"/>
  <c r="P65" i="82"/>
  <c r="AD65" i="82"/>
  <c r="AD68" i="82" s="1"/>
  <c r="R68" i="82"/>
  <c r="F65" i="82"/>
  <c r="F68" i="82" s="1"/>
  <c r="F58" i="82"/>
  <c r="S65" i="82"/>
  <c r="AI64" i="82"/>
  <c r="AI68" i="82" s="1"/>
  <c r="O65" i="82"/>
  <c r="O68" i="82" s="1"/>
  <c r="F55" i="82"/>
  <c r="F54" i="82"/>
  <c r="F57" i="82"/>
  <c r="F11" i="82" s="1"/>
  <c r="F56" i="82"/>
  <c r="N55" i="82"/>
  <c r="N57" i="82"/>
  <c r="N11" i="82" s="1"/>
  <c r="N54" i="82"/>
  <c r="N56" i="82"/>
  <c r="M54" i="82"/>
  <c r="M60" i="82" s="1"/>
  <c r="M56" i="82"/>
  <c r="M57" i="82"/>
  <c r="M11" i="82" s="1"/>
  <c r="M55" i="82"/>
  <c r="W56" i="82"/>
  <c r="W55" i="82"/>
  <c r="W57" i="82"/>
  <c r="W11" i="82" s="1"/>
  <c r="W54" i="82"/>
  <c r="W60" i="82" s="1"/>
  <c r="O56" i="82"/>
  <c r="O55" i="82"/>
  <c r="O51" i="82" s="1"/>
  <c r="O57" i="82"/>
  <c r="O11" i="82" s="1"/>
  <c r="O54" i="82"/>
  <c r="O60" i="82" s="1"/>
  <c r="H57" i="82"/>
  <c r="H11" i="82" s="1"/>
  <c r="H56" i="82"/>
  <c r="H55" i="82"/>
  <c r="H54" i="82"/>
  <c r="H60" i="82" s="1"/>
  <c r="X57" i="82"/>
  <c r="X11" i="82" s="1"/>
  <c r="X56" i="82"/>
  <c r="X54" i="82"/>
  <c r="X60" i="82" s="1"/>
  <c r="X55" i="82"/>
  <c r="Y37" i="82"/>
  <c r="AG12" i="82"/>
  <c r="R54" i="82"/>
  <c r="R60" i="82" s="1"/>
  <c r="R12" i="82"/>
  <c r="AE65" i="82"/>
  <c r="AA58" i="82"/>
  <c r="AA65" i="82"/>
  <c r="AA68" i="82" s="1"/>
  <c r="K65" i="82"/>
  <c r="AI56" i="82"/>
  <c r="AI57" i="82"/>
  <c r="AI11" i="82" s="1"/>
  <c r="AI54" i="82"/>
  <c r="AI55" i="82"/>
  <c r="Q54" i="82"/>
  <c r="Q60" i="82" s="1"/>
  <c r="Q55" i="82"/>
  <c r="Q57" i="82"/>
  <c r="Q11" i="82" s="1"/>
  <c r="Q56" i="82"/>
  <c r="AE56" i="82"/>
  <c r="AE55" i="82"/>
  <c r="AE57" i="82"/>
  <c r="AE11" i="82" s="1"/>
  <c r="AE54" i="82"/>
  <c r="V65" i="82"/>
  <c r="V68" i="82" s="1"/>
  <c r="AH65" i="82"/>
  <c r="AH68" i="82" s="1"/>
  <c r="AD58" i="82"/>
  <c r="Z65" i="82"/>
  <c r="Z64" i="82"/>
  <c r="Z58" i="82" s="1"/>
  <c r="N65" i="82"/>
  <c r="N64" i="82"/>
  <c r="AE64" i="82"/>
  <c r="AE58" i="82" s="1"/>
  <c r="S64" i="82"/>
  <c r="S58" i="82" s="1"/>
  <c r="K64" i="82"/>
  <c r="K58" i="82" s="1"/>
  <c r="K56" i="82"/>
  <c r="K54" i="82"/>
  <c r="K55" i="82"/>
  <c r="K57" i="82"/>
  <c r="K11" i="82" s="1"/>
  <c r="S56" i="82"/>
  <c r="S57" i="82"/>
  <c r="S11" i="82" s="1"/>
  <c r="S55" i="82"/>
  <c r="S54" i="82"/>
  <c r="V55" i="82"/>
  <c r="V54" i="82"/>
  <c r="V60" i="82" s="1"/>
  <c r="V56" i="82"/>
  <c r="V57" i="82"/>
  <c r="V11" i="82" s="1"/>
  <c r="AA56" i="82"/>
  <c r="AA54" i="82"/>
  <c r="AA57" i="82"/>
  <c r="AA11" i="82" s="1"/>
  <c r="AA55" i="82"/>
  <c r="AD55" i="82"/>
  <c r="AD57" i="82"/>
  <c r="AD11" i="82" s="1"/>
  <c r="AD56" i="82"/>
  <c r="AD54" i="82"/>
  <c r="U54" i="82"/>
  <c r="U60" i="82" s="1"/>
  <c r="U57" i="82"/>
  <c r="U11" i="82" s="1"/>
  <c r="U55" i="82"/>
  <c r="U56" i="82"/>
  <c r="L57" i="82"/>
  <c r="L11" i="82" s="1"/>
  <c r="L55" i="82"/>
  <c r="L54" i="82"/>
  <c r="L60" i="82" s="1"/>
  <c r="L56" i="82"/>
  <c r="AB57" i="82"/>
  <c r="AB11" i="82" s="1"/>
  <c r="AB55" i="82"/>
  <c r="AB54" i="82"/>
  <c r="AB60" i="82" s="1"/>
  <c r="AB56" i="82"/>
  <c r="G68" i="82"/>
  <c r="V58" i="81"/>
  <c r="V68" i="81"/>
  <c r="U64" i="81"/>
  <c r="U58" i="81" s="1"/>
  <c r="U65" i="81"/>
  <c r="E64" i="81"/>
  <c r="E68" i="81" s="1"/>
  <c r="E65" i="81"/>
  <c r="AJ16" i="81"/>
  <c r="AE65" i="81"/>
  <c r="AE68" i="81" s="1"/>
  <c r="K55" i="81"/>
  <c r="K56" i="81"/>
  <c r="K57" i="81"/>
  <c r="K11" i="81" s="1"/>
  <c r="K54" i="81"/>
  <c r="G55" i="81"/>
  <c r="G56" i="81"/>
  <c r="G57" i="81"/>
  <c r="G11" i="81" s="1"/>
  <c r="G54" i="81"/>
  <c r="AB56" i="81"/>
  <c r="AB57" i="81"/>
  <c r="AB11" i="81" s="1"/>
  <c r="AB54" i="81"/>
  <c r="AB60" i="81" s="1"/>
  <c r="AB55" i="81"/>
  <c r="H56" i="81"/>
  <c r="H57" i="81"/>
  <c r="H11" i="81" s="1"/>
  <c r="H54" i="81"/>
  <c r="H60" i="81" s="1"/>
  <c r="H55" i="81"/>
  <c r="AD54" i="81"/>
  <c r="AD55" i="81"/>
  <c r="AD56" i="81"/>
  <c r="AD57" i="81"/>
  <c r="AD11" i="81" s="1"/>
  <c r="M57" i="81"/>
  <c r="M11" i="81" s="1"/>
  <c r="M54" i="81"/>
  <c r="M55" i="81"/>
  <c r="M56" i="81"/>
  <c r="AC57" i="81"/>
  <c r="AC11" i="81" s="1"/>
  <c r="AC54" i="81"/>
  <c r="AC55" i="81"/>
  <c r="AC56" i="81"/>
  <c r="H68" i="81"/>
  <c r="M64" i="81"/>
  <c r="M58" i="81" s="1"/>
  <c r="M65" i="81"/>
  <c r="S68" i="81"/>
  <c r="S58" i="81"/>
  <c r="AE58" i="81"/>
  <c r="J65" i="81"/>
  <c r="AQ29" i="81"/>
  <c r="AQ28" i="81"/>
  <c r="Z54" i="81"/>
  <c r="Z60" i="81" s="1"/>
  <c r="Z55" i="81"/>
  <c r="Z51" i="81" s="1"/>
  <c r="Z56" i="81"/>
  <c r="Z57" i="81"/>
  <c r="Z11" i="81" s="1"/>
  <c r="T56" i="81"/>
  <c r="T57" i="81"/>
  <c r="T11" i="81" s="1"/>
  <c r="T54" i="81"/>
  <c r="T60" i="81" s="1"/>
  <c r="T55" i="81"/>
  <c r="L56" i="81"/>
  <c r="L57" i="81"/>
  <c r="L11" i="81" s="1"/>
  <c r="L54" i="81"/>
  <c r="L60" i="81" s="1"/>
  <c r="L55" i="81"/>
  <c r="AH54" i="81"/>
  <c r="AH55" i="81"/>
  <c r="AH56" i="81"/>
  <c r="AH57" i="81"/>
  <c r="AH11" i="81" s="1"/>
  <c r="N54" i="81"/>
  <c r="N55" i="81"/>
  <c r="N51" i="81" s="1"/>
  <c r="N56" i="81"/>
  <c r="N57" i="81"/>
  <c r="N11" i="81" s="1"/>
  <c r="AI55" i="81"/>
  <c r="AI56" i="81"/>
  <c r="AI57" i="81"/>
  <c r="AI11" i="81" s="1"/>
  <c r="AI54" i="81"/>
  <c r="AI60" i="81" s="1"/>
  <c r="Q57" i="81"/>
  <c r="Q11" i="81" s="1"/>
  <c r="Q54" i="81"/>
  <c r="Q55" i="81"/>
  <c r="Q56" i="81"/>
  <c r="AG57" i="81"/>
  <c r="AG11" i="81" s="1"/>
  <c r="AG54" i="81"/>
  <c r="AG55" i="81"/>
  <c r="AG56" i="81"/>
  <c r="F54" i="81"/>
  <c r="F55" i="81"/>
  <c r="F51" i="81" s="1"/>
  <c r="F56" i="81"/>
  <c r="F57" i="81"/>
  <c r="F11" i="81" s="1"/>
  <c r="AE12" i="81"/>
  <c r="T68" i="81"/>
  <c r="Y65" i="81"/>
  <c r="Y68" i="81" s="1"/>
  <c r="Q64" i="81"/>
  <c r="Q65" i="81"/>
  <c r="I64" i="81"/>
  <c r="I68" i="81" s="1"/>
  <c r="K64" i="81"/>
  <c r="K65" i="81"/>
  <c r="O58" i="81"/>
  <c r="AA64" i="81"/>
  <c r="AA58" i="81" s="1"/>
  <c r="AH64" i="81"/>
  <c r="AH58" i="81" s="1"/>
  <c r="F64" i="81"/>
  <c r="F58" i="81" s="1"/>
  <c r="J54" i="81"/>
  <c r="J55" i="81"/>
  <c r="J56" i="81"/>
  <c r="J57" i="81"/>
  <c r="J11" i="81" s="1"/>
  <c r="P56" i="81"/>
  <c r="P57" i="81"/>
  <c r="P11" i="81" s="1"/>
  <c r="P54" i="81"/>
  <c r="P60" i="81" s="1"/>
  <c r="P55" i="81"/>
  <c r="R54" i="81"/>
  <c r="R60" i="81" s="1"/>
  <c r="R55" i="81"/>
  <c r="R56" i="81"/>
  <c r="R57" i="81"/>
  <c r="R11" i="81" s="1"/>
  <c r="V54" i="81"/>
  <c r="V55" i="81"/>
  <c r="V56" i="81"/>
  <c r="V57" i="81"/>
  <c r="V11" i="81" s="1"/>
  <c r="S55" i="81"/>
  <c r="S56" i="81"/>
  <c r="S57" i="81"/>
  <c r="S11" i="81" s="1"/>
  <c r="S54" i="81"/>
  <c r="E57" i="81"/>
  <c r="E11" i="81" s="1"/>
  <c r="E54" i="81"/>
  <c r="E55" i="81"/>
  <c r="E56" i="81"/>
  <c r="U57" i="81"/>
  <c r="U11" i="81" s="1"/>
  <c r="U54" i="81"/>
  <c r="U55" i="81"/>
  <c r="U56" i="81"/>
  <c r="J64" i="81"/>
  <c r="J58" i="81" s="1"/>
  <c r="AG64" i="81"/>
  <c r="AG68" i="81" s="1"/>
  <c r="G58" i="81"/>
  <c r="O55" i="81"/>
  <c r="O56" i="81"/>
  <c r="O57" i="81"/>
  <c r="O11" i="81" s="1"/>
  <c r="O54" i="81"/>
  <c r="F65" i="81"/>
  <c r="AF56" i="81"/>
  <c r="AF57" i="81"/>
  <c r="AF11" i="81" s="1"/>
  <c r="AF54" i="81"/>
  <c r="AF60" i="81" s="1"/>
  <c r="AF55" i="81"/>
  <c r="W55" i="81"/>
  <c r="W56" i="81"/>
  <c r="W57" i="81"/>
  <c r="W11" i="81" s="1"/>
  <c r="W54" i="81"/>
  <c r="W60" i="81" s="1"/>
  <c r="AA55" i="81"/>
  <c r="AA56" i="81"/>
  <c r="AA54" i="81"/>
  <c r="AA57" i="81"/>
  <c r="AA11" i="81" s="1"/>
  <c r="X56" i="81"/>
  <c r="X57" i="81"/>
  <c r="X11" i="81" s="1"/>
  <c r="X54" i="81"/>
  <c r="X60" i="81" s="1"/>
  <c r="X55" i="81"/>
  <c r="I57" i="81"/>
  <c r="I11" i="81" s="1"/>
  <c r="I54" i="81"/>
  <c r="I55" i="81"/>
  <c r="I56" i="81"/>
  <c r="Y57" i="81"/>
  <c r="Y11" i="81" s="1"/>
  <c r="Y54" i="81"/>
  <c r="Y55" i="81"/>
  <c r="Y56" i="81"/>
  <c r="Z65" i="81"/>
  <c r="Z68" i="81" s="1"/>
  <c r="AE54" i="81"/>
  <c r="AD68" i="80"/>
  <c r="E58" i="80"/>
  <c r="F67" i="80"/>
  <c r="F59" i="80"/>
  <c r="F12" i="80"/>
  <c r="F64" i="80"/>
  <c r="F58" i="80" s="1"/>
  <c r="F60" i="80" s="1"/>
  <c r="AJ16" i="80"/>
  <c r="AC68" i="80"/>
  <c r="U68" i="80"/>
  <c r="M68" i="80"/>
  <c r="E68" i="80"/>
  <c r="AB65" i="80"/>
  <c r="AF55" i="80"/>
  <c r="AF56" i="80"/>
  <c r="AF57" i="80"/>
  <c r="AF11" i="80" s="1"/>
  <c r="AF54" i="80"/>
  <c r="AA67" i="80"/>
  <c r="AA59" i="80"/>
  <c r="AA14" i="80" s="1"/>
  <c r="AA12" i="80"/>
  <c r="AD54" i="80"/>
  <c r="AD60" i="80" s="1"/>
  <c r="AD56" i="80"/>
  <c r="AD57" i="80"/>
  <c r="AD11" i="80" s="1"/>
  <c r="AD55" i="80"/>
  <c r="AH12" i="80"/>
  <c r="AB55" i="80"/>
  <c r="AB57" i="80"/>
  <c r="AB11" i="80" s="1"/>
  <c r="AB56" i="80"/>
  <c r="AB54" i="80"/>
  <c r="J57" i="80"/>
  <c r="J11" i="80" s="1"/>
  <c r="J54" i="80"/>
  <c r="J60" i="80" s="1"/>
  <c r="J55" i="80"/>
  <c r="J56" i="80"/>
  <c r="AE57" i="80"/>
  <c r="AE11" i="80" s="1"/>
  <c r="AE54" i="80"/>
  <c r="AE60" i="80" s="1"/>
  <c r="AE55" i="80"/>
  <c r="AE51" i="80" s="1"/>
  <c r="AE56" i="80"/>
  <c r="Q56" i="80"/>
  <c r="Q57" i="80"/>
  <c r="Q11" i="80" s="1"/>
  <c r="Q55" i="80"/>
  <c r="Q54" i="80"/>
  <c r="AG56" i="80"/>
  <c r="AG57" i="80"/>
  <c r="AG11" i="80" s="1"/>
  <c r="AG55" i="80"/>
  <c r="AG54" i="80"/>
  <c r="S12" i="80"/>
  <c r="AH58" i="80"/>
  <c r="P64" i="80"/>
  <c r="P65" i="80"/>
  <c r="G68" i="80"/>
  <c r="L65" i="80"/>
  <c r="AB64" i="80"/>
  <c r="AB68" i="80" s="1"/>
  <c r="X65" i="80"/>
  <c r="X68" i="80" s="1"/>
  <c r="L64" i="80"/>
  <c r="H65" i="80"/>
  <c r="H68" i="80" s="1"/>
  <c r="X57" i="80"/>
  <c r="X11" i="80" s="1"/>
  <c r="X55" i="80"/>
  <c r="X56" i="80"/>
  <c r="X54" i="80"/>
  <c r="X60" i="80" s="1"/>
  <c r="AA37" i="80"/>
  <c r="L12" i="80"/>
  <c r="W57" i="80"/>
  <c r="W11" i="80" s="1"/>
  <c r="W55" i="80"/>
  <c r="W54" i="80"/>
  <c r="W60" i="80" s="1"/>
  <c r="W56" i="80"/>
  <c r="V57" i="80"/>
  <c r="V11" i="80" s="1"/>
  <c r="V54" i="80"/>
  <c r="V60" i="80" s="1"/>
  <c r="V56" i="80"/>
  <c r="V55" i="80"/>
  <c r="O55" i="80"/>
  <c r="O57" i="80"/>
  <c r="O11" i="80" s="1"/>
  <c r="O54" i="80"/>
  <c r="O60" i="80" s="1"/>
  <c r="O56" i="80"/>
  <c r="E56" i="80"/>
  <c r="E57" i="80"/>
  <c r="E11" i="80" s="1"/>
  <c r="E55" i="80"/>
  <c r="E54" i="80"/>
  <c r="U56" i="80"/>
  <c r="U55" i="80"/>
  <c r="U54" i="80"/>
  <c r="U60" i="80" s="1"/>
  <c r="U57" i="80"/>
  <c r="U11" i="80" s="1"/>
  <c r="L54" i="80"/>
  <c r="L59" i="80" s="1"/>
  <c r="Q65" i="80"/>
  <c r="Q68" i="80" s="1"/>
  <c r="Q58" i="80"/>
  <c r="K55" i="80"/>
  <c r="K54" i="80"/>
  <c r="K60" i="80" s="1"/>
  <c r="K57" i="80"/>
  <c r="K11" i="80" s="1"/>
  <c r="K56" i="80"/>
  <c r="H55" i="80"/>
  <c r="H56" i="80"/>
  <c r="H54" i="80"/>
  <c r="H60" i="80" s="1"/>
  <c r="H57" i="80"/>
  <c r="H11" i="80" s="1"/>
  <c r="AI57" i="80"/>
  <c r="AI11" i="80" s="1"/>
  <c r="AI54" i="80"/>
  <c r="AI60" i="80" s="1"/>
  <c r="AI55" i="80"/>
  <c r="AI56" i="80"/>
  <c r="G55" i="80"/>
  <c r="G57" i="80"/>
  <c r="G11" i="80" s="1"/>
  <c r="G54" i="80"/>
  <c r="G60" i="80" s="1"/>
  <c r="G56" i="80"/>
  <c r="Z54" i="80"/>
  <c r="Z60" i="80" s="1"/>
  <c r="Z56" i="80"/>
  <c r="Z57" i="80"/>
  <c r="Z11" i="80" s="1"/>
  <c r="Z55" i="80"/>
  <c r="M56" i="80"/>
  <c r="M57" i="80"/>
  <c r="M11" i="80" s="1"/>
  <c r="M55" i="80"/>
  <c r="M54" i="80"/>
  <c r="M60" i="80" s="1"/>
  <c r="AC57" i="80"/>
  <c r="AC11" i="80" s="1"/>
  <c r="AC56" i="80"/>
  <c r="AC55" i="80"/>
  <c r="AC54" i="80"/>
  <c r="AC60" i="80" s="1"/>
  <c r="F65" i="80"/>
  <c r="AG65" i="80"/>
  <c r="AG68" i="80" s="1"/>
  <c r="AG58" i="80"/>
  <c r="R64" i="80"/>
  <c r="R68" i="80" s="1"/>
  <c r="AF64" i="80"/>
  <c r="AF68" i="80" s="1"/>
  <c r="T65" i="80"/>
  <c r="T68" i="80" s="1"/>
  <c r="R57" i="80"/>
  <c r="R11" i="80" s="1"/>
  <c r="R54" i="80"/>
  <c r="R55" i="80"/>
  <c r="R56" i="80"/>
  <c r="AA30" i="80"/>
  <c r="P55" i="80"/>
  <c r="P56" i="80"/>
  <c r="P54" i="80"/>
  <c r="P57" i="80"/>
  <c r="P11" i="80" s="1"/>
  <c r="N57" i="80"/>
  <c r="N11" i="80" s="1"/>
  <c r="N54" i="80"/>
  <c r="N60" i="80" s="1"/>
  <c r="N56" i="80"/>
  <c r="N55" i="80"/>
  <c r="T55" i="80"/>
  <c r="T56" i="80"/>
  <c r="T54" i="80"/>
  <c r="T60" i="80" s="1"/>
  <c r="T57" i="80"/>
  <c r="T11" i="80" s="1"/>
  <c r="I56" i="80"/>
  <c r="I57" i="80"/>
  <c r="I11" i="80" s="1"/>
  <c r="I54" i="80"/>
  <c r="I55" i="80"/>
  <c r="Y56" i="80"/>
  <c r="Y57" i="80"/>
  <c r="Y11" i="80" s="1"/>
  <c r="Y54" i="80"/>
  <c r="Y60" i="80" s="1"/>
  <c r="Y55" i="80"/>
  <c r="AH54" i="80"/>
  <c r="AQ22" i="80"/>
  <c r="AE64" i="79"/>
  <c r="AE58" i="79" s="1"/>
  <c r="V64" i="79"/>
  <c r="N65" i="79"/>
  <c r="L64" i="79"/>
  <c r="L58" i="79" s="1"/>
  <c r="O55" i="79"/>
  <c r="O54" i="79"/>
  <c r="O56" i="79"/>
  <c r="O57" i="79"/>
  <c r="O11" i="79" s="1"/>
  <c r="AF60" i="79"/>
  <c r="W12" i="79"/>
  <c r="L55" i="79"/>
  <c r="L56" i="79"/>
  <c r="L57" i="79"/>
  <c r="L11" i="79" s="1"/>
  <c r="L54" i="79"/>
  <c r="S55" i="79"/>
  <c r="S57" i="79"/>
  <c r="S11" i="79" s="1"/>
  <c r="S54" i="79"/>
  <c r="S60" i="79" s="1"/>
  <c r="S56" i="79"/>
  <c r="E56" i="79"/>
  <c r="E57" i="79"/>
  <c r="E11" i="79" s="1"/>
  <c r="E55" i="79"/>
  <c r="E54" i="79"/>
  <c r="U56" i="79"/>
  <c r="U57" i="79"/>
  <c r="U11" i="79" s="1"/>
  <c r="U55" i="79"/>
  <c r="U54" i="79"/>
  <c r="U60" i="79" s="1"/>
  <c r="R54" i="79"/>
  <c r="R67" i="79" s="1"/>
  <c r="AE54" i="79"/>
  <c r="S68" i="79"/>
  <c r="F64" i="79"/>
  <c r="F68" i="79" s="1"/>
  <c r="AJ16" i="79"/>
  <c r="X64" i="79"/>
  <c r="X58" i="79" s="1"/>
  <c r="L65" i="79"/>
  <c r="G55" i="79"/>
  <c r="G57" i="79"/>
  <c r="G11" i="79" s="1"/>
  <c r="G56" i="79"/>
  <c r="G54" i="79"/>
  <c r="G60" i="79" s="1"/>
  <c r="AF67" i="79"/>
  <c r="AF59" i="79"/>
  <c r="AF14" i="79" s="1"/>
  <c r="AF12" i="79"/>
  <c r="AH57" i="79"/>
  <c r="AH11" i="79" s="1"/>
  <c r="AH54" i="79"/>
  <c r="AH56" i="79"/>
  <c r="AH55" i="79"/>
  <c r="AH51" i="79" s="1"/>
  <c r="F57" i="79"/>
  <c r="F11" i="79" s="1"/>
  <c r="F54" i="79"/>
  <c r="F56" i="79"/>
  <c r="F55" i="79"/>
  <c r="F51" i="79" s="1"/>
  <c r="X55" i="79"/>
  <c r="X56" i="79"/>
  <c r="X57" i="79"/>
  <c r="X11" i="79" s="1"/>
  <c r="X54" i="79"/>
  <c r="I56" i="79"/>
  <c r="I57" i="79"/>
  <c r="I11" i="79" s="1"/>
  <c r="I55" i="79"/>
  <c r="I54" i="79"/>
  <c r="I60" i="79" s="1"/>
  <c r="Y56" i="79"/>
  <c r="Y57" i="79"/>
  <c r="Y11" i="79" s="1"/>
  <c r="Y55" i="79"/>
  <c r="Y54" i="79"/>
  <c r="Y60" i="79" s="1"/>
  <c r="K12" i="79"/>
  <c r="Z54" i="79"/>
  <c r="Q68" i="79"/>
  <c r="O64" i="79"/>
  <c r="O58" i="79" s="1"/>
  <c r="AD64" i="79"/>
  <c r="AD68" i="79" s="1"/>
  <c r="AH64" i="79"/>
  <c r="AH58" i="79" s="1"/>
  <c r="AH65" i="79"/>
  <c r="R64" i="79"/>
  <c r="R65" i="79"/>
  <c r="AB64" i="79"/>
  <c r="AB58" i="79" s="1"/>
  <c r="E58" i="79"/>
  <c r="E68" i="79"/>
  <c r="AF68" i="79"/>
  <c r="X65" i="79"/>
  <c r="AE65" i="79"/>
  <c r="AE68" i="79" s="1"/>
  <c r="AB55" i="79"/>
  <c r="AB56" i="79"/>
  <c r="AB57" i="79"/>
  <c r="AB11" i="79" s="1"/>
  <c r="AB54" i="79"/>
  <c r="AF37" i="79"/>
  <c r="W58" i="79"/>
  <c r="I68" i="79"/>
  <c r="AA55" i="79"/>
  <c r="AA57" i="79"/>
  <c r="AA11" i="79" s="1"/>
  <c r="AA56" i="79"/>
  <c r="AA54" i="79"/>
  <c r="H55" i="79"/>
  <c r="H56" i="79"/>
  <c r="H57" i="79"/>
  <c r="H11" i="79" s="1"/>
  <c r="H54" i="79"/>
  <c r="AD57" i="79"/>
  <c r="AD11" i="79" s="1"/>
  <c r="AD54" i="79"/>
  <c r="AD55" i="79"/>
  <c r="AD56" i="79"/>
  <c r="M56" i="79"/>
  <c r="M57" i="79"/>
  <c r="M11" i="79" s="1"/>
  <c r="M55" i="79"/>
  <c r="M54" i="79"/>
  <c r="AC56" i="79"/>
  <c r="AC57" i="79"/>
  <c r="AC11" i="79" s="1"/>
  <c r="AC54" i="79"/>
  <c r="AC60" i="79" s="1"/>
  <c r="AC55" i="79"/>
  <c r="W54" i="79"/>
  <c r="J54" i="79"/>
  <c r="V65" i="79"/>
  <c r="J58" i="79"/>
  <c r="J68" i="79"/>
  <c r="N64" i="79"/>
  <c r="N68" i="79" s="1"/>
  <c r="AB65" i="79"/>
  <c r="H64" i="79"/>
  <c r="H68" i="79" s="1"/>
  <c r="O68" i="79"/>
  <c r="V57" i="79"/>
  <c r="V11" i="79" s="1"/>
  <c r="V54" i="79"/>
  <c r="V55" i="79"/>
  <c r="V56" i="79"/>
  <c r="T55" i="79"/>
  <c r="T51" i="79" s="1"/>
  <c r="T56" i="79"/>
  <c r="T57" i="79"/>
  <c r="T11" i="79" s="1"/>
  <c r="T54" i="79"/>
  <c r="N57" i="79"/>
  <c r="N11" i="79" s="1"/>
  <c r="N54" i="79"/>
  <c r="N55" i="79"/>
  <c r="N56" i="79"/>
  <c r="AI54" i="79"/>
  <c r="AI60" i="79" s="1"/>
  <c r="AI55" i="79"/>
  <c r="AI56" i="79"/>
  <c r="AI57" i="79"/>
  <c r="AI11" i="79" s="1"/>
  <c r="Q56" i="79"/>
  <c r="Q57" i="79"/>
  <c r="Q11" i="79" s="1"/>
  <c r="Q55" i="79"/>
  <c r="Q54" i="79"/>
  <c r="Q60" i="79" s="1"/>
  <c r="AG56" i="79"/>
  <c r="AG57" i="79"/>
  <c r="AG11" i="79" s="1"/>
  <c r="AG55" i="79"/>
  <c r="AG54" i="79"/>
  <c r="AG60" i="79" s="1"/>
  <c r="P54" i="79"/>
  <c r="P60" i="79" s="1"/>
  <c r="K54" i="79"/>
  <c r="K60" i="79" s="1"/>
  <c r="O58" i="78"/>
  <c r="O60" i="78" s="1"/>
  <c r="Y64" i="78"/>
  <c r="Y65" i="78"/>
  <c r="N54" i="78"/>
  <c r="N60" i="78" s="1"/>
  <c r="N55" i="78"/>
  <c r="N56" i="78"/>
  <c r="N57" i="78"/>
  <c r="N11" i="78" s="1"/>
  <c r="P56" i="78"/>
  <c r="P57" i="78"/>
  <c r="P11" i="78" s="1"/>
  <c r="P55" i="78"/>
  <c r="P54" i="78"/>
  <c r="P60" i="78" s="1"/>
  <c r="AF56" i="78"/>
  <c r="AF57" i="78"/>
  <c r="AF11" i="78" s="1"/>
  <c r="AF55" i="78"/>
  <c r="AF54" i="78"/>
  <c r="AF60" i="78" s="1"/>
  <c r="AG57" i="78"/>
  <c r="AG11" i="78" s="1"/>
  <c r="AG54" i="78"/>
  <c r="AG56" i="78"/>
  <c r="AG55" i="78"/>
  <c r="Z37" i="78"/>
  <c r="O67" i="78"/>
  <c r="O59" i="78"/>
  <c r="O12" i="78"/>
  <c r="F59" i="78"/>
  <c r="F67" i="78"/>
  <c r="F12" i="78"/>
  <c r="R59" i="78"/>
  <c r="R67" i="78"/>
  <c r="R12" i="78"/>
  <c r="K67" i="78"/>
  <c r="K59" i="78"/>
  <c r="K12" i="78"/>
  <c r="E60" i="78"/>
  <c r="J67" i="78"/>
  <c r="Z67" i="78"/>
  <c r="H68" i="78"/>
  <c r="Q65" i="78"/>
  <c r="Q64" i="78"/>
  <c r="Q58" i="78" s="1"/>
  <c r="Q60" i="78" s="1"/>
  <c r="I65" i="78"/>
  <c r="I64" i="78"/>
  <c r="V58" i="78"/>
  <c r="J58" i="78"/>
  <c r="F58" i="78"/>
  <c r="F60" i="78" s="1"/>
  <c r="AI55" i="78"/>
  <c r="AI56" i="78"/>
  <c r="AI54" i="78"/>
  <c r="AI57" i="78"/>
  <c r="AI11" i="78" s="1"/>
  <c r="I57" i="78"/>
  <c r="I11" i="78" s="1"/>
  <c r="I54" i="78"/>
  <c r="I55" i="78"/>
  <c r="I56" i="78"/>
  <c r="T56" i="78"/>
  <c r="T57" i="78"/>
  <c r="T11" i="78" s="1"/>
  <c r="T54" i="78"/>
  <c r="T60" i="78" s="1"/>
  <c r="T55" i="78"/>
  <c r="U57" i="78"/>
  <c r="U11" i="78" s="1"/>
  <c r="U54" i="78"/>
  <c r="U55" i="78"/>
  <c r="U56" i="78"/>
  <c r="M65" i="78"/>
  <c r="M68" i="78" s="1"/>
  <c r="Z58" i="78"/>
  <c r="Q67" i="78"/>
  <c r="Q59" i="78"/>
  <c r="Q12" i="78"/>
  <c r="Z60" i="78"/>
  <c r="J60" i="78"/>
  <c r="AQ24" i="78"/>
  <c r="AQ23" i="78"/>
  <c r="AH67" i="78"/>
  <c r="AI68" i="78"/>
  <c r="AE64" i="78"/>
  <c r="AE68" i="78" s="1"/>
  <c r="AA68" i="78"/>
  <c r="S65" i="78"/>
  <c r="K65" i="78"/>
  <c r="G68" i="78"/>
  <c r="W67" i="78"/>
  <c r="W59" i="78"/>
  <c r="W14" i="78" s="1"/>
  <c r="W12" i="78"/>
  <c r="AE67" i="78"/>
  <c r="AE12" i="78"/>
  <c r="AE59" i="78"/>
  <c r="J59" i="78"/>
  <c r="J14" i="78" s="1"/>
  <c r="T68" i="78"/>
  <c r="AC64" i="78"/>
  <c r="AC58" i="78" s="1"/>
  <c r="AG65" i="78"/>
  <c r="AG64" i="78"/>
  <c r="U58" i="78"/>
  <c r="AH65" i="78"/>
  <c r="AH14" i="78" s="1"/>
  <c r="AD68" i="78"/>
  <c r="F65" i="78"/>
  <c r="F37" i="78" s="1"/>
  <c r="AA55" i="78"/>
  <c r="AA56" i="78"/>
  <c r="AA54" i="78"/>
  <c r="AA57" i="78"/>
  <c r="AA11" i="78" s="1"/>
  <c r="H56" i="78"/>
  <c r="H57" i="78"/>
  <c r="H11" i="78" s="1"/>
  <c r="H55" i="78"/>
  <c r="H54" i="78"/>
  <c r="H60" i="78" s="1"/>
  <c r="X56" i="78"/>
  <c r="X57" i="78"/>
  <c r="X11" i="78" s="1"/>
  <c r="X54" i="78"/>
  <c r="X60" i="78" s="1"/>
  <c r="X55" i="78"/>
  <c r="Y57" i="78"/>
  <c r="Y11" i="78" s="1"/>
  <c r="Y54" i="78"/>
  <c r="Y55" i="78"/>
  <c r="Y56" i="78"/>
  <c r="I58" i="78"/>
  <c r="AI58" i="78"/>
  <c r="AA58" i="78"/>
  <c r="W37" i="78"/>
  <c r="R37" i="78"/>
  <c r="AJ16" i="78"/>
  <c r="Z59" i="78"/>
  <c r="Z14" i="78" s="1"/>
  <c r="Y58" i="78"/>
  <c r="R68" i="78"/>
  <c r="R65" i="78"/>
  <c r="S55" i="78"/>
  <c r="S56" i="78"/>
  <c r="S57" i="78"/>
  <c r="S11" i="78" s="1"/>
  <c r="S54" i="78"/>
  <c r="L56" i="78"/>
  <c r="L57" i="78"/>
  <c r="L11" i="78" s="1"/>
  <c r="L54" i="78"/>
  <c r="L60" i="78" s="1"/>
  <c r="L55" i="78"/>
  <c r="AB56" i="78"/>
  <c r="AB57" i="78"/>
  <c r="AB11" i="78" s="1"/>
  <c r="AB54" i="78"/>
  <c r="AB60" i="78" s="1"/>
  <c r="AB55" i="78"/>
  <c r="AC57" i="78"/>
  <c r="AC11" i="78" s="1"/>
  <c r="AC54" i="78"/>
  <c r="AC60" i="78" s="1"/>
  <c r="AC55" i="78"/>
  <c r="AC56" i="78"/>
  <c r="E65" i="78"/>
  <c r="E68" i="78" s="1"/>
  <c r="G60" i="78"/>
  <c r="V12" i="78"/>
  <c r="S64" i="78"/>
  <c r="S58" i="78" s="1"/>
  <c r="K64" i="78"/>
  <c r="K37" i="78" s="1"/>
  <c r="AH60" i="78"/>
  <c r="M67" i="78"/>
  <c r="M59" i="78"/>
  <c r="M12" i="78"/>
  <c r="AD12" i="78"/>
  <c r="U68" i="77"/>
  <c r="U58" i="77"/>
  <c r="E58" i="77"/>
  <c r="AF65" i="77"/>
  <c r="AF68" i="77" s="1"/>
  <c r="AF64" i="77"/>
  <c r="P65" i="77"/>
  <c r="P64" i="77"/>
  <c r="U57" i="77"/>
  <c r="U11" i="77" s="1"/>
  <c r="U54" i="77"/>
  <c r="U55" i="77"/>
  <c r="U56" i="77"/>
  <c r="AJ16" i="77"/>
  <c r="M54" i="77"/>
  <c r="M55" i="77"/>
  <c r="M56" i="77"/>
  <c r="M57" i="77"/>
  <c r="M11" i="77" s="1"/>
  <c r="N55" i="77"/>
  <c r="N56" i="77"/>
  <c r="N57" i="77"/>
  <c r="N11" i="77" s="1"/>
  <c r="N54" i="77"/>
  <c r="N60" i="77" s="1"/>
  <c r="Q54" i="77"/>
  <c r="Q55" i="77"/>
  <c r="Q56" i="77"/>
  <c r="Q57" i="77"/>
  <c r="Q11" i="77" s="1"/>
  <c r="R55" i="77"/>
  <c r="R56" i="77"/>
  <c r="R54" i="77"/>
  <c r="R57" i="77"/>
  <c r="R11" i="77" s="1"/>
  <c r="K56" i="77"/>
  <c r="K57" i="77"/>
  <c r="K11" i="77" s="1"/>
  <c r="K54" i="77"/>
  <c r="K60" i="77" s="1"/>
  <c r="K55" i="77"/>
  <c r="AA57" i="77"/>
  <c r="AA11" i="77" s="1"/>
  <c r="AA56" i="77"/>
  <c r="AA54" i="77"/>
  <c r="AA60" i="77" s="1"/>
  <c r="AA55" i="77"/>
  <c r="L57" i="77"/>
  <c r="L11" i="77" s="1"/>
  <c r="L54" i="77"/>
  <c r="L55" i="77"/>
  <c r="L56" i="77"/>
  <c r="AB54" i="77"/>
  <c r="AB55" i="77"/>
  <c r="AB56" i="77"/>
  <c r="AB57" i="77"/>
  <c r="AB11" i="77" s="1"/>
  <c r="AQ29" i="77"/>
  <c r="AQ28" i="77"/>
  <c r="P68" i="77"/>
  <c r="AA68" i="77"/>
  <c r="V58" i="77"/>
  <c r="T65" i="77"/>
  <c r="T68" i="77" s="1"/>
  <c r="W58" i="77"/>
  <c r="V55" i="77"/>
  <c r="V56" i="77"/>
  <c r="V57" i="77"/>
  <c r="V11" i="77" s="1"/>
  <c r="V54" i="77"/>
  <c r="V60" i="77" s="1"/>
  <c r="Y54" i="77"/>
  <c r="Y57" i="77"/>
  <c r="Y11" i="77" s="1"/>
  <c r="Y55" i="77"/>
  <c r="Y56" i="77"/>
  <c r="Z57" i="77"/>
  <c r="Z11" i="77" s="1"/>
  <c r="Z55" i="77"/>
  <c r="Z56" i="77"/>
  <c r="Z54" i="77"/>
  <c r="O56" i="77"/>
  <c r="O57" i="77"/>
  <c r="O11" i="77" s="1"/>
  <c r="O54" i="77"/>
  <c r="O60" i="77" s="1"/>
  <c r="O55" i="77"/>
  <c r="AE57" i="77"/>
  <c r="AE11" i="77" s="1"/>
  <c r="AE56" i="77"/>
  <c r="AE54" i="77"/>
  <c r="AE60" i="77" s="1"/>
  <c r="AE55" i="77"/>
  <c r="P57" i="77"/>
  <c r="P11" i="77" s="1"/>
  <c r="P54" i="77"/>
  <c r="P55" i="77"/>
  <c r="P56" i="77"/>
  <c r="AF57" i="77"/>
  <c r="AF11" i="77" s="1"/>
  <c r="AF54" i="77"/>
  <c r="AF55" i="77"/>
  <c r="AF56" i="77"/>
  <c r="AC12" i="77"/>
  <c r="L64" i="77"/>
  <c r="L68" i="77" s="1"/>
  <c r="X64" i="77"/>
  <c r="X65" i="77"/>
  <c r="H64" i="77"/>
  <c r="H65" i="77"/>
  <c r="S68" i="77"/>
  <c r="AH58" i="77"/>
  <c r="V65" i="77"/>
  <c r="V68" i="77" s="1"/>
  <c r="R65" i="77"/>
  <c r="N68" i="77"/>
  <c r="J65" i="77"/>
  <c r="J68" i="77" s="1"/>
  <c r="AG64" i="77"/>
  <c r="Q64" i="77"/>
  <c r="E65" i="77"/>
  <c r="E68" i="77" s="1"/>
  <c r="E54" i="77"/>
  <c r="E55" i="77"/>
  <c r="E56" i="77"/>
  <c r="E57" i="77"/>
  <c r="E11" i="77" s="1"/>
  <c r="AD55" i="77"/>
  <c r="AD57" i="77"/>
  <c r="AD11" i="77" s="1"/>
  <c r="AD56" i="77"/>
  <c r="AD54" i="77"/>
  <c r="AD60" i="77" s="1"/>
  <c r="AG54" i="77"/>
  <c r="AG55" i="77"/>
  <c r="AG57" i="77"/>
  <c r="AG11" i="77" s="1"/>
  <c r="AG56" i="77"/>
  <c r="AH55" i="77"/>
  <c r="AH56" i="77"/>
  <c r="AH57" i="77"/>
  <c r="AH11" i="77" s="1"/>
  <c r="AH54" i="77"/>
  <c r="AH60" i="77" s="1"/>
  <c r="S57" i="77"/>
  <c r="S11" i="77" s="1"/>
  <c r="S56" i="77"/>
  <c r="S54" i="77"/>
  <c r="S60" i="77" s="1"/>
  <c r="S55" i="77"/>
  <c r="AI57" i="77"/>
  <c r="AI11" i="77" s="1"/>
  <c r="AI56" i="77"/>
  <c r="AI54" i="77"/>
  <c r="AI60" i="77" s="1"/>
  <c r="AI55" i="77"/>
  <c r="T57" i="77"/>
  <c r="T11" i="77" s="1"/>
  <c r="T54" i="77"/>
  <c r="T60" i="77" s="1"/>
  <c r="T55" i="77"/>
  <c r="T56" i="77"/>
  <c r="AI68" i="77"/>
  <c r="AF58" i="77"/>
  <c r="P58" i="77"/>
  <c r="K68" i="77"/>
  <c r="R64" i="77"/>
  <c r="R58" i="77" s="1"/>
  <c r="J58" i="77"/>
  <c r="AC58" i="77"/>
  <c r="M58" i="77"/>
  <c r="F55" i="77"/>
  <c r="F56" i="77"/>
  <c r="F57" i="77"/>
  <c r="F11" i="77" s="1"/>
  <c r="F54" i="77"/>
  <c r="F60" i="77" s="1"/>
  <c r="I54" i="77"/>
  <c r="I55" i="77"/>
  <c r="I56" i="77"/>
  <c r="I57" i="77"/>
  <c r="I11" i="77" s="1"/>
  <c r="J55" i="77"/>
  <c r="J56" i="77"/>
  <c r="J54" i="77"/>
  <c r="J57" i="77"/>
  <c r="J11" i="77" s="1"/>
  <c r="G56" i="77"/>
  <c r="G57" i="77"/>
  <c r="G11" i="77" s="1"/>
  <c r="G54" i="77"/>
  <c r="G60" i="77" s="1"/>
  <c r="G55" i="77"/>
  <c r="W57" i="77"/>
  <c r="W11" i="77" s="1"/>
  <c r="W56" i="77"/>
  <c r="W54" i="77"/>
  <c r="W55" i="77"/>
  <c r="H57" i="77"/>
  <c r="H11" i="77" s="1"/>
  <c r="H54" i="77"/>
  <c r="H55" i="77"/>
  <c r="H56" i="77"/>
  <c r="X54" i="77"/>
  <c r="X57" i="77"/>
  <c r="X11" i="77" s="1"/>
  <c r="X55" i="77"/>
  <c r="X56" i="77"/>
  <c r="AC54" i="77"/>
  <c r="T54" i="76"/>
  <c r="T60" i="76" s="1"/>
  <c r="I54" i="76"/>
  <c r="K57" i="76"/>
  <c r="K11" i="76" s="1"/>
  <c r="K54" i="76"/>
  <c r="K60" i="76" s="1"/>
  <c r="K55" i="76"/>
  <c r="K56" i="76"/>
  <c r="H54" i="76"/>
  <c r="H56" i="76"/>
  <c r="H57" i="76"/>
  <c r="H11" i="76" s="1"/>
  <c r="H55" i="76"/>
  <c r="S64" i="76"/>
  <c r="S58" i="76" s="1"/>
  <c r="S65" i="76"/>
  <c r="H64" i="76"/>
  <c r="H58" i="76" s="1"/>
  <c r="J56" i="76"/>
  <c r="J57" i="76"/>
  <c r="J11" i="76" s="1"/>
  <c r="J54" i="76"/>
  <c r="J60" i="76" s="1"/>
  <c r="J55" i="76"/>
  <c r="O57" i="76"/>
  <c r="O11" i="76" s="1"/>
  <c r="O54" i="76"/>
  <c r="O55" i="76"/>
  <c r="O56" i="76"/>
  <c r="AE57" i="76"/>
  <c r="AE11" i="76" s="1"/>
  <c r="AE54" i="76"/>
  <c r="AE56" i="76"/>
  <c r="AE55" i="76"/>
  <c r="F12" i="76"/>
  <c r="AJ16" i="76"/>
  <c r="AH12" i="76"/>
  <c r="AQ28" i="76"/>
  <c r="V25" i="76" s="1"/>
  <c r="AQ29" i="76"/>
  <c r="AE64" i="76"/>
  <c r="AE65" i="76"/>
  <c r="V30" i="76"/>
  <c r="V20" i="76"/>
  <c r="P54" i="76"/>
  <c r="P60" i="76" s="1"/>
  <c r="P55" i="76"/>
  <c r="P57" i="76"/>
  <c r="P11" i="76" s="1"/>
  <c r="P56" i="76"/>
  <c r="AA57" i="76"/>
  <c r="AA11" i="76" s="1"/>
  <c r="AA56" i="76"/>
  <c r="AA54" i="76"/>
  <c r="AA55" i="76"/>
  <c r="V37" i="76"/>
  <c r="AC57" i="76"/>
  <c r="AC11" i="76" s="1"/>
  <c r="AC55" i="76"/>
  <c r="AC56" i="76"/>
  <c r="AC54" i="76"/>
  <c r="AC60" i="76" s="1"/>
  <c r="AC68" i="76"/>
  <c r="AA58" i="76"/>
  <c r="AD12" i="76"/>
  <c r="X56" i="76"/>
  <c r="X54" i="76"/>
  <c r="X57" i="76"/>
  <c r="X11" i="76" s="1"/>
  <c r="X55" i="76"/>
  <c r="V59" i="76"/>
  <c r="V14" i="76" s="1"/>
  <c r="O64" i="76"/>
  <c r="O65" i="76"/>
  <c r="AG68" i="76"/>
  <c r="Q68" i="76"/>
  <c r="E58" i="76"/>
  <c r="AB64" i="76"/>
  <c r="AB37" i="76" s="1"/>
  <c r="X64" i="76"/>
  <c r="X58" i="76" s="1"/>
  <c r="T65" i="76"/>
  <c r="P68" i="76"/>
  <c r="Z57" i="76"/>
  <c r="Z11" i="76" s="1"/>
  <c r="Z56" i="76"/>
  <c r="Z54" i="76"/>
  <c r="Z60" i="76" s="1"/>
  <c r="Z55" i="76"/>
  <c r="E57" i="76"/>
  <c r="E11" i="76" s="1"/>
  <c r="E55" i="76"/>
  <c r="E51" i="76" s="1"/>
  <c r="E54" i="76"/>
  <c r="E56" i="76"/>
  <c r="S57" i="76"/>
  <c r="S11" i="76" s="1"/>
  <c r="S56" i="76"/>
  <c r="S54" i="76"/>
  <c r="S55" i="76"/>
  <c r="AI57" i="76"/>
  <c r="AI11" i="76" s="1"/>
  <c r="AI56" i="76"/>
  <c r="AI54" i="76"/>
  <c r="AI55" i="76"/>
  <c r="T12" i="76"/>
  <c r="Y54" i="76"/>
  <c r="R56" i="76"/>
  <c r="R55" i="76"/>
  <c r="R57" i="76"/>
  <c r="R11" i="76" s="1"/>
  <c r="R54" i="76"/>
  <c r="R60" i="76" s="1"/>
  <c r="AG37" i="76"/>
  <c r="Q12" i="76"/>
  <c r="V67" i="76"/>
  <c r="L54" i="76"/>
  <c r="L60" i="76" s="1"/>
  <c r="I12" i="76"/>
  <c r="F20" i="76"/>
  <c r="M68" i="76"/>
  <c r="AF56" i="76"/>
  <c r="AF54" i="76"/>
  <c r="AF57" i="76"/>
  <c r="AF11" i="76" s="1"/>
  <c r="AF55" i="76"/>
  <c r="AB59" i="76"/>
  <c r="AB67" i="76"/>
  <c r="AB12" i="76"/>
  <c r="AI64" i="76"/>
  <c r="AI65" i="76"/>
  <c r="AG60" i="76"/>
  <c r="U57" i="76"/>
  <c r="U11" i="76" s="1"/>
  <c r="U55" i="76"/>
  <c r="U54" i="76"/>
  <c r="U60" i="76" s="1"/>
  <c r="U56" i="76"/>
  <c r="G57" i="76"/>
  <c r="G11" i="76" s="1"/>
  <c r="G55" i="76"/>
  <c r="G56" i="76"/>
  <c r="G54" i="76"/>
  <c r="G60" i="76" s="1"/>
  <c r="W57" i="76"/>
  <c r="W11" i="76" s="1"/>
  <c r="W55" i="76"/>
  <c r="W56" i="76"/>
  <c r="W54" i="76"/>
  <c r="W60" i="76" s="1"/>
  <c r="AG59" i="76"/>
  <c r="AG14" i="76" s="1"/>
  <c r="AG67" i="76"/>
  <c r="AG12" i="76"/>
  <c r="N54" i="76"/>
  <c r="M57" i="76"/>
  <c r="M11" i="76" s="1"/>
  <c r="M55" i="76"/>
  <c r="M56" i="76"/>
  <c r="M54" i="76"/>
  <c r="M60" i="76" s="1"/>
  <c r="Q54" i="76"/>
  <c r="Q60" i="76" s="1"/>
  <c r="L12" i="76"/>
  <c r="AH54" i="76"/>
  <c r="AH60" i="76" s="1"/>
  <c r="AD54" i="76"/>
  <c r="AD60" i="76" s="1"/>
  <c r="Y3" i="75"/>
  <c r="AD51" i="79" l="1"/>
  <c r="I51" i="81"/>
  <c r="S51" i="83"/>
  <c r="AC51" i="78"/>
  <c r="R51" i="80"/>
  <c r="H51" i="80"/>
  <c r="X51" i="80"/>
  <c r="S51" i="85"/>
  <c r="Z37" i="83"/>
  <c r="AF20" i="83"/>
  <c r="AE51" i="76"/>
  <c r="K51" i="77"/>
  <c r="AD51" i="81"/>
  <c r="K51" i="82"/>
  <c r="P51" i="76"/>
  <c r="H60" i="86"/>
  <c r="Y68" i="78"/>
  <c r="R51" i="76"/>
  <c r="S51" i="76"/>
  <c r="Z51" i="76"/>
  <c r="AI51" i="78"/>
  <c r="X68" i="79"/>
  <c r="Z60" i="79"/>
  <c r="AD51" i="80"/>
  <c r="T51" i="82"/>
  <c r="Z59" i="83"/>
  <c r="Z14" i="83" s="1"/>
  <c r="V59" i="83"/>
  <c r="V14" i="83" s="1"/>
  <c r="S68" i="84"/>
  <c r="AE37" i="84"/>
  <c r="J51" i="83"/>
  <c r="S60" i="76"/>
  <c r="V37" i="78"/>
  <c r="Y60" i="81"/>
  <c r="K68" i="81"/>
  <c r="W67" i="84"/>
  <c r="I51" i="85"/>
  <c r="AB51" i="85"/>
  <c r="S51" i="86"/>
  <c r="R51" i="86"/>
  <c r="M51" i="76"/>
  <c r="W51" i="76"/>
  <c r="I68" i="78"/>
  <c r="W51" i="81"/>
  <c r="S51" i="81"/>
  <c r="S68" i="83"/>
  <c r="U51" i="84"/>
  <c r="L51" i="85"/>
  <c r="Y51" i="85"/>
  <c r="AE51" i="86"/>
  <c r="AD60" i="86"/>
  <c r="AH68" i="86"/>
  <c r="X51" i="76"/>
  <c r="G51" i="80"/>
  <c r="AB51" i="80"/>
  <c r="Z60" i="83"/>
  <c r="R51" i="85"/>
  <c r="W58" i="78"/>
  <c r="W60" i="78" s="1"/>
  <c r="X51" i="77"/>
  <c r="W60" i="77"/>
  <c r="Q60" i="80"/>
  <c r="AE60" i="81"/>
  <c r="AH68" i="81"/>
  <c r="N68" i="82"/>
  <c r="Z67" i="83"/>
  <c r="AH58" i="86"/>
  <c r="AH60" i="86" s="1"/>
  <c r="AA60" i="79"/>
  <c r="AA25" i="79" s="1"/>
  <c r="V60" i="81"/>
  <c r="S60" i="81"/>
  <c r="S30" i="81" s="1"/>
  <c r="G51" i="76"/>
  <c r="AC51" i="76"/>
  <c r="AE51" i="77"/>
  <c r="L51" i="77"/>
  <c r="AD67" i="78"/>
  <c r="T51" i="78"/>
  <c r="M51" i="79"/>
  <c r="AF51" i="81"/>
  <c r="P51" i="81"/>
  <c r="U51" i="82"/>
  <c r="Z51" i="82"/>
  <c r="AH51" i="82"/>
  <c r="M51" i="83"/>
  <c r="AD51" i="83"/>
  <c r="X51" i="83"/>
  <c r="Q51" i="84"/>
  <c r="S51" i="84"/>
  <c r="AG51" i="85"/>
  <c r="M51" i="85"/>
  <c r="AH51" i="85"/>
  <c r="AB51" i="86"/>
  <c r="H59" i="86"/>
  <c r="H14" i="86" s="1"/>
  <c r="G51" i="84"/>
  <c r="M51" i="86"/>
  <c r="AE51" i="79"/>
  <c r="AQ33" i="77"/>
  <c r="AQ34" i="77"/>
  <c r="Z51" i="83"/>
  <c r="AQ33" i="79"/>
  <c r="U30" i="79" s="1"/>
  <c r="AQ34" i="79"/>
  <c r="S51" i="79"/>
  <c r="Z51" i="80"/>
  <c r="AG51" i="81"/>
  <c r="AC51" i="82"/>
  <c r="K51" i="83"/>
  <c r="Y51" i="83"/>
  <c r="AD67" i="84"/>
  <c r="K51" i="86"/>
  <c r="G51" i="86"/>
  <c r="O51" i="76"/>
  <c r="K51" i="76"/>
  <c r="AA51" i="76"/>
  <c r="V51" i="77"/>
  <c r="W51" i="82"/>
  <c r="AE51" i="83"/>
  <c r="X51" i="84"/>
  <c r="P51" i="85"/>
  <c r="Y51" i="76"/>
  <c r="U51" i="76"/>
  <c r="AF51" i="76"/>
  <c r="N51" i="82"/>
  <c r="H51" i="85"/>
  <c r="G51" i="77"/>
  <c r="AI51" i="76"/>
  <c r="J51" i="76"/>
  <c r="T51" i="77"/>
  <c r="U51" i="81"/>
  <c r="L51" i="82"/>
  <c r="O51" i="83"/>
  <c r="AD59" i="84"/>
  <c r="AD14" i="84" s="1"/>
  <c r="V51" i="85"/>
  <c r="AQ34" i="84"/>
  <c r="AQ33" i="84"/>
  <c r="AH30" i="84" s="1"/>
  <c r="H51" i="76"/>
  <c r="H51" i="77"/>
  <c r="P51" i="78"/>
  <c r="AB51" i="79"/>
  <c r="AG51" i="77"/>
  <c r="Y51" i="78"/>
  <c r="H51" i="78"/>
  <c r="Q51" i="79"/>
  <c r="AA51" i="79"/>
  <c r="P51" i="80"/>
  <c r="J51" i="81"/>
  <c r="Q51" i="81"/>
  <c r="H51" i="81"/>
  <c r="AF51" i="82"/>
  <c r="R51" i="83"/>
  <c r="N51" i="83"/>
  <c r="AE51" i="85"/>
  <c r="AC51" i="85"/>
  <c r="U60" i="83"/>
  <c r="V30" i="84"/>
  <c r="R51" i="79"/>
  <c r="AC51" i="84"/>
  <c r="F60" i="86"/>
  <c r="X37" i="86"/>
  <c r="AE51" i="82"/>
  <c r="H51" i="82"/>
  <c r="J51" i="82"/>
  <c r="P51" i="82"/>
  <c r="E51" i="82"/>
  <c r="AF68" i="82"/>
  <c r="P59" i="83"/>
  <c r="P14" i="83" s="1"/>
  <c r="AI68" i="83"/>
  <c r="Y51" i="84"/>
  <c r="AA51" i="85"/>
  <c r="O51" i="85"/>
  <c r="Q51" i="85"/>
  <c r="E51" i="85"/>
  <c r="I51" i="86"/>
  <c r="Q51" i="86"/>
  <c r="N51" i="86"/>
  <c r="Q59" i="83"/>
  <c r="Q14" i="83" s="1"/>
  <c r="Q51" i="83"/>
  <c r="AH51" i="84"/>
  <c r="I51" i="83"/>
  <c r="AA51" i="84"/>
  <c r="AD51" i="82"/>
  <c r="V51" i="82"/>
  <c r="E37" i="83"/>
  <c r="AI51" i="84"/>
  <c r="N37" i="84"/>
  <c r="AE67" i="84"/>
  <c r="K51" i="84"/>
  <c r="X51" i="85"/>
  <c r="AH68" i="85"/>
  <c r="P59" i="86"/>
  <c r="P14" i="86" s="1"/>
  <c r="X51" i="82"/>
  <c r="M51" i="82"/>
  <c r="AA51" i="82"/>
  <c r="Q51" i="82"/>
  <c r="I51" i="82"/>
  <c r="AC51" i="83"/>
  <c r="E67" i="83"/>
  <c r="T51" i="83"/>
  <c r="P30" i="83"/>
  <c r="AI51" i="83"/>
  <c r="J59" i="83"/>
  <c r="J14" i="83" s="1"/>
  <c r="V67" i="84"/>
  <c r="V37" i="84"/>
  <c r="P51" i="84"/>
  <c r="AA68" i="84"/>
  <c r="I51" i="84"/>
  <c r="E51" i="84"/>
  <c r="K51" i="85"/>
  <c r="J51" i="85"/>
  <c r="AF51" i="85"/>
  <c r="AD51" i="86"/>
  <c r="S51" i="82"/>
  <c r="J67" i="83"/>
  <c r="H51" i="84"/>
  <c r="AD51" i="85"/>
  <c r="AI51" i="85"/>
  <c r="AA51" i="86"/>
  <c r="Z51" i="86"/>
  <c r="AI51" i="86"/>
  <c r="AH51" i="86"/>
  <c r="T51" i="86"/>
  <c r="M59" i="86"/>
  <c r="M14" i="86" s="1"/>
  <c r="N51" i="84"/>
  <c r="AF58" i="84"/>
  <c r="AF60" i="84" s="1"/>
  <c r="AF68" i="84"/>
  <c r="E59" i="83"/>
  <c r="AB51" i="82"/>
  <c r="AI51" i="82"/>
  <c r="F51" i="82"/>
  <c r="P68" i="82"/>
  <c r="AA51" i="83"/>
  <c r="H51" i="83"/>
  <c r="G51" i="83"/>
  <c r="AH51" i="83"/>
  <c r="M51" i="84"/>
  <c r="AG51" i="84"/>
  <c r="V59" i="84"/>
  <c r="V14" i="84" s="1"/>
  <c r="T51" i="85"/>
  <c r="G51" i="85"/>
  <c r="E60" i="85"/>
  <c r="W51" i="86"/>
  <c r="L51" i="86"/>
  <c r="AG51" i="83"/>
  <c r="AE51" i="84"/>
  <c r="Y51" i="86"/>
  <c r="Y60" i="83"/>
  <c r="I60" i="83"/>
  <c r="AF51" i="84"/>
  <c r="Z51" i="85"/>
  <c r="F51" i="85"/>
  <c r="V51" i="86"/>
  <c r="R51" i="84"/>
  <c r="Q51" i="77"/>
  <c r="M51" i="81"/>
  <c r="J51" i="77"/>
  <c r="F51" i="77"/>
  <c r="AH51" i="77"/>
  <c r="AD51" i="77"/>
  <c r="Z51" i="77"/>
  <c r="AD59" i="78"/>
  <c r="AD14" i="78" s="1"/>
  <c r="V67" i="78"/>
  <c r="AB51" i="78"/>
  <c r="Y51" i="79"/>
  <c r="E51" i="79"/>
  <c r="O51" i="79"/>
  <c r="Y51" i="80"/>
  <c r="AC51" i="80"/>
  <c r="AI51" i="80"/>
  <c r="U51" i="80"/>
  <c r="W51" i="80"/>
  <c r="Q51" i="80"/>
  <c r="J51" i="80"/>
  <c r="AA51" i="81"/>
  <c r="E51" i="81"/>
  <c r="T51" i="81"/>
  <c r="Z51" i="79"/>
  <c r="AA51" i="78"/>
  <c r="N51" i="79"/>
  <c r="V51" i="79"/>
  <c r="F58" i="79"/>
  <c r="F60" i="79" s="1"/>
  <c r="S51" i="77"/>
  <c r="L58" i="77"/>
  <c r="AA51" i="77"/>
  <c r="V59" i="78"/>
  <c r="V14" i="78" s="1"/>
  <c r="AD37" i="78"/>
  <c r="G51" i="79"/>
  <c r="O51" i="80"/>
  <c r="X51" i="81"/>
  <c r="V51" i="81"/>
  <c r="G51" i="81"/>
  <c r="M37" i="78"/>
  <c r="AF51" i="78"/>
  <c r="X51" i="79"/>
  <c r="L51" i="79"/>
  <c r="K51" i="80"/>
  <c r="V51" i="80"/>
  <c r="AF51" i="80"/>
  <c r="Y51" i="81"/>
  <c r="AD58" i="81"/>
  <c r="AH51" i="81"/>
  <c r="AB51" i="81"/>
  <c r="I51" i="77"/>
  <c r="U51" i="77"/>
  <c r="S51" i="78"/>
  <c r="Q37" i="78"/>
  <c r="U51" i="78"/>
  <c r="I51" i="78"/>
  <c r="N51" i="78"/>
  <c r="AG51" i="79"/>
  <c r="H51" i="79"/>
  <c r="T51" i="80"/>
  <c r="E51" i="80"/>
  <c r="AI51" i="81"/>
  <c r="AC51" i="81"/>
  <c r="P51" i="79"/>
  <c r="S67" i="80"/>
  <c r="S51" i="80"/>
  <c r="J51" i="79"/>
  <c r="O51" i="77"/>
  <c r="E51" i="77"/>
  <c r="P51" i="77"/>
  <c r="Y51" i="77"/>
  <c r="AB51" i="77"/>
  <c r="I60" i="77"/>
  <c r="I30" i="77" s="1"/>
  <c r="R51" i="77"/>
  <c r="N51" i="77"/>
  <c r="U60" i="77"/>
  <c r="U30" i="77" s="1"/>
  <c r="L51" i="78"/>
  <c r="AH37" i="78"/>
  <c r="X51" i="78"/>
  <c r="V60" i="78"/>
  <c r="R14" i="78"/>
  <c r="AI51" i="79"/>
  <c r="AC51" i="79"/>
  <c r="I51" i="79"/>
  <c r="U51" i="79"/>
  <c r="I51" i="80"/>
  <c r="N51" i="80"/>
  <c r="M51" i="80"/>
  <c r="AG51" i="80"/>
  <c r="L51" i="81"/>
  <c r="G51" i="78"/>
  <c r="AF51" i="79"/>
  <c r="AF51" i="77"/>
  <c r="M51" i="77"/>
  <c r="W51" i="77"/>
  <c r="AI51" i="77"/>
  <c r="Y60" i="77"/>
  <c r="Y30" i="77" s="1"/>
  <c r="AG51" i="78"/>
  <c r="I60" i="80"/>
  <c r="I30" i="80" s="1"/>
  <c r="O51" i="81"/>
  <c r="R51" i="81"/>
  <c r="K51" i="81"/>
  <c r="E51" i="78"/>
  <c r="AB14" i="76"/>
  <c r="F25" i="76"/>
  <c r="AF60" i="76"/>
  <c r="S68" i="76"/>
  <c r="Q67" i="76"/>
  <c r="F59" i="76"/>
  <c r="F14" i="76" s="1"/>
  <c r="F37" i="76"/>
  <c r="AJ17" i="76"/>
  <c r="E60" i="76"/>
  <c r="F67" i="76"/>
  <c r="M12" i="86"/>
  <c r="M67" i="86"/>
  <c r="E12" i="78"/>
  <c r="E59" i="78"/>
  <c r="R37" i="76"/>
  <c r="G12" i="78"/>
  <c r="AD25" i="84"/>
  <c r="AD30" i="84"/>
  <c r="AD37" i="84"/>
  <c r="T67" i="76"/>
  <c r="AQ24" i="85"/>
  <c r="AQ23" i="85"/>
  <c r="M20" i="85" s="1"/>
  <c r="AQ28" i="82"/>
  <c r="O25" i="82" s="1"/>
  <c r="AQ29" i="78"/>
  <c r="AQ28" i="78"/>
  <c r="AQ28" i="80"/>
  <c r="U25" i="80" s="1"/>
  <c r="AQ29" i="80"/>
  <c r="AQ29" i="86"/>
  <c r="AQ28" i="86"/>
  <c r="AQ23" i="81"/>
  <c r="AQ24" i="81"/>
  <c r="AD37" i="82"/>
  <c r="AG67" i="83"/>
  <c r="AF37" i="86"/>
  <c r="AG37" i="81"/>
  <c r="I60" i="76"/>
  <c r="I25" i="76" s="1"/>
  <c r="I67" i="76"/>
  <c r="AG60" i="82"/>
  <c r="AG30" i="82" s="1"/>
  <c r="AG67" i="82"/>
  <c r="G37" i="78"/>
  <c r="F25" i="84"/>
  <c r="F30" i="84"/>
  <c r="G67" i="78"/>
  <c r="J59" i="79"/>
  <c r="J14" i="79" s="1"/>
  <c r="H37" i="80"/>
  <c r="O60" i="84"/>
  <c r="O30" i="84" s="1"/>
  <c r="O59" i="84"/>
  <c r="O14" i="84" s="1"/>
  <c r="O37" i="84"/>
  <c r="Y37" i="76"/>
  <c r="T37" i="76"/>
  <c r="S37" i="80"/>
  <c r="S59" i="80"/>
  <c r="S14" i="80" s="1"/>
  <c r="Q67" i="83"/>
  <c r="AE37" i="83"/>
  <c r="M37" i="86"/>
  <c r="AE37" i="82"/>
  <c r="Q37" i="82"/>
  <c r="X37" i="83"/>
  <c r="S60" i="80"/>
  <c r="S30" i="80" s="1"/>
  <c r="T59" i="76"/>
  <c r="AE68" i="76"/>
  <c r="H68" i="76"/>
  <c r="AA60" i="76"/>
  <c r="AA20" i="76" s="1"/>
  <c r="Z68" i="77"/>
  <c r="AB37" i="77"/>
  <c r="Q37" i="77"/>
  <c r="M37" i="77"/>
  <c r="U37" i="77"/>
  <c r="AC60" i="77"/>
  <c r="R68" i="77"/>
  <c r="M60" i="77"/>
  <c r="M25" i="77" s="1"/>
  <c r="Z60" i="77"/>
  <c r="Z20" i="77" s="1"/>
  <c r="AB68" i="77"/>
  <c r="AB58" i="77"/>
  <c r="AB60" i="77" s="1"/>
  <c r="M14" i="78"/>
  <c r="AC68" i="78"/>
  <c r="O37" i="78"/>
  <c r="Q68" i="78"/>
  <c r="M58" i="78"/>
  <c r="M60" i="78" s="1"/>
  <c r="M25" i="78" s="1"/>
  <c r="K68" i="78"/>
  <c r="AA37" i="78"/>
  <c r="AH68" i="78"/>
  <c r="AJ17" i="78"/>
  <c r="O14" i="78"/>
  <c r="U60" i="78"/>
  <c r="U20" i="78" s="1"/>
  <c r="W60" i="79"/>
  <c r="W25" i="79" s="1"/>
  <c r="M60" i="79"/>
  <c r="L68" i="79"/>
  <c r="AI37" i="79"/>
  <c r="X60" i="79"/>
  <c r="X25" i="79" s="1"/>
  <c r="Q37" i="79"/>
  <c r="E60" i="79"/>
  <c r="E20" i="79" s="1"/>
  <c r="AH68" i="79"/>
  <c r="V68" i="79"/>
  <c r="AE60" i="79"/>
  <c r="N58" i="79"/>
  <c r="N60" i="79" s="1"/>
  <c r="H37" i="79"/>
  <c r="AA37" i="79"/>
  <c r="AB37" i="79"/>
  <c r="Y37" i="79"/>
  <c r="I37" i="79"/>
  <c r="T60" i="79"/>
  <c r="T25" i="79" s="1"/>
  <c r="AB68" i="79"/>
  <c r="V58" i="79"/>
  <c r="V60" i="79" s="1"/>
  <c r="AH60" i="79"/>
  <c r="AH25" i="79" s="1"/>
  <c r="O37" i="79"/>
  <c r="AG37" i="79"/>
  <c r="V37" i="79"/>
  <c r="H58" i="79"/>
  <c r="H60" i="79" s="1"/>
  <c r="Z37" i="79"/>
  <c r="Z59" i="79"/>
  <c r="Z14" i="79" s="1"/>
  <c r="S37" i="79"/>
  <c r="L37" i="79"/>
  <c r="P68" i="80"/>
  <c r="AG60" i="80"/>
  <c r="AH60" i="80"/>
  <c r="AH30" i="80" s="1"/>
  <c r="F37" i="80"/>
  <c r="R37" i="80"/>
  <c r="AF58" i="80"/>
  <c r="X37" i="80"/>
  <c r="W37" i="80"/>
  <c r="AH37" i="80"/>
  <c r="O37" i="80"/>
  <c r="G37" i="80"/>
  <c r="V37" i="80"/>
  <c r="L37" i="80"/>
  <c r="S37" i="81"/>
  <c r="Q68" i="81"/>
  <c r="K58" i="81"/>
  <c r="F68" i="81"/>
  <c r="N60" i="81"/>
  <c r="AC58" i="81"/>
  <c r="AC60" i="81"/>
  <c r="AC30" i="81" s="1"/>
  <c r="X37" i="81"/>
  <c r="AF37" i="81"/>
  <c r="AE37" i="81"/>
  <c r="F37" i="81"/>
  <c r="AE59" i="81"/>
  <c r="AE14" i="81" s="1"/>
  <c r="AD37" i="81"/>
  <c r="V37" i="82"/>
  <c r="AD60" i="82"/>
  <c r="AD20" i="82" s="1"/>
  <c r="N58" i="82"/>
  <c r="N60" i="82" s="1"/>
  <c r="AE68" i="82"/>
  <c r="O37" i="82"/>
  <c r="W37" i="82"/>
  <c r="AF58" i="82"/>
  <c r="R59" i="82"/>
  <c r="R14" i="82" s="1"/>
  <c r="E37" i="82"/>
  <c r="I37" i="82"/>
  <c r="H37" i="82"/>
  <c r="T37" i="82"/>
  <c r="AC37" i="82"/>
  <c r="F14" i="83"/>
  <c r="U68" i="83"/>
  <c r="J68" i="83"/>
  <c r="F68" i="83"/>
  <c r="M58" i="83"/>
  <c r="M60" i="83" s="1"/>
  <c r="AI58" i="83"/>
  <c r="AI60" i="83" s="1"/>
  <c r="AD58" i="83"/>
  <c r="J37" i="83"/>
  <c r="Q37" i="83"/>
  <c r="M37" i="83"/>
  <c r="G37" i="83"/>
  <c r="O37" i="83"/>
  <c r="AG37" i="84"/>
  <c r="Q37" i="84"/>
  <c r="Y37" i="84"/>
  <c r="I37" i="84"/>
  <c r="AA58" i="84"/>
  <c r="AA60" i="84" s="1"/>
  <c r="S58" i="84"/>
  <c r="AC37" i="84"/>
  <c r="M37" i="84"/>
  <c r="K37" i="84"/>
  <c r="E60" i="84"/>
  <c r="S37" i="84"/>
  <c r="AG37" i="85"/>
  <c r="M37" i="85"/>
  <c r="AE37" i="85"/>
  <c r="O37" i="85"/>
  <c r="AH37" i="85"/>
  <c r="R37" i="85"/>
  <c r="Q60" i="85"/>
  <c r="Q25" i="85" s="1"/>
  <c r="I60" i="85"/>
  <c r="AF37" i="85"/>
  <c r="X37" i="85"/>
  <c r="X14" i="86"/>
  <c r="X68" i="86"/>
  <c r="X58" i="86"/>
  <c r="X60" i="86" s="1"/>
  <c r="X30" i="86" s="1"/>
  <c r="J60" i="86"/>
  <c r="J25" i="86" s="1"/>
  <c r="N68" i="86"/>
  <c r="O68" i="86"/>
  <c r="G60" i="86"/>
  <c r="T60" i="86"/>
  <c r="T30" i="86" s="1"/>
  <c r="L68" i="86"/>
  <c r="AB37" i="86"/>
  <c r="S37" i="86"/>
  <c r="AH37" i="86"/>
  <c r="R37" i="86"/>
  <c r="L37" i="86"/>
  <c r="Q37" i="86"/>
  <c r="Y67" i="86"/>
  <c r="Y59" i="86"/>
  <c r="Y14" i="86" s="1"/>
  <c r="Y12" i="86"/>
  <c r="P30" i="86"/>
  <c r="P25" i="86"/>
  <c r="Z59" i="86"/>
  <c r="Z14" i="86" s="1"/>
  <c r="Z12" i="86"/>
  <c r="Z67" i="86"/>
  <c r="J59" i="86"/>
  <c r="J14" i="86" s="1"/>
  <c r="J67" i="86"/>
  <c r="J12" i="86"/>
  <c r="AB30" i="86"/>
  <c r="AB25" i="86"/>
  <c r="U30" i="86"/>
  <c r="V59" i="86"/>
  <c r="V14" i="86" s="1"/>
  <c r="V67" i="86"/>
  <c r="V12" i="86"/>
  <c r="F59" i="86"/>
  <c r="F14" i="86" s="1"/>
  <c r="F67" i="86"/>
  <c r="F12" i="86"/>
  <c r="M30" i="86"/>
  <c r="I37" i="86"/>
  <c r="AI37" i="86"/>
  <c r="AE60" i="86"/>
  <c r="O60" i="86"/>
  <c r="T37" i="86"/>
  <c r="H30" i="86"/>
  <c r="Y37" i="86"/>
  <c r="AA37" i="86"/>
  <c r="K37" i="86"/>
  <c r="Z37" i="86"/>
  <c r="E14" i="86"/>
  <c r="W37" i="86"/>
  <c r="G37" i="86"/>
  <c r="V60" i="86"/>
  <c r="F25" i="86"/>
  <c r="F30" i="86"/>
  <c r="E30" i="86"/>
  <c r="AI25" i="86"/>
  <c r="AI30" i="86"/>
  <c r="S30" i="86"/>
  <c r="AD67" i="86"/>
  <c r="AD59" i="86"/>
  <c r="AD14" i="86" s="1"/>
  <c r="AD12" i="86"/>
  <c r="N67" i="86"/>
  <c r="N59" i="86"/>
  <c r="N14" i="86" s="1"/>
  <c r="N12" i="86"/>
  <c r="AA59" i="86"/>
  <c r="AA14" i="86" s="1"/>
  <c r="AA67" i="86"/>
  <c r="AA12" i="86"/>
  <c r="K59" i="86"/>
  <c r="K14" i="86" s="1"/>
  <c r="K67" i="86"/>
  <c r="K12" i="86"/>
  <c r="Z60" i="86"/>
  <c r="J37" i="86"/>
  <c r="AB67" i="86"/>
  <c r="AB59" i="86"/>
  <c r="AB14" i="86" s="1"/>
  <c r="AB12" i="86"/>
  <c r="W59" i="86"/>
  <c r="W14" i="86" s="1"/>
  <c r="W67" i="86"/>
  <c r="W12" i="86"/>
  <c r="G59" i="86"/>
  <c r="G14" i="86" s="1"/>
  <c r="G67" i="86"/>
  <c r="G12" i="86"/>
  <c r="V37" i="86"/>
  <c r="F37" i="86"/>
  <c r="AQ24" i="86"/>
  <c r="AQ23" i="86"/>
  <c r="I30" i="86"/>
  <c r="I25" i="86"/>
  <c r="AF30" i="86"/>
  <c r="AH67" i="86"/>
  <c r="AH59" i="86"/>
  <c r="AH14" i="86" s="1"/>
  <c r="AH12" i="86"/>
  <c r="R67" i="86"/>
  <c r="R12" i="86"/>
  <c r="R59" i="86"/>
  <c r="R14" i="86" s="1"/>
  <c r="L30" i="86"/>
  <c r="Q30" i="86"/>
  <c r="AE37" i="86"/>
  <c r="O37" i="86"/>
  <c r="AD30" i="86"/>
  <c r="T67" i="86"/>
  <c r="T12" i="86"/>
  <c r="T59" i="86"/>
  <c r="T14" i="86" s="1"/>
  <c r="N58" i="86"/>
  <c r="N60" i="86" s="1"/>
  <c r="Y30" i="86"/>
  <c r="AA30" i="86"/>
  <c r="K25" i="86"/>
  <c r="K30" i="86"/>
  <c r="W30" i="86"/>
  <c r="AJ17" i="86"/>
  <c r="AC30" i="86"/>
  <c r="I67" i="86"/>
  <c r="I12" i="86"/>
  <c r="I59" i="86"/>
  <c r="I14" i="86" s="1"/>
  <c r="AI59" i="86"/>
  <c r="AI14" i="86" s="1"/>
  <c r="AI67" i="86"/>
  <c r="AI12" i="86"/>
  <c r="S59" i="86"/>
  <c r="S14" i="86" s="1"/>
  <c r="S67" i="86"/>
  <c r="S12" i="86"/>
  <c r="R25" i="86"/>
  <c r="R30" i="86"/>
  <c r="L67" i="86"/>
  <c r="L59" i="86"/>
  <c r="L14" i="86" s="1"/>
  <c r="L12" i="86"/>
  <c r="Q67" i="86"/>
  <c r="Q59" i="86"/>
  <c r="Q14" i="86" s="1"/>
  <c r="Q12" i="86"/>
  <c r="AE59" i="86"/>
  <c r="AE14" i="86" s="1"/>
  <c r="AE67" i="86"/>
  <c r="AE12" i="86"/>
  <c r="O59" i="86"/>
  <c r="O14" i="86" s="1"/>
  <c r="O67" i="86"/>
  <c r="O12" i="86"/>
  <c r="AD37" i="86"/>
  <c r="N37" i="86"/>
  <c r="U25" i="85"/>
  <c r="U30" i="85"/>
  <c r="J59" i="85"/>
  <c r="J14" i="85" s="1"/>
  <c r="J67" i="85"/>
  <c r="J12" i="85"/>
  <c r="T67" i="85"/>
  <c r="T59" i="85"/>
  <c r="T14" i="85" s="1"/>
  <c r="T12" i="85"/>
  <c r="H67" i="85"/>
  <c r="H12" i="85"/>
  <c r="H59" i="85"/>
  <c r="H14" i="85" s="1"/>
  <c r="W30" i="85"/>
  <c r="W25" i="85"/>
  <c r="G30" i="85"/>
  <c r="G25" i="85"/>
  <c r="Y59" i="85"/>
  <c r="Y14" i="85" s="1"/>
  <c r="Y12" i="85"/>
  <c r="Y67" i="85"/>
  <c r="AI67" i="85"/>
  <c r="AI12" i="85"/>
  <c r="AI59" i="85"/>
  <c r="AI14" i="85" s="1"/>
  <c r="S67" i="85"/>
  <c r="S59" i="85"/>
  <c r="S14" i="85" s="1"/>
  <c r="S12" i="85"/>
  <c r="AB67" i="85"/>
  <c r="AB59" i="85"/>
  <c r="AB14" i="85" s="1"/>
  <c r="AB12" i="85"/>
  <c r="Q30" i="85"/>
  <c r="AC30" i="85"/>
  <c r="AC25" i="85"/>
  <c r="E25" i="85"/>
  <c r="E20" i="85"/>
  <c r="E30" i="85"/>
  <c r="AA67" i="85"/>
  <c r="AA59" i="85"/>
  <c r="AA14" i="85" s="1"/>
  <c r="AA12" i="85"/>
  <c r="K67" i="85"/>
  <c r="K59" i="85"/>
  <c r="K14" i="85" s="1"/>
  <c r="K12" i="85"/>
  <c r="Z37" i="85"/>
  <c r="J60" i="85"/>
  <c r="P67" i="85"/>
  <c r="P12" i="85"/>
  <c r="P59" i="85"/>
  <c r="P14" i="85" s="1"/>
  <c r="AE67" i="85"/>
  <c r="AE59" i="85"/>
  <c r="AE14" i="85" s="1"/>
  <c r="AE12" i="85"/>
  <c r="O67" i="85"/>
  <c r="O59" i="85"/>
  <c r="O14" i="85" s="1"/>
  <c r="O12" i="85"/>
  <c r="AD37" i="85"/>
  <c r="N37" i="85"/>
  <c r="V59" i="85"/>
  <c r="V14" i="85" s="1"/>
  <c r="V67" i="85"/>
  <c r="V12" i="85"/>
  <c r="F59" i="85"/>
  <c r="F14" i="85" s="1"/>
  <c r="F67" i="85"/>
  <c r="F12" i="85"/>
  <c r="AF25" i="85"/>
  <c r="AF30" i="85"/>
  <c r="Y37" i="85"/>
  <c r="AI30" i="85"/>
  <c r="AI25" i="85"/>
  <c r="S30" i="85"/>
  <c r="S25" i="85"/>
  <c r="AB37" i="85"/>
  <c r="Q59" i="85"/>
  <c r="Q14" i="85" s="1"/>
  <c r="Q67" i="85"/>
  <c r="Q12" i="85"/>
  <c r="AC59" i="85"/>
  <c r="AC14" i="85" s="1"/>
  <c r="AC67" i="85"/>
  <c r="AC12" i="85"/>
  <c r="U67" i="85"/>
  <c r="E59" i="85"/>
  <c r="E67" i="85"/>
  <c r="E12" i="85"/>
  <c r="AA37" i="85"/>
  <c r="K37" i="85"/>
  <c r="J37" i="85"/>
  <c r="L67" i="85"/>
  <c r="L59" i="85"/>
  <c r="L14" i="85" s="1"/>
  <c r="L12" i="85"/>
  <c r="AG60" i="85"/>
  <c r="M25" i="85"/>
  <c r="M30" i="85"/>
  <c r="AE30" i="85"/>
  <c r="AE25" i="85"/>
  <c r="O30" i="85"/>
  <c r="O25" i="85"/>
  <c r="T37" i="85"/>
  <c r="H37" i="85"/>
  <c r="I59" i="85"/>
  <c r="I14" i="85" s="1"/>
  <c r="I67" i="85"/>
  <c r="I12" i="85"/>
  <c r="W37" i="85"/>
  <c r="G37" i="85"/>
  <c r="V30" i="85"/>
  <c r="V25" i="85"/>
  <c r="F25" i="85"/>
  <c r="F30" i="85"/>
  <c r="AF67" i="85"/>
  <c r="AF12" i="85"/>
  <c r="AF59" i="85"/>
  <c r="AF14" i="85" s="1"/>
  <c r="U37" i="85"/>
  <c r="AH59" i="85"/>
  <c r="AH14" i="85" s="1"/>
  <c r="AH67" i="85"/>
  <c r="AH12" i="85"/>
  <c r="R59" i="85"/>
  <c r="R14" i="85" s="1"/>
  <c r="R67" i="85"/>
  <c r="R12" i="85"/>
  <c r="AB60" i="85"/>
  <c r="X30" i="85"/>
  <c r="X25" i="85"/>
  <c r="Q37" i="85"/>
  <c r="AC37" i="85"/>
  <c r="AG68" i="85"/>
  <c r="U59" i="85"/>
  <c r="U14" i="85" s="1"/>
  <c r="E37" i="85"/>
  <c r="AH58" i="85"/>
  <c r="Z59" i="85"/>
  <c r="Z14" i="85" s="1"/>
  <c r="Z67" i="85"/>
  <c r="Z12" i="85"/>
  <c r="L30" i="85"/>
  <c r="L25" i="85"/>
  <c r="P30" i="85"/>
  <c r="P25" i="85"/>
  <c r="AD30" i="85"/>
  <c r="AD25" i="85"/>
  <c r="N25" i="85"/>
  <c r="N30" i="85"/>
  <c r="AA30" i="85"/>
  <c r="AA25" i="85"/>
  <c r="K30" i="85"/>
  <c r="K25" i="85"/>
  <c r="L37" i="85"/>
  <c r="AG59" i="85"/>
  <c r="AG14" i="85" s="1"/>
  <c r="AG67" i="85"/>
  <c r="AG12" i="85"/>
  <c r="P37" i="85"/>
  <c r="M59" i="85"/>
  <c r="M14" i="85" s="1"/>
  <c r="M67" i="85"/>
  <c r="M12" i="85"/>
  <c r="AD59" i="85"/>
  <c r="AD14" i="85" s="1"/>
  <c r="AD67" i="85"/>
  <c r="AD12" i="85"/>
  <c r="N59" i="85"/>
  <c r="N14" i="85" s="1"/>
  <c r="N67" i="85"/>
  <c r="N12" i="85"/>
  <c r="T30" i="85"/>
  <c r="T25" i="85"/>
  <c r="H30" i="85"/>
  <c r="H25" i="85"/>
  <c r="I37" i="85"/>
  <c r="W67" i="85"/>
  <c r="W59" i="85"/>
  <c r="W14" i="85" s="1"/>
  <c r="W12" i="85"/>
  <c r="G67" i="85"/>
  <c r="G59" i="85"/>
  <c r="G14" i="85" s="1"/>
  <c r="G12" i="85"/>
  <c r="V37" i="85"/>
  <c r="F37" i="85"/>
  <c r="Y30" i="85"/>
  <c r="Y25" i="85"/>
  <c r="AI37" i="85"/>
  <c r="S37" i="85"/>
  <c r="AH60" i="85"/>
  <c r="R60" i="85"/>
  <c r="X67" i="85"/>
  <c r="X12" i="85"/>
  <c r="X59" i="85"/>
  <c r="X14" i="85" s="1"/>
  <c r="Z58" i="85"/>
  <c r="Z60" i="85" s="1"/>
  <c r="AJ17" i="85"/>
  <c r="AF59" i="84"/>
  <c r="AF14" i="84" s="1"/>
  <c r="AF12" i="84"/>
  <c r="AF67" i="84"/>
  <c r="AA67" i="84"/>
  <c r="AA59" i="84"/>
  <c r="AA14" i="84" s="1"/>
  <c r="AA12" i="84"/>
  <c r="H59" i="84"/>
  <c r="H14" i="84" s="1"/>
  <c r="H12" i="84"/>
  <c r="H67" i="84"/>
  <c r="AI67" i="84"/>
  <c r="AI59" i="84"/>
  <c r="AI14" i="84" s="1"/>
  <c r="AI12" i="84"/>
  <c r="R60" i="84"/>
  <c r="R67" i="84"/>
  <c r="R59" i="84"/>
  <c r="R14" i="84" s="1"/>
  <c r="T59" i="84"/>
  <c r="T14" i="84" s="1"/>
  <c r="T12" i="84"/>
  <c r="T67" i="84"/>
  <c r="W30" i="84"/>
  <c r="W25" i="84"/>
  <c r="G67" i="84"/>
  <c r="AB59" i="84"/>
  <c r="AB14" i="84" s="1"/>
  <c r="AB12" i="84"/>
  <c r="AB67" i="84"/>
  <c r="L59" i="84"/>
  <c r="L14" i="84" s="1"/>
  <c r="L12" i="84"/>
  <c r="L67" i="84"/>
  <c r="AI37" i="84"/>
  <c r="AG59" i="84"/>
  <c r="AG14" i="84" s="1"/>
  <c r="AG67" i="84"/>
  <c r="AG12" i="84"/>
  <c r="Q59" i="84"/>
  <c r="Q14" i="84" s="1"/>
  <c r="Q67" i="84"/>
  <c r="Q12" i="84"/>
  <c r="AF37" i="84"/>
  <c r="Y59" i="84"/>
  <c r="Y14" i="84" s="1"/>
  <c r="Y67" i="84"/>
  <c r="Y12" i="84"/>
  <c r="I59" i="84"/>
  <c r="I14" i="84" s="1"/>
  <c r="I67" i="84"/>
  <c r="I12" i="84"/>
  <c r="X37" i="84"/>
  <c r="H37" i="84"/>
  <c r="R37" i="84"/>
  <c r="E37" i="84"/>
  <c r="T30" i="84"/>
  <c r="T25" i="84"/>
  <c r="S60" i="84"/>
  <c r="AJ17" i="84"/>
  <c r="AB30" i="84"/>
  <c r="AB25" i="84"/>
  <c r="L30" i="84"/>
  <c r="L25" i="84"/>
  <c r="Z25" i="84"/>
  <c r="Z30" i="84"/>
  <c r="P59" i="84"/>
  <c r="P14" i="84" s="1"/>
  <c r="P12" i="84"/>
  <c r="P67" i="84"/>
  <c r="X59" i="84"/>
  <c r="X14" i="84" s="1"/>
  <c r="X12" i="84"/>
  <c r="X67" i="84"/>
  <c r="U59" i="84"/>
  <c r="U14" i="84" s="1"/>
  <c r="U12" i="84"/>
  <c r="U67" i="84"/>
  <c r="E25" i="84"/>
  <c r="E30" i="84"/>
  <c r="K68" i="84"/>
  <c r="M25" i="84"/>
  <c r="M30" i="84"/>
  <c r="G30" i="84"/>
  <c r="G25" i="84"/>
  <c r="G37" i="84"/>
  <c r="P30" i="84"/>
  <c r="P25" i="84"/>
  <c r="AQ23" i="84"/>
  <c r="AQ24" i="84"/>
  <c r="AA37" i="84"/>
  <c r="AE30" i="84"/>
  <c r="AE25" i="84"/>
  <c r="X30" i="84"/>
  <c r="X25" i="84"/>
  <c r="H30" i="84"/>
  <c r="H25" i="84"/>
  <c r="K60" i="84"/>
  <c r="U25" i="84"/>
  <c r="U30" i="84"/>
  <c r="AC25" i="84"/>
  <c r="AC30" i="84"/>
  <c r="J60" i="84"/>
  <c r="J59" i="84"/>
  <c r="J14" i="84" s="1"/>
  <c r="J67" i="84"/>
  <c r="AC59" i="84"/>
  <c r="AC14" i="84" s="1"/>
  <c r="AC67" i="84"/>
  <c r="AC12" i="84"/>
  <c r="M59" i="84"/>
  <c r="M14" i="84" s="1"/>
  <c r="M67" i="84"/>
  <c r="M12" i="84"/>
  <c r="AB37" i="84"/>
  <c r="L37" i="84"/>
  <c r="N60" i="84"/>
  <c r="N67" i="84"/>
  <c r="N59" i="84"/>
  <c r="N14" i="84" s="1"/>
  <c r="AI58" i="84"/>
  <c r="AI60" i="84" s="1"/>
  <c r="AG25" i="84"/>
  <c r="AG30" i="84"/>
  <c r="Q25" i="84"/>
  <c r="Q30" i="84"/>
  <c r="P37" i="84"/>
  <c r="J37" i="84"/>
  <c r="Y25" i="84"/>
  <c r="Y30" i="84"/>
  <c r="I60" i="84"/>
  <c r="K67" i="84"/>
  <c r="K59" i="84"/>
  <c r="K14" i="84" s="1"/>
  <c r="K12" i="84"/>
  <c r="O25" i="84"/>
  <c r="U37" i="84"/>
  <c r="E59" i="84"/>
  <c r="E12" i="84"/>
  <c r="E67" i="84"/>
  <c r="T37" i="84"/>
  <c r="S67" i="84"/>
  <c r="S59" i="84"/>
  <c r="S14" i="84" s="1"/>
  <c r="S12" i="84"/>
  <c r="G59" i="84"/>
  <c r="G14" i="84" s="1"/>
  <c r="E20" i="83"/>
  <c r="E30" i="83"/>
  <c r="E25" i="83"/>
  <c r="J30" i="83"/>
  <c r="J20" i="83"/>
  <c r="J25" i="83"/>
  <c r="F30" i="83"/>
  <c r="F20" i="83"/>
  <c r="F25" i="83"/>
  <c r="K60" i="83"/>
  <c r="H67" i="83"/>
  <c r="H59" i="83"/>
  <c r="H14" i="83" s="1"/>
  <c r="H12" i="83"/>
  <c r="T25" i="83"/>
  <c r="T30" i="83"/>
  <c r="T20" i="83"/>
  <c r="R12" i="83"/>
  <c r="R67" i="83"/>
  <c r="R59" i="83"/>
  <c r="R14" i="83" s="1"/>
  <c r="Q30" i="83"/>
  <c r="Q20" i="83"/>
  <c r="Q25" i="83"/>
  <c r="S58" i="83"/>
  <c r="S60" i="83" s="1"/>
  <c r="AF30" i="83"/>
  <c r="AA37" i="83"/>
  <c r="K37" i="83"/>
  <c r="H37" i="83"/>
  <c r="AC60" i="83"/>
  <c r="O30" i="83"/>
  <c r="O25" i="83"/>
  <c r="O20" i="83"/>
  <c r="U20" i="83"/>
  <c r="U30" i="83"/>
  <c r="U25" i="83"/>
  <c r="R37" i="83"/>
  <c r="AC68" i="83"/>
  <c r="AE59" i="83"/>
  <c r="AE14" i="83" s="1"/>
  <c r="AE67" i="83"/>
  <c r="AE12" i="83"/>
  <c r="Q68" i="83"/>
  <c r="AA67" i="83"/>
  <c r="AA59" i="83"/>
  <c r="AA14" i="83" s="1"/>
  <c r="AA12" i="83"/>
  <c r="K67" i="83"/>
  <c r="K59" i="83"/>
  <c r="K14" i="83" s="1"/>
  <c r="K12" i="83"/>
  <c r="T37" i="83"/>
  <c r="W68" i="83"/>
  <c r="P25" i="83"/>
  <c r="AB25" i="83"/>
  <c r="AB20" i="83"/>
  <c r="AB30" i="83"/>
  <c r="W67" i="83"/>
  <c r="W12" i="83"/>
  <c r="W59" i="83"/>
  <c r="W14" i="83" s="1"/>
  <c r="G30" i="83"/>
  <c r="G25" i="83"/>
  <c r="G20" i="83"/>
  <c r="AG37" i="83"/>
  <c r="I67" i="83"/>
  <c r="I59" i="83"/>
  <c r="I14" i="83" s="1"/>
  <c r="I12" i="83"/>
  <c r="AD37" i="83"/>
  <c r="AI37" i="83"/>
  <c r="S67" i="83"/>
  <c r="S59" i="83"/>
  <c r="S14" i="83" s="1"/>
  <c r="S12" i="83"/>
  <c r="R30" i="83"/>
  <c r="R20" i="83"/>
  <c r="R25" i="83"/>
  <c r="N30" i="83"/>
  <c r="N20" i="83"/>
  <c r="N25" i="83"/>
  <c r="AE30" i="83"/>
  <c r="AE25" i="83"/>
  <c r="AE20" i="83"/>
  <c r="X67" i="83"/>
  <c r="X59" i="83"/>
  <c r="X14" i="83" s="1"/>
  <c r="X12" i="83"/>
  <c r="AJ17" i="83"/>
  <c r="AA60" i="83"/>
  <c r="AC59" i="83"/>
  <c r="AC14" i="83" s="1"/>
  <c r="AC67" i="83"/>
  <c r="AC12" i="83"/>
  <c r="Y30" i="83"/>
  <c r="Y25" i="83"/>
  <c r="Y20" i="83"/>
  <c r="AH67" i="83"/>
  <c r="AH12" i="83"/>
  <c r="AH59" i="83"/>
  <c r="AH14" i="83" s="1"/>
  <c r="AG30" i="83"/>
  <c r="AG20" i="83"/>
  <c r="AG25" i="83"/>
  <c r="I30" i="83"/>
  <c r="I25" i="83"/>
  <c r="I20" i="83"/>
  <c r="AD60" i="83"/>
  <c r="Y67" i="83"/>
  <c r="Y59" i="83"/>
  <c r="Y14" i="83" s="1"/>
  <c r="Y12" i="83"/>
  <c r="E14" i="83"/>
  <c r="L25" i="83"/>
  <c r="L20" i="83"/>
  <c r="L30" i="83"/>
  <c r="W37" i="83"/>
  <c r="AH37" i="83"/>
  <c r="N67" i="83"/>
  <c r="N59" i="83"/>
  <c r="N14" i="83" s="1"/>
  <c r="N12" i="83"/>
  <c r="AA68" i="83"/>
  <c r="AF25" i="83"/>
  <c r="H25" i="83"/>
  <c r="H20" i="83"/>
  <c r="H30" i="83"/>
  <c r="AC37" i="83"/>
  <c r="Y37" i="83"/>
  <c r="V30" i="83"/>
  <c r="V20" i="83"/>
  <c r="V25" i="83"/>
  <c r="O67" i="83"/>
  <c r="O59" i="83"/>
  <c r="O14" i="83" s="1"/>
  <c r="O12" i="83"/>
  <c r="T67" i="83"/>
  <c r="T59" i="83"/>
  <c r="T14" i="83" s="1"/>
  <c r="T12" i="83"/>
  <c r="AG14" i="83"/>
  <c r="Z30" i="83"/>
  <c r="Z20" i="83"/>
  <c r="Z25" i="83"/>
  <c r="W60" i="83"/>
  <c r="G67" i="83"/>
  <c r="G12" i="83"/>
  <c r="G59" i="83"/>
  <c r="G14" i="83" s="1"/>
  <c r="M59" i="83"/>
  <c r="M14" i="83" s="1"/>
  <c r="M67" i="83"/>
  <c r="M12" i="83"/>
  <c r="AH30" i="83"/>
  <c r="AH20" i="83"/>
  <c r="AH25" i="83"/>
  <c r="I37" i="83"/>
  <c r="AD67" i="83"/>
  <c r="AD59" i="83"/>
  <c r="AD14" i="83" s="1"/>
  <c r="AD12" i="83"/>
  <c r="AI67" i="83"/>
  <c r="AI59" i="83"/>
  <c r="AI14" i="83" s="1"/>
  <c r="AI12" i="83"/>
  <c r="S37" i="83"/>
  <c r="N37" i="83"/>
  <c r="K68" i="83"/>
  <c r="X25" i="83"/>
  <c r="X20" i="83"/>
  <c r="X30" i="83"/>
  <c r="S59" i="82"/>
  <c r="S14" i="82" s="1"/>
  <c r="S67" i="82"/>
  <c r="S12" i="82"/>
  <c r="AF67" i="82"/>
  <c r="AF12" i="82"/>
  <c r="AF59" i="82"/>
  <c r="AF14" i="82" s="1"/>
  <c r="P37" i="82"/>
  <c r="L67" i="82"/>
  <c r="L59" i="82"/>
  <c r="L14" i="82" s="1"/>
  <c r="L12" i="82"/>
  <c r="X67" i="82"/>
  <c r="X59" i="82"/>
  <c r="X14" i="82" s="1"/>
  <c r="X12" i="82"/>
  <c r="P59" i="82"/>
  <c r="P14" i="82" s="1"/>
  <c r="P12" i="82"/>
  <c r="P67" i="82"/>
  <c r="Z60" i="82"/>
  <c r="Q67" i="82"/>
  <c r="Q59" i="82"/>
  <c r="Q14" i="82" s="1"/>
  <c r="Q12" i="82"/>
  <c r="AI37" i="82"/>
  <c r="AC67" i="82"/>
  <c r="AC59" i="82"/>
  <c r="AC14" i="82" s="1"/>
  <c r="AC12" i="82"/>
  <c r="AH59" i="82"/>
  <c r="AH14" i="82" s="1"/>
  <c r="AH67" i="82"/>
  <c r="AH12" i="82"/>
  <c r="U20" i="82"/>
  <c r="U30" i="82"/>
  <c r="AA59" i="82"/>
  <c r="AA14" i="82" s="1"/>
  <c r="AA67" i="82"/>
  <c r="AA12" i="82"/>
  <c r="K59" i="82"/>
  <c r="K14" i="82" s="1"/>
  <c r="K67" i="82"/>
  <c r="K12" i="82"/>
  <c r="X20" i="82"/>
  <c r="X30" i="82"/>
  <c r="J67" i="82"/>
  <c r="J59" i="82"/>
  <c r="J14" i="82" s="1"/>
  <c r="J12" i="82"/>
  <c r="Z59" i="82"/>
  <c r="Z14" i="82" s="1"/>
  <c r="Z12" i="82"/>
  <c r="Z67" i="82"/>
  <c r="AH20" i="82"/>
  <c r="AH30" i="82"/>
  <c r="AB12" i="82"/>
  <c r="AB67" i="82"/>
  <c r="AB59" i="82"/>
  <c r="AB14" i="82" s="1"/>
  <c r="U67" i="82"/>
  <c r="U59" i="82"/>
  <c r="U14" i="82" s="1"/>
  <c r="U12" i="82"/>
  <c r="AA37" i="82"/>
  <c r="S60" i="82"/>
  <c r="AE59" i="82"/>
  <c r="AE14" i="82" s="1"/>
  <c r="AE67" i="82"/>
  <c r="AE12" i="82"/>
  <c r="Q30" i="82"/>
  <c r="Q20" i="82"/>
  <c r="AI59" i="82"/>
  <c r="AI14" i="82" s="1"/>
  <c r="AI67" i="82"/>
  <c r="AI12" i="82"/>
  <c r="R30" i="82"/>
  <c r="R20" i="82"/>
  <c r="H67" i="82"/>
  <c r="H59" i="82"/>
  <c r="H14" i="82" s="1"/>
  <c r="H12" i="82"/>
  <c r="M67" i="82"/>
  <c r="M59" i="82"/>
  <c r="M14" i="82" s="1"/>
  <c r="M12" i="82"/>
  <c r="F60" i="82"/>
  <c r="S68" i="82"/>
  <c r="T67" i="82"/>
  <c r="T59" i="82"/>
  <c r="T14" i="82" s="1"/>
  <c r="T12" i="82"/>
  <c r="G30" i="82"/>
  <c r="G20" i="82"/>
  <c r="AI58" i="82"/>
  <c r="AI60" i="82" s="1"/>
  <c r="AF37" i="82"/>
  <c r="I67" i="82"/>
  <c r="I59" i="82"/>
  <c r="I14" i="82" s="1"/>
  <c r="I12" i="82"/>
  <c r="K68" i="82"/>
  <c r="AB30" i="82"/>
  <c r="AB20" i="82"/>
  <c r="L30" i="82"/>
  <c r="L20" i="82"/>
  <c r="L25" i="82"/>
  <c r="U37" i="82"/>
  <c r="AD67" i="82"/>
  <c r="AD59" i="82"/>
  <c r="AD14" i="82" s="1"/>
  <c r="AD12" i="82"/>
  <c r="V67" i="82"/>
  <c r="V59" i="82"/>
  <c r="V14" i="82" s="1"/>
  <c r="V12" i="82"/>
  <c r="S37" i="82"/>
  <c r="K37" i="82"/>
  <c r="AE60" i="82"/>
  <c r="O59" i="82"/>
  <c r="O14" i="82" s="1"/>
  <c r="O67" i="82"/>
  <c r="O12" i="82"/>
  <c r="W59" i="82"/>
  <c r="W14" i="82" s="1"/>
  <c r="W67" i="82"/>
  <c r="W12" i="82"/>
  <c r="M20" i="82"/>
  <c r="M30" i="82"/>
  <c r="N37" i="82"/>
  <c r="F37" i="82"/>
  <c r="T30" i="82"/>
  <c r="T20" i="82"/>
  <c r="J60" i="82"/>
  <c r="G37" i="82"/>
  <c r="AJ17" i="82"/>
  <c r="AF60" i="82"/>
  <c r="P60" i="82"/>
  <c r="E67" i="82"/>
  <c r="E59" i="82"/>
  <c r="E12" i="82"/>
  <c r="AB37" i="82"/>
  <c r="L37" i="82"/>
  <c r="AA60" i="82"/>
  <c r="V30" i="82"/>
  <c r="V20" i="82"/>
  <c r="K60" i="82"/>
  <c r="Z68" i="82"/>
  <c r="R37" i="82"/>
  <c r="R67" i="82"/>
  <c r="AG59" i="82"/>
  <c r="AG14" i="82" s="1"/>
  <c r="X37" i="82"/>
  <c r="H30" i="82"/>
  <c r="H20" i="82"/>
  <c r="O30" i="82"/>
  <c r="O20" i="82"/>
  <c r="W30" i="82"/>
  <c r="W20" i="82"/>
  <c r="M37" i="82"/>
  <c r="N67" i="82"/>
  <c r="N59" i="82"/>
  <c r="N14" i="82" s="1"/>
  <c r="N12" i="82"/>
  <c r="F67" i="82"/>
  <c r="F59" i="82"/>
  <c r="F14" i="82" s="1"/>
  <c r="F12" i="82"/>
  <c r="J37" i="82"/>
  <c r="G59" i="82"/>
  <c r="G14" i="82" s="1"/>
  <c r="G12" i="82"/>
  <c r="G67" i="82"/>
  <c r="Y60" i="82"/>
  <c r="Y67" i="82"/>
  <c r="Y59" i="82"/>
  <c r="Y14" i="82" s="1"/>
  <c r="Z37" i="82"/>
  <c r="E20" i="82"/>
  <c r="E30" i="82"/>
  <c r="I30" i="82"/>
  <c r="I20" i="82"/>
  <c r="AC20" i="82"/>
  <c r="AC30" i="82"/>
  <c r="AH37" i="82"/>
  <c r="I67" i="81"/>
  <c r="I59" i="81"/>
  <c r="I14" i="81" s="1"/>
  <c r="I12" i="81"/>
  <c r="O67" i="81"/>
  <c r="O59" i="81"/>
  <c r="O12" i="81"/>
  <c r="V25" i="81"/>
  <c r="V30" i="81"/>
  <c r="R25" i="81"/>
  <c r="R30" i="81"/>
  <c r="P67" i="81"/>
  <c r="P12" i="81"/>
  <c r="P59" i="81"/>
  <c r="P14" i="81" s="1"/>
  <c r="J60" i="81"/>
  <c r="Q37" i="81"/>
  <c r="AH59" i="81"/>
  <c r="AH14" i="81" s="1"/>
  <c r="AH67" i="81"/>
  <c r="AH12" i="81"/>
  <c r="L30" i="81"/>
  <c r="L25" i="81"/>
  <c r="T30" i="81"/>
  <c r="T25" i="81"/>
  <c r="Z59" i="81"/>
  <c r="Z14" i="81" s="1"/>
  <c r="Z67" i="81"/>
  <c r="Z12" i="81"/>
  <c r="M60" i="81"/>
  <c r="K59" i="81"/>
  <c r="K14" i="81" s="1"/>
  <c r="K12" i="81"/>
  <c r="K67" i="81"/>
  <c r="AJ17" i="81"/>
  <c r="AA68" i="81"/>
  <c r="AE30" i="81"/>
  <c r="AE25" i="81"/>
  <c r="Y37" i="81"/>
  <c r="I37" i="81"/>
  <c r="X30" i="81"/>
  <c r="X25" i="81"/>
  <c r="AA60" i="81"/>
  <c r="AF30" i="81"/>
  <c r="AF25" i="81"/>
  <c r="O37" i="81"/>
  <c r="U67" i="81"/>
  <c r="U59" i="81"/>
  <c r="U14" i="81" s="1"/>
  <c r="U12" i="81"/>
  <c r="E67" i="81"/>
  <c r="E59" i="81"/>
  <c r="E12" i="81"/>
  <c r="P37" i="81"/>
  <c r="I58" i="81"/>
  <c r="I60" i="81" s="1"/>
  <c r="AE67" i="81"/>
  <c r="F60" i="81"/>
  <c r="AI59" i="81"/>
  <c r="AI14" i="81" s="1"/>
  <c r="AI67" i="81"/>
  <c r="AI12" i="81"/>
  <c r="N37" i="81"/>
  <c r="AH37" i="81"/>
  <c r="Z37" i="81"/>
  <c r="M68" i="81"/>
  <c r="AD60" i="81"/>
  <c r="H67" i="81"/>
  <c r="H59" i="81"/>
  <c r="H14" i="81" s="1"/>
  <c r="H12" i="81"/>
  <c r="AB67" i="81"/>
  <c r="AB59" i="81"/>
  <c r="AB14" i="81" s="1"/>
  <c r="AB12" i="81"/>
  <c r="G37" i="81"/>
  <c r="K37" i="81"/>
  <c r="E58" i="81"/>
  <c r="E60" i="81" s="1"/>
  <c r="J68" i="81"/>
  <c r="Y30" i="81"/>
  <c r="Y25" i="81"/>
  <c r="AA67" i="81"/>
  <c r="AA12" i="81"/>
  <c r="AA59" i="81"/>
  <c r="AA14" i="81" s="1"/>
  <c r="W59" i="81"/>
  <c r="W14" i="81" s="1"/>
  <c r="W12" i="81"/>
  <c r="W67" i="81"/>
  <c r="O60" i="81"/>
  <c r="U37" i="81"/>
  <c r="E37" i="81"/>
  <c r="V59" i="81"/>
  <c r="V14" i="81" s="1"/>
  <c r="V12" i="81"/>
  <c r="V67" i="81"/>
  <c r="R59" i="81"/>
  <c r="R14" i="81" s="1"/>
  <c r="R67" i="81"/>
  <c r="R12" i="81"/>
  <c r="P30" i="81"/>
  <c r="P25" i="81"/>
  <c r="J59" i="81"/>
  <c r="J14" i="81" s="1"/>
  <c r="J67" i="81"/>
  <c r="J12" i="81"/>
  <c r="AG58" i="81"/>
  <c r="AG60" i="81" s="1"/>
  <c r="AI37" i="81"/>
  <c r="N25" i="81"/>
  <c r="N30" i="81"/>
  <c r="AH60" i="81"/>
  <c r="L67" i="81"/>
  <c r="L59" i="81"/>
  <c r="L14" i="81" s="1"/>
  <c r="L12" i="81"/>
  <c r="T67" i="81"/>
  <c r="T12" i="81"/>
  <c r="T59" i="81"/>
  <c r="T14" i="81" s="1"/>
  <c r="Z25" i="81"/>
  <c r="Z30" i="81"/>
  <c r="U68" i="81"/>
  <c r="AC59" i="81"/>
  <c r="AC14" i="81" s="1"/>
  <c r="AC67" i="81"/>
  <c r="AC12" i="81"/>
  <c r="M59" i="81"/>
  <c r="M14" i="81" s="1"/>
  <c r="M67" i="81"/>
  <c r="M12" i="81"/>
  <c r="H37" i="81"/>
  <c r="AB37" i="81"/>
  <c r="G60" i="81"/>
  <c r="K60" i="81"/>
  <c r="Y67" i="81"/>
  <c r="Y59" i="81"/>
  <c r="Y14" i="81" s="1"/>
  <c r="Y12" i="81"/>
  <c r="W30" i="81"/>
  <c r="W25" i="81"/>
  <c r="N59" i="81"/>
  <c r="N14" i="81" s="1"/>
  <c r="N67" i="81"/>
  <c r="N12" i="81"/>
  <c r="G59" i="81"/>
  <c r="G14" i="81" s="1"/>
  <c r="G67" i="81"/>
  <c r="G12" i="81"/>
  <c r="X67" i="81"/>
  <c r="X59" i="81"/>
  <c r="X14" i="81" s="1"/>
  <c r="X12" i="81"/>
  <c r="AA37" i="81"/>
  <c r="W37" i="81"/>
  <c r="AF67" i="81"/>
  <c r="AF12" i="81"/>
  <c r="AF59" i="81"/>
  <c r="AF14" i="81" s="1"/>
  <c r="U60" i="81"/>
  <c r="S59" i="81"/>
  <c r="S14" i="81" s="1"/>
  <c r="S67" i="81"/>
  <c r="S12" i="81"/>
  <c r="V37" i="81"/>
  <c r="R37" i="81"/>
  <c r="J37" i="81"/>
  <c r="Q58" i="81"/>
  <c r="Q60" i="81" s="1"/>
  <c r="F59" i="81"/>
  <c r="F14" i="81" s="1"/>
  <c r="F67" i="81"/>
  <c r="F12" i="81"/>
  <c r="AG59" i="81"/>
  <c r="AG14" i="81" s="1"/>
  <c r="AG67" i="81"/>
  <c r="AG12" i="81"/>
  <c r="Q59" i="81"/>
  <c r="Q14" i="81" s="1"/>
  <c r="Q67" i="81"/>
  <c r="Q12" i="81"/>
  <c r="AI30" i="81"/>
  <c r="AI25" i="81"/>
  <c r="L37" i="81"/>
  <c r="T37" i="81"/>
  <c r="AC37" i="81"/>
  <c r="M37" i="81"/>
  <c r="AD59" i="81"/>
  <c r="AD14" i="81" s="1"/>
  <c r="AD67" i="81"/>
  <c r="AD12" i="81"/>
  <c r="H30" i="81"/>
  <c r="H25" i="81"/>
  <c r="AB30" i="81"/>
  <c r="AB25" i="81"/>
  <c r="AE67" i="80"/>
  <c r="AE59" i="80"/>
  <c r="AE14" i="80" s="1"/>
  <c r="AE12" i="80"/>
  <c r="Y59" i="80"/>
  <c r="Y14" i="80" s="1"/>
  <c r="Y67" i="80"/>
  <c r="Y12" i="80"/>
  <c r="AI67" i="80"/>
  <c r="AI59" i="80"/>
  <c r="AI14" i="80" s="1"/>
  <c r="AI12" i="80"/>
  <c r="K37" i="80"/>
  <c r="E60" i="80"/>
  <c r="AG37" i="80"/>
  <c r="Q37" i="80"/>
  <c r="AE37" i="80"/>
  <c r="J37" i="80"/>
  <c r="AB59" i="80"/>
  <c r="AB14" i="80" s="1"/>
  <c r="AB67" i="80"/>
  <c r="AB12" i="80"/>
  <c r="AH59" i="80"/>
  <c r="AH14" i="80" s="1"/>
  <c r="AD67" i="80"/>
  <c r="AD59" i="80"/>
  <c r="AD14" i="80" s="1"/>
  <c r="AD12" i="80"/>
  <c r="AF37" i="80"/>
  <c r="P58" i="80"/>
  <c r="AQ24" i="80"/>
  <c r="AQ23" i="80"/>
  <c r="Y37" i="80"/>
  <c r="I37" i="80"/>
  <c r="N37" i="80"/>
  <c r="P37" i="80"/>
  <c r="R58" i="80"/>
  <c r="AC37" i="80"/>
  <c r="M37" i="80"/>
  <c r="G30" i="80"/>
  <c r="G25" i="80"/>
  <c r="AI37" i="80"/>
  <c r="H30" i="80"/>
  <c r="H25" i="80"/>
  <c r="K67" i="80"/>
  <c r="K59" i="80"/>
  <c r="K14" i="80" s="1"/>
  <c r="K12" i="80"/>
  <c r="U30" i="80"/>
  <c r="E37" i="80"/>
  <c r="O30" i="80"/>
  <c r="O25" i="80"/>
  <c r="V67" i="80"/>
  <c r="V12" i="80"/>
  <c r="V59" i="80"/>
  <c r="V14" i="80" s="1"/>
  <c r="W67" i="80"/>
  <c r="W59" i="80"/>
  <c r="W14" i="80" s="1"/>
  <c r="W12" i="80"/>
  <c r="L67" i="80"/>
  <c r="X30" i="80"/>
  <c r="AE30" i="80"/>
  <c r="J25" i="80"/>
  <c r="J30" i="80"/>
  <c r="AH67" i="80"/>
  <c r="AD25" i="80"/>
  <c r="AD30" i="80"/>
  <c r="AF60" i="80"/>
  <c r="L68" i="80"/>
  <c r="F14" i="80"/>
  <c r="AB58" i="80"/>
  <c r="T59" i="80"/>
  <c r="T14" i="80" s="1"/>
  <c r="T67" i="80"/>
  <c r="T12" i="80"/>
  <c r="N30" i="80"/>
  <c r="P60" i="80"/>
  <c r="M59" i="80"/>
  <c r="M14" i="80" s="1"/>
  <c r="M67" i="80"/>
  <c r="M12" i="80"/>
  <c r="Z30" i="80"/>
  <c r="K30" i="80"/>
  <c r="U59" i="80"/>
  <c r="U14" i="80" s="1"/>
  <c r="U67" i="80"/>
  <c r="U12" i="80"/>
  <c r="E59" i="80"/>
  <c r="E67" i="80"/>
  <c r="E12" i="80"/>
  <c r="F30" i="80"/>
  <c r="AG30" i="80"/>
  <c r="Q30" i="80"/>
  <c r="J67" i="80"/>
  <c r="J59" i="80"/>
  <c r="J14" i="80" s="1"/>
  <c r="J12" i="80"/>
  <c r="AB60" i="80"/>
  <c r="AF67" i="80"/>
  <c r="AF12" i="80"/>
  <c r="AF59" i="80"/>
  <c r="AF14" i="80" s="1"/>
  <c r="L58" i="80"/>
  <c r="L60" i="80" s="1"/>
  <c r="I59" i="80"/>
  <c r="I14" i="80" s="1"/>
  <c r="I67" i="80"/>
  <c r="I12" i="80"/>
  <c r="T37" i="80"/>
  <c r="P67" i="80"/>
  <c r="P59" i="80"/>
  <c r="P14" i="80" s="1"/>
  <c r="P12" i="80"/>
  <c r="R60" i="80"/>
  <c r="AC25" i="80"/>
  <c r="AC30" i="80"/>
  <c r="M30" i="80"/>
  <c r="Z37" i="80"/>
  <c r="G67" i="80"/>
  <c r="G59" i="80"/>
  <c r="G14" i="80" s="1"/>
  <c r="G12" i="80"/>
  <c r="O67" i="80"/>
  <c r="O59" i="80"/>
  <c r="O14" i="80" s="1"/>
  <c r="O12" i="80"/>
  <c r="Y30" i="80"/>
  <c r="T30" i="80"/>
  <c r="T25" i="80"/>
  <c r="N67" i="80"/>
  <c r="N59" i="80"/>
  <c r="N14" i="80" s="1"/>
  <c r="N12" i="80"/>
  <c r="R67" i="80"/>
  <c r="R59" i="80"/>
  <c r="R14" i="80" s="1"/>
  <c r="R12" i="80"/>
  <c r="AC59" i="80"/>
  <c r="AC14" i="80" s="1"/>
  <c r="AC67" i="80"/>
  <c r="AC12" i="80"/>
  <c r="Z67" i="80"/>
  <c r="Z59" i="80"/>
  <c r="Z14" i="80" s="1"/>
  <c r="Z12" i="80"/>
  <c r="AI30" i="80"/>
  <c r="H59" i="80"/>
  <c r="H14" i="80" s="1"/>
  <c r="H67" i="80"/>
  <c r="H12" i="80"/>
  <c r="U37" i="80"/>
  <c r="V30" i="80"/>
  <c r="W30" i="80"/>
  <c r="L14" i="80"/>
  <c r="X59" i="80"/>
  <c r="X14" i="80" s="1"/>
  <c r="X12" i="80"/>
  <c r="X67" i="80"/>
  <c r="AG59" i="80"/>
  <c r="AG14" i="80" s="1"/>
  <c r="AG67" i="80"/>
  <c r="AG12" i="80"/>
  <c r="Q59" i="80"/>
  <c r="Q14" i="80" s="1"/>
  <c r="Q67" i="80"/>
  <c r="Q12" i="80"/>
  <c r="AB37" i="80"/>
  <c r="AD37" i="80"/>
  <c r="F68" i="80"/>
  <c r="AJ17" i="80"/>
  <c r="K25" i="79"/>
  <c r="K20" i="79"/>
  <c r="AC67" i="79"/>
  <c r="AC12" i="79"/>
  <c r="AC59" i="79"/>
  <c r="AC14" i="79" s="1"/>
  <c r="M67" i="79"/>
  <c r="M59" i="79"/>
  <c r="M14" i="79" s="1"/>
  <c r="M12" i="79"/>
  <c r="R58" i="79"/>
  <c r="R60" i="79" s="1"/>
  <c r="R68" i="79"/>
  <c r="AH67" i="79"/>
  <c r="AH59" i="79"/>
  <c r="AH14" i="79" s="1"/>
  <c r="AH12" i="79"/>
  <c r="G25" i="79"/>
  <c r="G20" i="79"/>
  <c r="U67" i="79"/>
  <c r="U59" i="79"/>
  <c r="U14" i="79" s="1"/>
  <c r="U12" i="79"/>
  <c r="E67" i="79"/>
  <c r="E59" i="79"/>
  <c r="E12" i="79"/>
  <c r="AF25" i="79"/>
  <c r="AF20" i="79"/>
  <c r="AF30" i="79"/>
  <c r="AE37" i="79"/>
  <c r="P25" i="79"/>
  <c r="P20" i="79"/>
  <c r="AG67" i="79"/>
  <c r="AG59" i="79"/>
  <c r="AG14" i="79" s="1"/>
  <c r="AG12" i="79"/>
  <c r="Q67" i="79"/>
  <c r="Q59" i="79"/>
  <c r="Q14" i="79" s="1"/>
  <c r="Q12" i="79"/>
  <c r="AI25" i="79"/>
  <c r="AI20" i="79"/>
  <c r="T37" i="79"/>
  <c r="AC37" i="79"/>
  <c r="AD67" i="79"/>
  <c r="AD12" i="79"/>
  <c r="AD59" i="79"/>
  <c r="AD14" i="79" s="1"/>
  <c r="AB60" i="79"/>
  <c r="J67" i="79"/>
  <c r="K67" i="79"/>
  <c r="X59" i="79"/>
  <c r="X14" i="79" s="1"/>
  <c r="X67" i="79"/>
  <c r="X12" i="79"/>
  <c r="G59" i="79"/>
  <c r="G14" i="79" s="1"/>
  <c r="G67" i="79"/>
  <c r="G12" i="79"/>
  <c r="R37" i="79"/>
  <c r="U20" i="79"/>
  <c r="U25" i="79"/>
  <c r="E25" i="79"/>
  <c r="S59" i="79"/>
  <c r="S14" i="79" s="1"/>
  <c r="S67" i="79"/>
  <c r="S12" i="79"/>
  <c r="L60" i="79"/>
  <c r="P59" i="79"/>
  <c r="P14" i="79" s="1"/>
  <c r="R59" i="79"/>
  <c r="R14" i="79" s="1"/>
  <c r="AG20" i="79"/>
  <c r="AG25" i="79"/>
  <c r="Q20" i="79"/>
  <c r="Q30" i="79"/>
  <c r="Q25" i="79"/>
  <c r="N59" i="79"/>
  <c r="N14" i="79" s="1"/>
  <c r="N12" i="79"/>
  <c r="N67" i="79"/>
  <c r="J37" i="79"/>
  <c r="AD58" i="79"/>
  <c r="AE67" i="79"/>
  <c r="AC20" i="79"/>
  <c r="AC25" i="79"/>
  <c r="M37" i="79"/>
  <c r="AD37" i="79"/>
  <c r="AA59" i="79"/>
  <c r="AA14" i="79" s="1"/>
  <c r="AA67" i="79"/>
  <c r="AA12" i="79"/>
  <c r="K59" i="79"/>
  <c r="K14" i="79" s="1"/>
  <c r="Y67" i="79"/>
  <c r="Y59" i="79"/>
  <c r="Y14" i="79" s="1"/>
  <c r="Y12" i="79"/>
  <c r="I67" i="79"/>
  <c r="I59" i="79"/>
  <c r="I14" i="79" s="1"/>
  <c r="I12" i="79"/>
  <c r="X37" i="79"/>
  <c r="Z67" i="79"/>
  <c r="U37" i="79"/>
  <c r="E37" i="79"/>
  <c r="S25" i="79"/>
  <c r="S20" i="79"/>
  <c r="W67" i="79"/>
  <c r="P67" i="79"/>
  <c r="O59" i="79"/>
  <c r="O14" i="79" s="1"/>
  <c r="O67" i="79"/>
  <c r="O12" i="79"/>
  <c r="T67" i="79"/>
  <c r="T59" i="79"/>
  <c r="T14" i="79" s="1"/>
  <c r="T12" i="79"/>
  <c r="F59" i="79"/>
  <c r="F14" i="79" s="1"/>
  <c r="F67" i="79"/>
  <c r="F12" i="79"/>
  <c r="AI59" i="79"/>
  <c r="AI14" i="79" s="1"/>
  <c r="AI67" i="79"/>
  <c r="AI12" i="79"/>
  <c r="N37" i="79"/>
  <c r="V59" i="79"/>
  <c r="V14" i="79" s="1"/>
  <c r="V67" i="79"/>
  <c r="V12" i="79"/>
  <c r="AE59" i="79"/>
  <c r="AE14" i="79" s="1"/>
  <c r="J60" i="79"/>
  <c r="AD60" i="79"/>
  <c r="H67" i="79"/>
  <c r="H59" i="79"/>
  <c r="H14" i="79" s="1"/>
  <c r="H12" i="79"/>
  <c r="AB67" i="79"/>
  <c r="AB59" i="79"/>
  <c r="AB14" i="79" s="1"/>
  <c r="AB12" i="79"/>
  <c r="W37" i="79"/>
  <c r="Z20" i="79"/>
  <c r="Z25" i="79"/>
  <c r="Y25" i="79"/>
  <c r="Y20" i="79"/>
  <c r="I30" i="79"/>
  <c r="I25" i="79"/>
  <c r="I20" i="79"/>
  <c r="F37" i="79"/>
  <c r="AH37" i="79"/>
  <c r="P37" i="79"/>
  <c r="G37" i="79"/>
  <c r="L67" i="79"/>
  <c r="L59" i="79"/>
  <c r="L14" i="79" s="1"/>
  <c r="L12" i="79"/>
  <c r="W59" i="79"/>
  <c r="W14" i="79" s="1"/>
  <c r="K37" i="79"/>
  <c r="O60" i="79"/>
  <c r="V25" i="78"/>
  <c r="V20" i="78"/>
  <c r="V30" i="78"/>
  <c r="O25" i="78"/>
  <c r="O30" i="78"/>
  <c r="O20" i="78"/>
  <c r="G25" i="78"/>
  <c r="G30" i="78"/>
  <c r="G20" i="78"/>
  <c r="AC30" i="78"/>
  <c r="AC20" i="78"/>
  <c r="AC25" i="78"/>
  <c r="S59" i="78"/>
  <c r="S14" i="78" s="1"/>
  <c r="S67" i="78"/>
  <c r="S12" i="78"/>
  <c r="F25" i="78"/>
  <c r="F20" i="78"/>
  <c r="F30" i="78"/>
  <c r="H67" i="78"/>
  <c r="H59" i="78"/>
  <c r="H14" i="78" s="1"/>
  <c r="H12" i="78"/>
  <c r="Z25" i="78"/>
  <c r="Z20" i="78"/>
  <c r="Z30" i="78"/>
  <c r="U30" i="78"/>
  <c r="I60" i="78"/>
  <c r="AI59" i="78"/>
  <c r="AI14" i="78" s="1"/>
  <c r="AI67" i="78"/>
  <c r="AI12" i="78"/>
  <c r="P67" i="78"/>
  <c r="P59" i="78"/>
  <c r="P14" i="78" s="1"/>
  <c r="P12" i="78"/>
  <c r="N20" i="78"/>
  <c r="N25" i="78"/>
  <c r="N30" i="78"/>
  <c r="AB67" i="78"/>
  <c r="AB59" i="78"/>
  <c r="AB14" i="78" s="1"/>
  <c r="AB12" i="78"/>
  <c r="L67" i="78"/>
  <c r="L59" i="78"/>
  <c r="L14" i="78" s="1"/>
  <c r="L12" i="78"/>
  <c r="S37" i="78"/>
  <c r="AE37" i="78"/>
  <c r="Q30" i="78"/>
  <c r="Q20" i="78"/>
  <c r="Q25" i="78"/>
  <c r="T67" i="78"/>
  <c r="T12" i="78"/>
  <c r="T59" i="78"/>
  <c r="T14" i="78" s="1"/>
  <c r="E30" i="78"/>
  <c r="E20" i="78"/>
  <c r="E25" i="78"/>
  <c r="K58" i="78"/>
  <c r="K60" i="78" s="1"/>
  <c r="AG37" i="78"/>
  <c r="AF20" i="78"/>
  <c r="AF30" i="78"/>
  <c r="AF25" i="78"/>
  <c r="P20" i="78"/>
  <c r="P30" i="78"/>
  <c r="P25" i="78"/>
  <c r="F68" i="78"/>
  <c r="E37" i="78"/>
  <c r="AH30" i="78"/>
  <c r="AH25" i="78"/>
  <c r="AH20" i="78"/>
  <c r="AC67" i="78"/>
  <c r="AC59" i="78"/>
  <c r="AC14" i="78" s="1"/>
  <c r="AC12" i="78"/>
  <c r="AB37" i="78"/>
  <c r="L37" i="78"/>
  <c r="S60" i="78"/>
  <c r="W25" i="78"/>
  <c r="W30" i="78"/>
  <c r="W20" i="78"/>
  <c r="S68" i="78"/>
  <c r="Y37" i="78"/>
  <c r="X20" i="78"/>
  <c r="X30" i="78"/>
  <c r="X25" i="78"/>
  <c r="H37" i="78"/>
  <c r="AA60" i="78"/>
  <c r="Q14" i="78"/>
  <c r="U67" i="78"/>
  <c r="U12" i="78"/>
  <c r="U59" i="78"/>
  <c r="U14" i="78" s="1"/>
  <c r="T37" i="78"/>
  <c r="I67" i="78"/>
  <c r="I12" i="78"/>
  <c r="I59" i="78"/>
  <c r="I14" i="78" s="1"/>
  <c r="AG67" i="78"/>
  <c r="AG59" i="78"/>
  <c r="AG14" i="78" s="1"/>
  <c r="AG12" i="78"/>
  <c r="AF37" i="78"/>
  <c r="P37" i="78"/>
  <c r="N59" i="78"/>
  <c r="N14" i="78" s="1"/>
  <c r="N67" i="78"/>
  <c r="N12" i="78"/>
  <c r="X67" i="78"/>
  <c r="X59" i="78"/>
  <c r="X14" i="78" s="1"/>
  <c r="X12" i="78"/>
  <c r="AF67" i="78"/>
  <c r="AF59" i="78"/>
  <c r="AF14" i="78" s="1"/>
  <c r="AF12" i="78"/>
  <c r="Y67" i="78"/>
  <c r="Y12" i="78"/>
  <c r="Y59" i="78"/>
  <c r="Y14" i="78" s="1"/>
  <c r="X37" i="78"/>
  <c r="H20" i="78"/>
  <c r="H30" i="78"/>
  <c r="H25" i="78"/>
  <c r="AG68" i="78"/>
  <c r="AG58" i="78"/>
  <c r="AG60" i="78" s="1"/>
  <c r="AI37" i="78"/>
  <c r="R30" i="78"/>
  <c r="R25" i="78"/>
  <c r="R20" i="78"/>
  <c r="AC37" i="78"/>
  <c r="AB30" i="78"/>
  <c r="AB25" i="78"/>
  <c r="AB20" i="78"/>
  <c r="L30" i="78"/>
  <c r="L25" i="78"/>
  <c r="L20" i="78"/>
  <c r="E14" i="78"/>
  <c r="AE58" i="78"/>
  <c r="AE60" i="78" s="1"/>
  <c r="Y60" i="78"/>
  <c r="AA59" i="78"/>
  <c r="AA14" i="78" s="1"/>
  <c r="AA67" i="78"/>
  <c r="AA12" i="78"/>
  <c r="AD25" i="78"/>
  <c r="AD20" i="78"/>
  <c r="AD30" i="78"/>
  <c r="AE14" i="78"/>
  <c r="J25" i="78"/>
  <c r="J20" i="78"/>
  <c r="J30" i="78"/>
  <c r="U37" i="78"/>
  <c r="T25" i="78"/>
  <c r="T20" i="78"/>
  <c r="T30" i="78"/>
  <c r="I37" i="78"/>
  <c r="AI60" i="78"/>
  <c r="K14" i="78"/>
  <c r="F14" i="78"/>
  <c r="N37" i="78"/>
  <c r="J37" i="77"/>
  <c r="F37" i="77"/>
  <c r="W37" i="77"/>
  <c r="AE37" i="77"/>
  <c r="O37" i="77"/>
  <c r="AC20" i="77"/>
  <c r="AC30" i="77"/>
  <c r="AC25" i="77"/>
  <c r="X67" i="77"/>
  <c r="X12" i="77"/>
  <c r="X59" i="77"/>
  <c r="X14" i="77" s="1"/>
  <c r="H67" i="77"/>
  <c r="H12" i="77"/>
  <c r="H59" i="77"/>
  <c r="H14" i="77" s="1"/>
  <c r="G37" i="77"/>
  <c r="F30" i="77"/>
  <c r="F20" i="77"/>
  <c r="F25" i="77"/>
  <c r="AC37" i="77"/>
  <c r="T37" i="77"/>
  <c r="AI25" i="77"/>
  <c r="AI20" i="77"/>
  <c r="AI30" i="77"/>
  <c r="S25" i="77"/>
  <c r="S20" i="77"/>
  <c r="S30" i="77"/>
  <c r="AD67" i="77"/>
  <c r="AD12" i="77"/>
  <c r="AD59" i="77"/>
  <c r="AD14" i="77" s="1"/>
  <c r="E59" i="77"/>
  <c r="E67" i="77"/>
  <c r="E12" i="77"/>
  <c r="AF67" i="77"/>
  <c r="AF59" i="77"/>
  <c r="AF14" i="77" s="1"/>
  <c r="AF12" i="77"/>
  <c r="P67" i="77"/>
  <c r="P59" i="77"/>
  <c r="P14" i="77" s="1"/>
  <c r="P12" i="77"/>
  <c r="Y59" i="77"/>
  <c r="Y14" i="77" s="1"/>
  <c r="Y67" i="77"/>
  <c r="Y12" i="77"/>
  <c r="V30" i="77"/>
  <c r="V20" i="77"/>
  <c r="V25" i="77"/>
  <c r="L60" i="77"/>
  <c r="AA67" i="77"/>
  <c r="AA59" i="77"/>
  <c r="AA14" i="77" s="1"/>
  <c r="AA12" i="77"/>
  <c r="R59" i="77"/>
  <c r="R14" i="77" s="1"/>
  <c r="R67" i="77"/>
  <c r="R12" i="77"/>
  <c r="N67" i="77"/>
  <c r="N59" i="77"/>
  <c r="N14" i="77" s="1"/>
  <c r="N12" i="77"/>
  <c r="X37" i="77"/>
  <c r="H37" i="77"/>
  <c r="W25" i="77"/>
  <c r="W20" i="77"/>
  <c r="W30" i="77"/>
  <c r="G25" i="77"/>
  <c r="G20" i="77"/>
  <c r="G30" i="77"/>
  <c r="J60" i="77"/>
  <c r="I59" i="77"/>
  <c r="I14" i="77" s="1"/>
  <c r="I67" i="77"/>
  <c r="I12" i="77"/>
  <c r="T25" i="77"/>
  <c r="T30" i="77"/>
  <c r="T20" i="77"/>
  <c r="AI67" i="77"/>
  <c r="AI59" i="77"/>
  <c r="AI14" i="77" s="1"/>
  <c r="AI12" i="77"/>
  <c r="S67" i="77"/>
  <c r="S12" i="77"/>
  <c r="S59" i="77"/>
  <c r="S14" i="77" s="1"/>
  <c r="AH59" i="77"/>
  <c r="AH14" i="77" s="1"/>
  <c r="AH12" i="77"/>
  <c r="AH67" i="77"/>
  <c r="AG37" i="77"/>
  <c r="E37" i="77"/>
  <c r="AF37" i="77"/>
  <c r="P37" i="77"/>
  <c r="AE30" i="77"/>
  <c r="AE25" i="77"/>
  <c r="AE20" i="77"/>
  <c r="O30" i="77"/>
  <c r="O25" i="77"/>
  <c r="O20" i="77"/>
  <c r="Z59" i="77"/>
  <c r="Z14" i="77" s="1"/>
  <c r="Z67" i="77"/>
  <c r="Z12" i="77"/>
  <c r="Y37" i="77"/>
  <c r="K67" i="77"/>
  <c r="K59" i="77"/>
  <c r="K14" i="77" s="1"/>
  <c r="K12" i="77"/>
  <c r="R37" i="77"/>
  <c r="N37" i="77"/>
  <c r="W67" i="77"/>
  <c r="W59" i="77"/>
  <c r="W14" i="77" s="1"/>
  <c r="W12" i="77"/>
  <c r="J67" i="77"/>
  <c r="J59" i="77"/>
  <c r="J14" i="77" s="1"/>
  <c r="J12" i="77"/>
  <c r="I37" i="77"/>
  <c r="F67" i="77"/>
  <c r="F59" i="77"/>
  <c r="F14" i="77" s="1"/>
  <c r="F12" i="77"/>
  <c r="AH37" i="77"/>
  <c r="AD37" i="77"/>
  <c r="E60" i="77"/>
  <c r="Q58" i="77"/>
  <c r="Q60" i="77" s="1"/>
  <c r="Q68" i="77"/>
  <c r="X68" i="77"/>
  <c r="X58" i="77"/>
  <c r="X60" i="77" s="1"/>
  <c r="AC67" i="77"/>
  <c r="AF60" i="77"/>
  <c r="P60" i="77"/>
  <c r="AE67" i="77"/>
  <c r="AE59" i="77"/>
  <c r="AE14" i="77" s="1"/>
  <c r="AE12" i="77"/>
  <c r="Z37" i="77"/>
  <c r="V67" i="77"/>
  <c r="V59" i="77"/>
  <c r="V14" i="77" s="1"/>
  <c r="V12" i="77"/>
  <c r="L67" i="77"/>
  <c r="L59" i="77"/>
  <c r="L14" i="77" s="1"/>
  <c r="L12" i="77"/>
  <c r="AA37" i="77"/>
  <c r="K37" i="77"/>
  <c r="N30" i="77"/>
  <c r="N20" i="77"/>
  <c r="N25" i="77"/>
  <c r="G67" i="77"/>
  <c r="G59" i="77"/>
  <c r="G14" i="77" s="1"/>
  <c r="G12" i="77"/>
  <c r="T67" i="77"/>
  <c r="T12" i="77"/>
  <c r="T59" i="77"/>
  <c r="T14" i="77" s="1"/>
  <c r="AI37" i="77"/>
  <c r="S37" i="77"/>
  <c r="AH30" i="77"/>
  <c r="AH20" i="77"/>
  <c r="AH25" i="77"/>
  <c r="AG59" i="77"/>
  <c r="AG14" i="77" s="1"/>
  <c r="AG67" i="77"/>
  <c r="AG12" i="77"/>
  <c r="AD30" i="77"/>
  <c r="AD20" i="77"/>
  <c r="AD25" i="77"/>
  <c r="AG58" i="77"/>
  <c r="AG60" i="77" s="1"/>
  <c r="AG68" i="77"/>
  <c r="H68" i="77"/>
  <c r="H58" i="77"/>
  <c r="H60" i="77" s="1"/>
  <c r="AC59" i="77"/>
  <c r="AC14" i="77" s="1"/>
  <c r="O67" i="77"/>
  <c r="O59" i="77"/>
  <c r="O14" i="77" s="1"/>
  <c r="O12" i="77"/>
  <c r="V37" i="77"/>
  <c r="AB67" i="77"/>
  <c r="AB59" i="77"/>
  <c r="AB14" i="77" s="1"/>
  <c r="AB12" i="77"/>
  <c r="L37" i="77"/>
  <c r="AA25" i="77"/>
  <c r="AA20" i="77"/>
  <c r="AA30" i="77"/>
  <c r="K25" i="77"/>
  <c r="K20" i="77"/>
  <c r="K30" i="77"/>
  <c r="R60" i="77"/>
  <c r="Q59" i="77"/>
  <c r="Q14" i="77" s="1"/>
  <c r="Q67" i="77"/>
  <c r="Q12" i="77"/>
  <c r="M59" i="77"/>
  <c r="M14" i="77" s="1"/>
  <c r="M67" i="77"/>
  <c r="M12" i="77"/>
  <c r="U59" i="77"/>
  <c r="U14" i="77" s="1"/>
  <c r="U67" i="77"/>
  <c r="U12" i="77"/>
  <c r="AJ17" i="77"/>
  <c r="M37" i="76"/>
  <c r="I59" i="76"/>
  <c r="I14" i="76" s="1"/>
  <c r="H37" i="76"/>
  <c r="I37" i="76"/>
  <c r="Q37" i="76"/>
  <c r="AD67" i="76"/>
  <c r="AC37" i="76"/>
  <c r="X59" i="76"/>
  <c r="X14" i="76" s="1"/>
  <c r="X67" i="76"/>
  <c r="X12" i="76"/>
  <c r="AH59" i="76"/>
  <c r="AH14" i="76" s="1"/>
  <c r="Q30" i="76"/>
  <c r="Q20" i="76"/>
  <c r="Q25" i="76"/>
  <c r="AF30" i="76"/>
  <c r="AF25" i="76"/>
  <c r="AF20" i="76"/>
  <c r="Q59" i="76"/>
  <c r="Q14" i="76" s="1"/>
  <c r="Z67" i="76"/>
  <c r="Z59" i="76"/>
  <c r="Z14" i="76" s="1"/>
  <c r="Z12" i="76"/>
  <c r="O68" i="76"/>
  <c r="X37" i="76"/>
  <c r="AB68" i="76"/>
  <c r="AA67" i="76"/>
  <c r="AA59" i="76"/>
  <c r="AA14" i="76" s="1"/>
  <c r="AA12" i="76"/>
  <c r="P37" i="76"/>
  <c r="AE58" i="76"/>
  <c r="AE60" i="76" s="1"/>
  <c r="AH67" i="76"/>
  <c r="K37" i="76"/>
  <c r="AB58" i="76"/>
  <c r="AB60" i="76" s="1"/>
  <c r="AH20" i="76"/>
  <c r="AH30" i="76"/>
  <c r="AH25" i="76"/>
  <c r="W25" i="76"/>
  <c r="W30" i="76"/>
  <c r="W20" i="76"/>
  <c r="G25" i="76"/>
  <c r="G30" i="76"/>
  <c r="G20" i="76"/>
  <c r="E30" i="76"/>
  <c r="E20" i="76"/>
  <c r="E25" i="76"/>
  <c r="K67" i="76"/>
  <c r="K59" i="76"/>
  <c r="K14" i="76" s="1"/>
  <c r="K12" i="76"/>
  <c r="G67" i="76"/>
  <c r="G59" i="76"/>
  <c r="G14" i="76" s="1"/>
  <c r="G12" i="76"/>
  <c r="U30" i="76"/>
  <c r="U20" i="76"/>
  <c r="U25" i="76"/>
  <c r="AI58" i="76"/>
  <c r="AI60" i="76" s="1"/>
  <c r="S67" i="76"/>
  <c r="S59" i="76"/>
  <c r="S14" i="76" s="1"/>
  <c r="S12" i="76"/>
  <c r="E37" i="76"/>
  <c r="L67" i="76"/>
  <c r="M30" i="76"/>
  <c r="M20" i="76"/>
  <c r="M25" i="76"/>
  <c r="N60" i="76"/>
  <c r="N67" i="76"/>
  <c r="N59" i="76"/>
  <c r="N14" i="76" s="1"/>
  <c r="W37" i="76"/>
  <c r="G37" i="76"/>
  <c r="U37" i="76"/>
  <c r="AI68" i="76"/>
  <c r="AF59" i="76"/>
  <c r="AF14" i="76" s="1"/>
  <c r="AF67" i="76"/>
  <c r="AF12" i="76"/>
  <c r="AH37" i="76"/>
  <c r="R67" i="76"/>
  <c r="R59" i="76"/>
  <c r="R14" i="76" s="1"/>
  <c r="R12" i="76"/>
  <c r="T14" i="76"/>
  <c r="T68" i="76"/>
  <c r="O58" i="76"/>
  <c r="O60" i="76" s="1"/>
  <c r="AD59" i="76"/>
  <c r="AD14" i="76" s="1"/>
  <c r="AC30" i="76"/>
  <c r="AC20" i="76"/>
  <c r="AC25" i="76"/>
  <c r="P25" i="76"/>
  <c r="P20" i="76"/>
  <c r="P30" i="76"/>
  <c r="T30" i="76"/>
  <c r="T25" i="76"/>
  <c r="T20" i="76"/>
  <c r="J67" i="76"/>
  <c r="J59" i="76"/>
  <c r="J14" i="76" s="1"/>
  <c r="J12" i="76"/>
  <c r="H59" i="76"/>
  <c r="H14" i="76" s="1"/>
  <c r="H67" i="76"/>
  <c r="H12" i="76"/>
  <c r="K25" i="76"/>
  <c r="K30" i="76"/>
  <c r="K20" i="76"/>
  <c r="U59" i="76"/>
  <c r="U14" i="76" s="1"/>
  <c r="U67" i="76"/>
  <c r="U12" i="76"/>
  <c r="AG30" i="76"/>
  <c r="AG20" i="76"/>
  <c r="AG25" i="76"/>
  <c r="L30" i="76"/>
  <c r="L25" i="76"/>
  <c r="L20" i="76"/>
  <c r="S25" i="76"/>
  <c r="S30" i="76"/>
  <c r="S20" i="76"/>
  <c r="Z20" i="76"/>
  <c r="Z30" i="76"/>
  <c r="Z25" i="76"/>
  <c r="AE67" i="76"/>
  <c r="AE59" i="76"/>
  <c r="AE14" i="76" s="1"/>
  <c r="AE12" i="76"/>
  <c r="O37" i="76"/>
  <c r="J20" i="76"/>
  <c r="J30" i="76"/>
  <c r="J25" i="76"/>
  <c r="W67" i="76"/>
  <c r="W59" i="76"/>
  <c r="W14" i="76" s="1"/>
  <c r="W12" i="76"/>
  <c r="AI67" i="76"/>
  <c r="AI59" i="76"/>
  <c r="AI14" i="76" s="1"/>
  <c r="AI12" i="76"/>
  <c r="AD30" i="76"/>
  <c r="AD20" i="76"/>
  <c r="AD25" i="76"/>
  <c r="L59" i="76"/>
  <c r="L14" i="76" s="1"/>
  <c r="M59" i="76"/>
  <c r="M14" i="76" s="1"/>
  <c r="M67" i="76"/>
  <c r="M12" i="76"/>
  <c r="AF37" i="76"/>
  <c r="L37" i="76"/>
  <c r="R20" i="76"/>
  <c r="R30" i="76"/>
  <c r="R25" i="76"/>
  <c r="Y60" i="76"/>
  <c r="Y67" i="76"/>
  <c r="Y59" i="76"/>
  <c r="Y14" i="76" s="1"/>
  <c r="AI37" i="76"/>
  <c r="S37" i="76"/>
  <c r="E59" i="76"/>
  <c r="E67" i="76"/>
  <c r="E12" i="76"/>
  <c r="Z37" i="76"/>
  <c r="N37" i="76"/>
  <c r="X60" i="76"/>
  <c r="AD37" i="76"/>
  <c r="AC59" i="76"/>
  <c r="AC14" i="76" s="1"/>
  <c r="AC67" i="76"/>
  <c r="AC12" i="76"/>
  <c r="AA37" i="76"/>
  <c r="P59" i="76"/>
  <c r="P14" i="76" s="1"/>
  <c r="P67" i="76"/>
  <c r="P12" i="76"/>
  <c r="V69" i="76"/>
  <c r="V70" i="76" s="1"/>
  <c r="V36" i="76" s="1"/>
  <c r="AE37" i="76"/>
  <c r="O67" i="76"/>
  <c r="O59" i="76"/>
  <c r="O14" i="76" s="1"/>
  <c r="O12" i="76"/>
  <c r="J37" i="76"/>
  <c r="H60" i="76"/>
  <c r="X68" i="76"/>
  <c r="AC7" i="15"/>
  <c r="C11" i="15"/>
  <c r="P69" i="83" l="1"/>
  <c r="P70" i="83" s="1"/>
  <c r="P36" i="83" s="1"/>
  <c r="S25" i="81"/>
  <c r="AI20" i="85"/>
  <c r="O20" i="85"/>
  <c r="O69" i="85" s="1"/>
  <c r="O70" i="85" s="1"/>
  <c r="O36" i="85" s="1"/>
  <c r="N20" i="85"/>
  <c r="V20" i="81"/>
  <c r="V69" i="81" s="1"/>
  <c r="V70" i="81" s="1"/>
  <c r="V36" i="81" s="1"/>
  <c r="AJ17" i="79"/>
  <c r="AA20" i="79"/>
  <c r="Y20" i="77"/>
  <c r="O14" i="81"/>
  <c r="AJ15" i="81"/>
  <c r="Y25" i="77"/>
  <c r="F69" i="76"/>
  <c r="F70" i="76" s="1"/>
  <c r="F36" i="76" s="1"/>
  <c r="F19" i="76" s="1"/>
  <c r="F39" i="76" s="1"/>
  <c r="I20" i="77"/>
  <c r="I69" i="77" s="1"/>
  <c r="I70" i="77" s="1"/>
  <c r="I36" i="77" s="1"/>
  <c r="I25" i="77"/>
  <c r="AC30" i="79"/>
  <c r="AC69" i="79" s="1"/>
  <c r="AC70" i="79" s="1"/>
  <c r="AC36" i="79" s="1"/>
  <c r="K30" i="79"/>
  <c r="K69" i="79" s="1"/>
  <c r="K70" i="79" s="1"/>
  <c r="K36" i="79" s="1"/>
  <c r="I25" i="82"/>
  <c r="M25" i="82"/>
  <c r="AH25" i="82"/>
  <c r="AH69" i="82" s="1"/>
  <c r="AH70" i="82" s="1"/>
  <c r="AH36" i="82" s="1"/>
  <c r="AE30" i="79"/>
  <c r="M30" i="79"/>
  <c r="G30" i="79"/>
  <c r="AE20" i="81"/>
  <c r="T25" i="82"/>
  <c r="T69" i="82" s="1"/>
  <c r="T70" i="82" s="1"/>
  <c r="T36" i="82" s="1"/>
  <c r="H20" i="81"/>
  <c r="H69" i="81" s="1"/>
  <c r="H70" i="81" s="1"/>
  <c r="H36" i="81" s="1"/>
  <c r="E25" i="82"/>
  <c r="W25" i="82"/>
  <c r="W69" i="82" s="1"/>
  <c r="W70" i="82" s="1"/>
  <c r="W36" i="82" s="1"/>
  <c r="H25" i="82"/>
  <c r="H69" i="82" s="1"/>
  <c r="H70" i="82" s="1"/>
  <c r="H36" i="82" s="1"/>
  <c r="Q25" i="82"/>
  <c r="X25" i="82"/>
  <c r="F53" i="15"/>
  <c r="N53" i="15"/>
  <c r="V53" i="15"/>
  <c r="AD53" i="15"/>
  <c r="G53" i="15"/>
  <c r="O53" i="15"/>
  <c r="W53" i="15"/>
  <c r="AE53" i="15"/>
  <c r="AG53" i="15"/>
  <c r="AA53" i="15"/>
  <c r="H53" i="15"/>
  <c r="P53" i="15"/>
  <c r="X53" i="15"/>
  <c r="AF53" i="15"/>
  <c r="I53" i="15"/>
  <c r="Q53" i="15"/>
  <c r="Y53" i="15"/>
  <c r="S53" i="15"/>
  <c r="AI53" i="15"/>
  <c r="J53" i="15"/>
  <c r="R53" i="15"/>
  <c r="Z53" i="15"/>
  <c r="AH53" i="15"/>
  <c r="K53" i="15"/>
  <c r="L53" i="15"/>
  <c r="T53" i="15"/>
  <c r="AB53" i="15"/>
  <c r="E53" i="15"/>
  <c r="M53" i="15"/>
  <c r="U53" i="15"/>
  <c r="AC53" i="15"/>
  <c r="V19" i="76"/>
  <c r="V39" i="76" s="1"/>
  <c r="V40" i="76" s="1"/>
  <c r="V52" i="76"/>
  <c r="V50" i="76" s="1"/>
  <c r="Y30" i="79"/>
  <c r="S30" i="79"/>
  <c r="S69" i="79" s="1"/>
  <c r="S70" i="79" s="1"/>
  <c r="S36" i="79" s="1"/>
  <c r="AG30" i="79"/>
  <c r="AA30" i="79"/>
  <c r="AI30" i="79"/>
  <c r="AI69" i="79" s="1"/>
  <c r="AI70" i="79" s="1"/>
  <c r="AI36" i="79" s="1"/>
  <c r="V25" i="82"/>
  <c r="V69" i="82" s="1"/>
  <c r="V70" i="82" s="1"/>
  <c r="V36" i="82" s="1"/>
  <c r="R25" i="82"/>
  <c r="U25" i="82"/>
  <c r="U69" i="82" s="1"/>
  <c r="U70" i="82" s="1"/>
  <c r="U36" i="82" s="1"/>
  <c r="E30" i="79"/>
  <c r="P30" i="79"/>
  <c r="AC25" i="82"/>
  <c r="AB25" i="82"/>
  <c r="AB69" i="82" s="1"/>
  <c r="AB70" i="82" s="1"/>
  <c r="AB36" i="82" s="1"/>
  <c r="G25" i="82"/>
  <c r="AG25" i="82"/>
  <c r="Z30" i="79"/>
  <c r="AF30" i="84"/>
  <c r="AF25" i="84"/>
  <c r="P19" i="83"/>
  <c r="P39" i="83" s="1"/>
  <c r="P52" i="83"/>
  <c r="P50" i="83" s="1"/>
  <c r="U20" i="77"/>
  <c r="M20" i="79"/>
  <c r="Z30" i="77"/>
  <c r="U25" i="77"/>
  <c r="H20" i="85"/>
  <c r="H69" i="85" s="1"/>
  <c r="H70" i="85" s="1"/>
  <c r="H36" i="85" s="1"/>
  <c r="AA20" i="85"/>
  <c r="P20" i="85"/>
  <c r="P69" i="85" s="1"/>
  <c r="P70" i="85" s="1"/>
  <c r="P36" i="85" s="1"/>
  <c r="X20" i="85"/>
  <c r="X69" i="85" s="1"/>
  <c r="X70" i="85" s="1"/>
  <c r="X36" i="85" s="1"/>
  <c r="W20" i="85"/>
  <c r="W69" i="85" s="1"/>
  <c r="W70" i="85" s="1"/>
  <c r="W36" i="85" s="1"/>
  <c r="Y20" i="85"/>
  <c r="Y69" i="85" s="1"/>
  <c r="Y70" i="85" s="1"/>
  <c r="Y36" i="85" s="1"/>
  <c r="T20" i="85"/>
  <c r="T69" i="85" s="1"/>
  <c r="T70" i="85" s="1"/>
  <c r="T36" i="85" s="1"/>
  <c r="L20" i="85"/>
  <c r="AC20" i="85"/>
  <c r="K20" i="85"/>
  <c r="AD20" i="85"/>
  <c r="AD69" i="85" s="1"/>
  <c r="AD70" i="85" s="1"/>
  <c r="AD36" i="85" s="1"/>
  <c r="F20" i="85"/>
  <c r="F69" i="85" s="1"/>
  <c r="F70" i="85" s="1"/>
  <c r="F36" i="85" s="1"/>
  <c r="U20" i="85"/>
  <c r="U69" i="85" s="1"/>
  <c r="U70" i="85" s="1"/>
  <c r="U36" i="85" s="1"/>
  <c r="AE20" i="85"/>
  <c r="G20" i="85"/>
  <c r="G69" i="85" s="1"/>
  <c r="G70" i="85" s="1"/>
  <c r="G36" i="85" s="1"/>
  <c r="S20" i="85"/>
  <c r="AF20" i="85"/>
  <c r="AF69" i="85" s="1"/>
  <c r="AF70" i="85" s="1"/>
  <c r="AF36" i="85" s="1"/>
  <c r="Q20" i="85"/>
  <c r="Q69" i="85" s="1"/>
  <c r="Q70" i="85" s="1"/>
  <c r="Q36" i="85" s="1"/>
  <c r="I20" i="85"/>
  <c r="V20" i="85"/>
  <c r="V69" i="85" s="1"/>
  <c r="V70" i="85" s="1"/>
  <c r="V36" i="85" s="1"/>
  <c r="W20" i="81"/>
  <c r="W69" i="81" s="1"/>
  <c r="W70" i="81" s="1"/>
  <c r="W36" i="81" s="1"/>
  <c r="Z20" i="81"/>
  <c r="Z69" i="81" s="1"/>
  <c r="Z70" i="81" s="1"/>
  <c r="Z36" i="81" s="1"/>
  <c r="AG20" i="84"/>
  <c r="AG69" i="84" s="1"/>
  <c r="AG70" i="84" s="1"/>
  <c r="AG36" i="84" s="1"/>
  <c r="T20" i="79"/>
  <c r="AE20" i="79"/>
  <c r="Z25" i="77"/>
  <c r="T30" i="79"/>
  <c r="M25" i="79"/>
  <c r="AE25" i="79"/>
  <c r="P20" i="81"/>
  <c r="P69" i="81" s="1"/>
  <c r="P70" i="81" s="1"/>
  <c r="P36" i="81" s="1"/>
  <c r="S20" i="81"/>
  <c r="S69" i="81" s="1"/>
  <c r="S70" i="81" s="1"/>
  <c r="S36" i="81" s="1"/>
  <c r="H20" i="80"/>
  <c r="H69" i="80" s="1"/>
  <c r="H70" i="80" s="1"/>
  <c r="H36" i="80" s="1"/>
  <c r="Y20" i="81"/>
  <c r="Y69" i="81" s="1"/>
  <c r="Y70" i="81" s="1"/>
  <c r="Y36" i="81" s="1"/>
  <c r="R20" i="81"/>
  <c r="R69" i="81" s="1"/>
  <c r="R70" i="81" s="1"/>
  <c r="R36" i="81" s="1"/>
  <c r="U20" i="84"/>
  <c r="AB20" i="81"/>
  <c r="AB69" i="81" s="1"/>
  <c r="AB70" i="81" s="1"/>
  <c r="AB36" i="81" s="1"/>
  <c r="AF20" i="81"/>
  <c r="AF69" i="81" s="1"/>
  <c r="AF70" i="81" s="1"/>
  <c r="AF36" i="81" s="1"/>
  <c r="X20" i="81"/>
  <c r="X69" i="81" s="1"/>
  <c r="X70" i="81" s="1"/>
  <c r="X36" i="81" s="1"/>
  <c r="L20" i="81"/>
  <c r="L69" i="81" s="1"/>
  <c r="L70" i="81" s="1"/>
  <c r="L36" i="81" s="1"/>
  <c r="Y20" i="86"/>
  <c r="J20" i="80"/>
  <c r="J69" i="80" s="1"/>
  <c r="J70" i="80" s="1"/>
  <c r="J36" i="80" s="1"/>
  <c r="AC20" i="80"/>
  <c r="AC69" i="80" s="1"/>
  <c r="AC70" i="80" s="1"/>
  <c r="AC36" i="80" s="1"/>
  <c r="AI20" i="81"/>
  <c r="N20" i="81"/>
  <c r="N69" i="81" s="1"/>
  <c r="N70" i="81" s="1"/>
  <c r="N36" i="81" s="1"/>
  <c r="T20" i="81"/>
  <c r="T69" i="81" s="1"/>
  <c r="T70" i="81" s="1"/>
  <c r="T36" i="81" s="1"/>
  <c r="V25" i="80"/>
  <c r="Y25" i="80"/>
  <c r="AH25" i="80"/>
  <c r="AG25" i="80"/>
  <c r="Z25" i="80"/>
  <c r="AE25" i="80"/>
  <c r="W25" i="80"/>
  <c r="AI25" i="80"/>
  <c r="M25" i="80"/>
  <c r="L25" i="86"/>
  <c r="I25" i="80"/>
  <c r="Q25" i="80"/>
  <c r="F25" i="80"/>
  <c r="K25" i="80"/>
  <c r="N25" i="80"/>
  <c r="X25" i="80"/>
  <c r="Q25" i="86"/>
  <c r="G25" i="86"/>
  <c r="AF25" i="86"/>
  <c r="W25" i="86"/>
  <c r="AA25" i="86"/>
  <c r="AD25" i="86"/>
  <c r="S25" i="86"/>
  <c r="E25" i="86"/>
  <c r="H25" i="86"/>
  <c r="Y25" i="86"/>
  <c r="M25" i="86"/>
  <c r="AG25" i="86"/>
  <c r="U25" i="86"/>
  <c r="AC25" i="86"/>
  <c r="AA25" i="80"/>
  <c r="I20" i="80"/>
  <c r="AH20" i="80"/>
  <c r="AD20" i="80"/>
  <c r="AD69" i="80" s="1"/>
  <c r="AD70" i="80" s="1"/>
  <c r="AD36" i="80" s="1"/>
  <c r="AF20" i="84"/>
  <c r="AG20" i="80"/>
  <c r="U20" i="80"/>
  <c r="U69" i="80" s="1"/>
  <c r="U70" i="80" s="1"/>
  <c r="U36" i="80" s="1"/>
  <c r="V20" i="84"/>
  <c r="V69" i="84" s="1"/>
  <c r="V70" i="84" s="1"/>
  <c r="V36" i="84" s="1"/>
  <c r="X20" i="84"/>
  <c r="X69" i="84" s="1"/>
  <c r="X70" i="84" s="1"/>
  <c r="X36" i="84" s="1"/>
  <c r="W20" i="80"/>
  <c r="T20" i="80"/>
  <c r="T69" i="80" s="1"/>
  <c r="T70" i="80" s="1"/>
  <c r="T36" i="80" s="1"/>
  <c r="M20" i="80"/>
  <c r="Q20" i="80"/>
  <c r="Z20" i="80"/>
  <c r="N20" i="80"/>
  <c r="AE20" i="80"/>
  <c r="AE69" i="80" s="1"/>
  <c r="AE70" i="80" s="1"/>
  <c r="AE36" i="80" s="1"/>
  <c r="O20" i="80"/>
  <c r="O69" i="80" s="1"/>
  <c r="O70" i="80" s="1"/>
  <c r="O36" i="80" s="1"/>
  <c r="G20" i="80"/>
  <c r="G69" i="80" s="1"/>
  <c r="G70" i="80" s="1"/>
  <c r="G36" i="80" s="1"/>
  <c r="AH20" i="84"/>
  <c r="AH69" i="84" s="1"/>
  <c r="AH70" i="84" s="1"/>
  <c r="AH36" i="84" s="1"/>
  <c r="Q20" i="84"/>
  <c r="Q69" i="84" s="1"/>
  <c r="Q70" i="84" s="1"/>
  <c r="Q36" i="84" s="1"/>
  <c r="AC20" i="84"/>
  <c r="AC69" i="84" s="1"/>
  <c r="AC70" i="84" s="1"/>
  <c r="AC36" i="84" s="1"/>
  <c r="H20" i="84"/>
  <c r="H69" i="84" s="1"/>
  <c r="H70" i="84" s="1"/>
  <c r="H36" i="84" s="1"/>
  <c r="Z20" i="84"/>
  <c r="Z69" i="84" s="1"/>
  <c r="Z70" i="84" s="1"/>
  <c r="Z36" i="84" s="1"/>
  <c r="W20" i="86"/>
  <c r="H20" i="86"/>
  <c r="S20" i="86"/>
  <c r="P20" i="86"/>
  <c r="P69" i="86" s="1"/>
  <c r="P70" i="86" s="1"/>
  <c r="P36" i="86" s="1"/>
  <c r="V20" i="80"/>
  <c r="AI20" i="80"/>
  <c r="Y20" i="80"/>
  <c r="K20" i="80"/>
  <c r="I20" i="86"/>
  <c r="I69" i="86" s="1"/>
  <c r="I70" i="86" s="1"/>
  <c r="I36" i="86" s="1"/>
  <c r="M30" i="77"/>
  <c r="S20" i="80"/>
  <c r="AD30" i="82"/>
  <c r="U69" i="84"/>
  <c r="U70" i="84" s="1"/>
  <c r="U36" i="84" s="1"/>
  <c r="M20" i="78"/>
  <c r="M30" i="78"/>
  <c r="M69" i="78" s="1"/>
  <c r="M70" i="78" s="1"/>
  <c r="M36" i="78" s="1"/>
  <c r="X30" i="79"/>
  <c r="O69" i="78"/>
  <c r="O70" i="78" s="1"/>
  <c r="O36" i="78" s="1"/>
  <c r="X20" i="79"/>
  <c r="W20" i="79"/>
  <c r="AH20" i="79"/>
  <c r="S25" i="80"/>
  <c r="AC20" i="81"/>
  <c r="AD25" i="82"/>
  <c r="AG20" i="82"/>
  <c r="AA30" i="76"/>
  <c r="M20" i="77"/>
  <c r="M69" i="77" s="1"/>
  <c r="M70" i="77" s="1"/>
  <c r="M36" i="77" s="1"/>
  <c r="W30" i="79"/>
  <c r="I30" i="85"/>
  <c r="G30" i="86"/>
  <c r="I20" i="76"/>
  <c r="I30" i="76"/>
  <c r="AA25" i="76"/>
  <c r="AF69" i="76"/>
  <c r="AF70" i="76" s="1"/>
  <c r="AF36" i="76" s="1"/>
  <c r="AB30" i="77"/>
  <c r="AB25" i="77"/>
  <c r="AB20" i="77"/>
  <c r="AB69" i="78"/>
  <c r="AB70" i="78" s="1"/>
  <c r="AB36" i="78" s="1"/>
  <c r="R69" i="78"/>
  <c r="R70" i="78" s="1"/>
  <c r="R36" i="78" s="1"/>
  <c r="AH69" i="78"/>
  <c r="AH70" i="78" s="1"/>
  <c r="AH36" i="78" s="1"/>
  <c r="AJ37" i="78"/>
  <c r="T69" i="78"/>
  <c r="T70" i="78" s="1"/>
  <c r="T36" i="78" s="1"/>
  <c r="L69" i="78"/>
  <c r="L70" i="78" s="1"/>
  <c r="L36" i="78" s="1"/>
  <c r="F69" i="78"/>
  <c r="F70" i="78" s="1"/>
  <c r="F36" i="78" s="1"/>
  <c r="U25" i="78"/>
  <c r="U69" i="78" s="1"/>
  <c r="U70" i="78" s="1"/>
  <c r="U36" i="78" s="1"/>
  <c r="G69" i="78"/>
  <c r="G70" i="78" s="1"/>
  <c r="G36" i="78" s="1"/>
  <c r="AJ33" i="78"/>
  <c r="W69" i="78"/>
  <c r="W70" i="78" s="1"/>
  <c r="W36" i="78" s="1"/>
  <c r="AH30" i="79"/>
  <c r="AG69" i="79"/>
  <c r="AG70" i="79" s="1"/>
  <c r="AG36" i="79" s="1"/>
  <c r="U69" i="79"/>
  <c r="U70" i="79" s="1"/>
  <c r="U36" i="79" s="1"/>
  <c r="AF69" i="79"/>
  <c r="AF70" i="79" s="1"/>
  <c r="AF36" i="79" s="1"/>
  <c r="V25" i="79"/>
  <c r="V20" i="79"/>
  <c r="V30" i="79"/>
  <c r="N20" i="79"/>
  <c r="N25" i="79"/>
  <c r="N30" i="79"/>
  <c r="AJ37" i="79"/>
  <c r="AE69" i="81"/>
  <c r="AE70" i="81" s="1"/>
  <c r="AE36" i="81" s="1"/>
  <c r="AC25" i="81"/>
  <c r="AJ31" i="82"/>
  <c r="L69" i="82"/>
  <c r="L70" i="82" s="1"/>
  <c r="L36" i="82" s="1"/>
  <c r="AJ29" i="82"/>
  <c r="AJ35" i="82"/>
  <c r="AJ37" i="82"/>
  <c r="I69" i="82"/>
  <c r="I70" i="82" s="1"/>
  <c r="I36" i="82" s="1"/>
  <c r="Q69" i="83"/>
  <c r="Q70" i="83" s="1"/>
  <c r="Q36" i="83" s="1"/>
  <c r="J69" i="83"/>
  <c r="J70" i="83" s="1"/>
  <c r="J36" i="83" s="1"/>
  <c r="AH69" i="83"/>
  <c r="AH70" i="83" s="1"/>
  <c r="AH36" i="83" s="1"/>
  <c r="AJ34" i="83"/>
  <c r="I69" i="83"/>
  <c r="I70" i="83" s="1"/>
  <c r="I36" i="83" s="1"/>
  <c r="AG69" i="83"/>
  <c r="AG70" i="83" s="1"/>
  <c r="AG36" i="83" s="1"/>
  <c r="AE69" i="83"/>
  <c r="AE70" i="83" s="1"/>
  <c r="AE36" i="83" s="1"/>
  <c r="AJ37" i="83"/>
  <c r="AF69" i="83"/>
  <c r="AF70" i="83" s="1"/>
  <c r="AF36" i="83" s="1"/>
  <c r="AJ37" i="84"/>
  <c r="I25" i="85"/>
  <c r="M69" i="85"/>
  <c r="M70" i="85" s="1"/>
  <c r="M36" i="85" s="1"/>
  <c r="K69" i="85"/>
  <c r="K70" i="85" s="1"/>
  <c r="K36" i="85" s="1"/>
  <c r="AJ26" i="85"/>
  <c r="AJ37" i="85"/>
  <c r="AA69" i="85"/>
  <c r="AA70" i="85" s="1"/>
  <c r="AA36" i="85" s="1"/>
  <c r="AI69" i="85"/>
  <c r="AI70" i="85" s="1"/>
  <c r="AI36" i="85" s="1"/>
  <c r="T25" i="86"/>
  <c r="J30" i="86"/>
  <c r="X25" i="86"/>
  <c r="AJ37" i="86"/>
  <c r="N25" i="86"/>
  <c r="N20" i="86"/>
  <c r="N30" i="86"/>
  <c r="AJ21" i="86"/>
  <c r="AJ33" i="86"/>
  <c r="AJ27" i="86"/>
  <c r="AJ29" i="86"/>
  <c r="AJ26" i="86"/>
  <c r="AJ32" i="86"/>
  <c r="AJ35" i="86"/>
  <c r="AJ31" i="86"/>
  <c r="AJ34" i="86"/>
  <c r="AJ28" i="86"/>
  <c r="AJ22" i="86"/>
  <c r="Z25" i="86"/>
  <c r="Z30" i="86"/>
  <c r="Z20" i="86"/>
  <c r="V25" i="86"/>
  <c r="V20" i="86"/>
  <c r="V30" i="86"/>
  <c r="O25" i="86"/>
  <c r="O30" i="86"/>
  <c r="O20" i="86"/>
  <c r="AJ24" i="86"/>
  <c r="T20" i="86"/>
  <c r="AJ14" i="86"/>
  <c r="AE25" i="86"/>
  <c r="AE30" i="86"/>
  <c r="AE20" i="86"/>
  <c r="X20" i="86"/>
  <c r="X69" i="86" s="1"/>
  <c r="X70" i="86" s="1"/>
  <c r="X36" i="86" s="1"/>
  <c r="AH25" i="86"/>
  <c r="AH30" i="86"/>
  <c r="AH20" i="86"/>
  <c r="G20" i="86"/>
  <c r="AA20" i="86"/>
  <c r="AD20" i="86"/>
  <c r="L20" i="86"/>
  <c r="AC20" i="86"/>
  <c r="AC69" i="86" s="1"/>
  <c r="AC70" i="86" s="1"/>
  <c r="AC36" i="86" s="1"/>
  <c r="F20" i="86"/>
  <c r="F69" i="86" s="1"/>
  <c r="F70" i="86" s="1"/>
  <c r="F36" i="86" s="1"/>
  <c r="AM6" i="86"/>
  <c r="J20" i="86"/>
  <c r="R20" i="86"/>
  <c r="R69" i="86" s="1"/>
  <c r="R70" i="86" s="1"/>
  <c r="R36" i="86" s="1"/>
  <c r="K20" i="86"/>
  <c r="K69" i="86" s="1"/>
  <c r="K70" i="86" s="1"/>
  <c r="K36" i="86" s="1"/>
  <c r="Q20" i="86"/>
  <c r="Q69" i="86" s="1"/>
  <c r="Q70" i="86" s="1"/>
  <c r="Q36" i="86" s="1"/>
  <c r="AJ23" i="86"/>
  <c r="M20" i="86"/>
  <c r="U20" i="86"/>
  <c r="U69" i="86" s="1"/>
  <c r="U70" i="86" s="1"/>
  <c r="U36" i="86" s="1"/>
  <c r="AF20" i="86"/>
  <c r="AF69" i="86" s="1"/>
  <c r="AF70" i="86" s="1"/>
  <c r="AF36" i="86" s="1"/>
  <c r="AG20" i="86"/>
  <c r="AI20" i="86"/>
  <c r="AI69" i="86" s="1"/>
  <c r="AI70" i="86" s="1"/>
  <c r="AI36" i="86" s="1"/>
  <c r="E20" i="86"/>
  <c r="AB20" i="86"/>
  <c r="AB69" i="86" s="1"/>
  <c r="AB70" i="86" s="1"/>
  <c r="AB36" i="86" s="1"/>
  <c r="AH30" i="85"/>
  <c r="AH25" i="85"/>
  <c r="AH20" i="85"/>
  <c r="AJ32" i="85"/>
  <c r="E69" i="85"/>
  <c r="E70" i="85" s="1"/>
  <c r="E36" i="85" s="1"/>
  <c r="E52" i="85" s="1"/>
  <c r="E50" i="85" s="1"/>
  <c r="N69" i="85"/>
  <c r="N70" i="85" s="1"/>
  <c r="N36" i="85" s="1"/>
  <c r="L69" i="85"/>
  <c r="L70" i="85" s="1"/>
  <c r="L36" i="85" s="1"/>
  <c r="AB20" i="85"/>
  <c r="AB30" i="85"/>
  <c r="AB25" i="85"/>
  <c r="AM6" i="85"/>
  <c r="E14" i="85"/>
  <c r="S69" i="85"/>
  <c r="S70" i="85" s="1"/>
  <c r="S36" i="85" s="1"/>
  <c r="J25" i="85"/>
  <c r="J30" i="85"/>
  <c r="J20" i="85"/>
  <c r="AJ31" i="85"/>
  <c r="AJ21" i="85"/>
  <c r="AC69" i="85"/>
  <c r="AC70" i="85" s="1"/>
  <c r="AC36" i="85" s="1"/>
  <c r="AE69" i="85"/>
  <c r="AE70" i="85" s="1"/>
  <c r="AE36" i="85" s="1"/>
  <c r="AJ24" i="85"/>
  <c r="AJ28" i="85"/>
  <c r="AJ22" i="85"/>
  <c r="AJ35" i="85"/>
  <c r="AJ34" i="85"/>
  <c r="Z30" i="85"/>
  <c r="Z25" i="85"/>
  <c r="Z20" i="85"/>
  <c r="AJ29" i="85"/>
  <c r="R25" i="85"/>
  <c r="R30" i="85"/>
  <c r="R20" i="85"/>
  <c r="AG30" i="85"/>
  <c r="AG25" i="85"/>
  <c r="AG20" i="85"/>
  <c r="AJ23" i="85"/>
  <c r="AJ27" i="85"/>
  <c r="AJ33" i="85"/>
  <c r="I25" i="84"/>
  <c r="I20" i="84"/>
  <c r="I30" i="84"/>
  <c r="AJ34" i="84"/>
  <c r="AJ32" i="84"/>
  <c r="AJ21" i="84"/>
  <c r="AM6" i="84"/>
  <c r="E14" i="84"/>
  <c r="AJ24" i="84"/>
  <c r="M20" i="84"/>
  <c r="M69" i="84" s="1"/>
  <c r="M70" i="84" s="1"/>
  <c r="M36" i="84" s="1"/>
  <c r="AI30" i="84"/>
  <c r="AI20" i="84"/>
  <c r="AI25" i="84"/>
  <c r="T20" i="84"/>
  <c r="T69" i="84" s="1"/>
  <c r="T70" i="84" s="1"/>
  <c r="T36" i="84" s="1"/>
  <c r="AD20" i="84"/>
  <c r="AD69" i="84" s="1"/>
  <c r="AD70" i="84" s="1"/>
  <c r="AD36" i="84" s="1"/>
  <c r="O20" i="84"/>
  <c r="O69" i="84" s="1"/>
  <c r="O70" i="84" s="1"/>
  <c r="O36" i="84" s="1"/>
  <c r="Y20" i="84"/>
  <c r="Y69" i="84" s="1"/>
  <c r="Y70" i="84" s="1"/>
  <c r="Y36" i="84" s="1"/>
  <c r="AA30" i="84"/>
  <c r="AA20" i="84"/>
  <c r="AA25" i="84"/>
  <c r="N25" i="84"/>
  <c r="N20" i="84"/>
  <c r="N30" i="84"/>
  <c r="AJ33" i="84"/>
  <c r="AE20" i="84"/>
  <c r="AE69" i="84" s="1"/>
  <c r="AE70" i="84" s="1"/>
  <c r="AE36" i="84" s="1"/>
  <c r="AJ23" i="84"/>
  <c r="F20" i="84"/>
  <c r="F69" i="84" s="1"/>
  <c r="F70" i="84" s="1"/>
  <c r="F36" i="84" s="1"/>
  <c r="G20" i="84"/>
  <c r="G69" i="84" s="1"/>
  <c r="G70" i="84" s="1"/>
  <c r="G36" i="84" s="1"/>
  <c r="AJ26" i="84"/>
  <c r="E20" i="84"/>
  <c r="AB20" i="84"/>
  <c r="AB69" i="84" s="1"/>
  <c r="AB70" i="84" s="1"/>
  <c r="AB36" i="84" s="1"/>
  <c r="W20" i="84"/>
  <c r="W69" i="84" s="1"/>
  <c r="W70" i="84" s="1"/>
  <c r="W36" i="84" s="1"/>
  <c r="AJ28" i="84"/>
  <c r="AJ29" i="84"/>
  <c r="AJ35" i="84"/>
  <c r="P20" i="84"/>
  <c r="P69" i="84" s="1"/>
  <c r="P70" i="84" s="1"/>
  <c r="P36" i="84" s="1"/>
  <c r="AJ27" i="84"/>
  <c r="J25" i="84"/>
  <c r="J30" i="84"/>
  <c r="J20" i="84"/>
  <c r="K30" i="84"/>
  <c r="K20" i="84"/>
  <c r="K25" i="84"/>
  <c r="AJ22" i="84"/>
  <c r="AJ31" i="84"/>
  <c r="L20" i="84"/>
  <c r="L69" i="84" s="1"/>
  <c r="L70" i="84" s="1"/>
  <c r="L36" i="84" s="1"/>
  <c r="S30" i="84"/>
  <c r="S20" i="84"/>
  <c r="S25" i="84"/>
  <c r="R25" i="84"/>
  <c r="R30" i="84"/>
  <c r="R20" i="84"/>
  <c r="AJ32" i="83"/>
  <c r="E69" i="83"/>
  <c r="E70" i="83" s="1"/>
  <c r="E36" i="83" s="1"/>
  <c r="E52" i="83" s="1"/>
  <c r="E50" i="83" s="1"/>
  <c r="AJ14" i="83"/>
  <c r="K25" i="83"/>
  <c r="K20" i="83"/>
  <c r="K30" i="83"/>
  <c r="AJ35" i="83"/>
  <c r="X69" i="83"/>
  <c r="X70" i="83" s="1"/>
  <c r="X36" i="83" s="1"/>
  <c r="Z69" i="83"/>
  <c r="Z70" i="83" s="1"/>
  <c r="Z36" i="83" s="1"/>
  <c r="H69" i="83"/>
  <c r="H70" i="83" s="1"/>
  <c r="H36" i="83" s="1"/>
  <c r="AJ33" i="83"/>
  <c r="L69" i="83"/>
  <c r="L70" i="83" s="1"/>
  <c r="L36" i="83" s="1"/>
  <c r="AM6" i="83"/>
  <c r="Y69" i="83"/>
  <c r="Y70" i="83" s="1"/>
  <c r="Y36" i="83" s="1"/>
  <c r="M20" i="83"/>
  <c r="M30" i="83"/>
  <c r="M25" i="83"/>
  <c r="AB69" i="83"/>
  <c r="AB70" i="83" s="1"/>
  <c r="AB36" i="83" s="1"/>
  <c r="S25" i="83"/>
  <c r="S20" i="83"/>
  <c r="S30" i="83"/>
  <c r="U69" i="83"/>
  <c r="U70" i="83" s="1"/>
  <c r="U36" i="83" s="1"/>
  <c r="AJ29" i="83"/>
  <c r="AJ27" i="83"/>
  <c r="AJ21" i="83"/>
  <c r="W25" i="83"/>
  <c r="W20" i="83"/>
  <c r="W30" i="83"/>
  <c r="AA25" i="83"/>
  <c r="AA20" i="83"/>
  <c r="AA30" i="83"/>
  <c r="AJ22" i="83"/>
  <c r="V69" i="83"/>
  <c r="V70" i="83" s="1"/>
  <c r="V36" i="83" s="1"/>
  <c r="F69" i="83"/>
  <c r="F70" i="83" s="1"/>
  <c r="F36" i="83" s="1"/>
  <c r="AJ24" i="83"/>
  <c r="AJ26" i="83"/>
  <c r="AD30" i="83"/>
  <c r="AD20" i="83"/>
  <c r="AD25" i="83"/>
  <c r="N69" i="83"/>
  <c r="N70" i="83" s="1"/>
  <c r="N36" i="83" s="1"/>
  <c r="R69" i="83"/>
  <c r="R70" i="83" s="1"/>
  <c r="R36" i="83" s="1"/>
  <c r="G69" i="83"/>
  <c r="G70" i="83" s="1"/>
  <c r="G36" i="83" s="1"/>
  <c r="AI25" i="83"/>
  <c r="AI20" i="83"/>
  <c r="AI30" i="83"/>
  <c r="O69" i="83"/>
  <c r="O70" i="83" s="1"/>
  <c r="O36" i="83" s="1"/>
  <c r="AC20" i="83"/>
  <c r="AC30" i="83"/>
  <c r="AC25" i="83"/>
  <c r="T69" i="83"/>
  <c r="T70" i="83" s="1"/>
  <c r="T36" i="83" s="1"/>
  <c r="AJ28" i="83"/>
  <c r="AJ23" i="83"/>
  <c r="AJ31" i="83"/>
  <c r="N25" i="82"/>
  <c r="N20" i="82"/>
  <c r="N30" i="82"/>
  <c r="AJ33" i="82"/>
  <c r="Y25" i="82"/>
  <c r="Y20" i="82"/>
  <c r="Y30" i="82"/>
  <c r="AJ28" i="82"/>
  <c r="R69" i="82"/>
  <c r="R70" i="82" s="1"/>
  <c r="R36" i="82" s="1"/>
  <c r="S30" i="82"/>
  <c r="S20" i="82"/>
  <c r="S25" i="82"/>
  <c r="AC69" i="82"/>
  <c r="AC70" i="82" s="1"/>
  <c r="AC36" i="82" s="1"/>
  <c r="AJ22" i="82"/>
  <c r="M69" i="82"/>
  <c r="M70" i="82" s="1"/>
  <c r="M36" i="82" s="1"/>
  <c r="AE30" i="82"/>
  <c r="AE20" i="82"/>
  <c r="AE25" i="82"/>
  <c r="F30" i="82"/>
  <c r="F25" i="82"/>
  <c r="F20" i="82"/>
  <c r="AJ24" i="82"/>
  <c r="AJ23" i="82"/>
  <c r="AJ26" i="82"/>
  <c r="AJ34" i="82"/>
  <c r="AJ27" i="82"/>
  <c r="X69" i="82"/>
  <c r="X70" i="82" s="1"/>
  <c r="X36" i="82" s="1"/>
  <c r="E69" i="82"/>
  <c r="E70" i="82" s="1"/>
  <c r="E36" i="82" s="1"/>
  <c r="E52" i="82" s="1"/>
  <c r="E50" i="82" s="1"/>
  <c r="AF25" i="82"/>
  <c r="AF20" i="82"/>
  <c r="AF30" i="82"/>
  <c r="G69" i="82"/>
  <c r="G70" i="82" s="1"/>
  <c r="G36" i="82" s="1"/>
  <c r="O69" i="82"/>
  <c r="O70" i="82" s="1"/>
  <c r="O36" i="82" s="1"/>
  <c r="K30" i="82"/>
  <c r="K20" i="82"/>
  <c r="K25" i="82"/>
  <c r="AA30" i="82"/>
  <c r="AA20" i="82"/>
  <c r="AA25" i="82"/>
  <c r="AM6" i="82"/>
  <c r="E14" i="82"/>
  <c r="J20" i="82"/>
  <c r="J30" i="82"/>
  <c r="J25" i="82"/>
  <c r="AJ32" i="82"/>
  <c r="AJ21" i="82"/>
  <c r="AI30" i="82"/>
  <c r="AI20" i="82"/>
  <c r="AI25" i="82"/>
  <c r="P25" i="82"/>
  <c r="P20" i="82"/>
  <c r="P30" i="82"/>
  <c r="Q69" i="82"/>
  <c r="Q70" i="82" s="1"/>
  <c r="Q36" i="82" s="1"/>
  <c r="Z20" i="82"/>
  <c r="Z30" i="82"/>
  <c r="Z25" i="82"/>
  <c r="Q25" i="81"/>
  <c r="Q30" i="81"/>
  <c r="Q20" i="81"/>
  <c r="AJ37" i="81"/>
  <c r="AJ35" i="81"/>
  <c r="E25" i="81"/>
  <c r="E20" i="81"/>
  <c r="E30" i="81"/>
  <c r="AJ31" i="81"/>
  <c r="AJ21" i="81"/>
  <c r="AJ26" i="81"/>
  <c r="AJ22" i="81"/>
  <c r="AJ32" i="81"/>
  <c r="AJ33" i="81"/>
  <c r="AJ34" i="81"/>
  <c r="AJ24" i="81"/>
  <c r="AJ23" i="81"/>
  <c r="AJ27" i="81"/>
  <c r="AJ29" i="81"/>
  <c r="AJ28" i="81"/>
  <c r="G30" i="81"/>
  <c r="G20" i="81"/>
  <c r="G25" i="81"/>
  <c r="AG25" i="81"/>
  <c r="AG20" i="81"/>
  <c r="AG30" i="81"/>
  <c r="AA20" i="81"/>
  <c r="AA25" i="81"/>
  <c r="AA30" i="81"/>
  <c r="M25" i="81"/>
  <c r="M20" i="81"/>
  <c r="M30" i="81"/>
  <c r="J25" i="81"/>
  <c r="J20" i="81"/>
  <c r="J30" i="81"/>
  <c r="AD30" i="81"/>
  <c r="AD25" i="81"/>
  <c r="AD20" i="81"/>
  <c r="F25" i="81"/>
  <c r="F30" i="81"/>
  <c r="F20" i="81"/>
  <c r="AM6" i="81"/>
  <c r="E14" i="81"/>
  <c r="U25" i="81"/>
  <c r="U20" i="81"/>
  <c r="U30" i="81"/>
  <c r="AH25" i="81"/>
  <c r="AH30" i="81"/>
  <c r="AH20" i="81"/>
  <c r="O30" i="81"/>
  <c r="O20" i="81"/>
  <c r="O25" i="81"/>
  <c r="AI69" i="81"/>
  <c r="AI70" i="81" s="1"/>
  <c r="AI36" i="81" s="1"/>
  <c r="K30" i="81"/>
  <c r="K20" i="81"/>
  <c r="K25" i="81"/>
  <c r="I25" i="81"/>
  <c r="I30" i="81"/>
  <c r="I20" i="81"/>
  <c r="L30" i="80"/>
  <c r="L20" i="80"/>
  <c r="L25" i="80"/>
  <c r="AJ22" i="80"/>
  <c r="P30" i="80"/>
  <c r="P20" i="80"/>
  <c r="P25" i="80"/>
  <c r="AJ23" i="80"/>
  <c r="AA20" i="80"/>
  <c r="R25" i="80"/>
  <c r="R20" i="80"/>
  <c r="R30" i="80"/>
  <c r="AB30" i="80"/>
  <c r="AB20" i="80"/>
  <c r="AB25" i="80"/>
  <c r="AF30" i="80"/>
  <c r="AF20" i="80"/>
  <c r="AF25" i="80"/>
  <c r="AM6" i="80"/>
  <c r="E14" i="80"/>
  <c r="F20" i="80"/>
  <c r="F69" i="80" s="1"/>
  <c r="F70" i="80" s="1"/>
  <c r="F36" i="80" s="1"/>
  <c r="X20" i="80"/>
  <c r="AJ24" i="80"/>
  <c r="E30" i="80"/>
  <c r="AJ31" i="80"/>
  <c r="E20" i="80"/>
  <c r="AJ37" i="80"/>
  <c r="AJ35" i="80"/>
  <c r="E25" i="80"/>
  <c r="AJ27" i="80"/>
  <c r="AJ26" i="80"/>
  <c r="AJ32" i="80"/>
  <c r="AJ29" i="80"/>
  <c r="AJ28" i="80"/>
  <c r="AJ34" i="80"/>
  <c r="AJ33" i="80"/>
  <c r="AJ21" i="80"/>
  <c r="O30" i="79"/>
  <c r="O25" i="79"/>
  <c r="O20" i="79"/>
  <c r="J30" i="79"/>
  <c r="J20" i="79"/>
  <c r="J25" i="79"/>
  <c r="AJ23" i="79"/>
  <c r="Q69" i="79"/>
  <c r="Q70" i="79" s="1"/>
  <c r="Q36" i="79" s="1"/>
  <c r="L25" i="79"/>
  <c r="L30" i="79"/>
  <c r="L20" i="79"/>
  <c r="AJ26" i="79"/>
  <c r="F30" i="79"/>
  <c r="F20" i="79"/>
  <c r="F25" i="79"/>
  <c r="AJ28" i="79"/>
  <c r="AJ31" i="79"/>
  <c r="AJ22" i="79"/>
  <c r="AB25" i="79"/>
  <c r="AB30" i="79"/>
  <c r="AB20" i="79"/>
  <c r="H25" i="79"/>
  <c r="H20" i="79"/>
  <c r="H30" i="79"/>
  <c r="AJ24" i="79"/>
  <c r="AJ34" i="79"/>
  <c r="Y69" i="79"/>
  <c r="Y70" i="79" s="1"/>
  <c r="Y36" i="79" s="1"/>
  <c r="Z69" i="79"/>
  <c r="Z70" i="79" s="1"/>
  <c r="Z36" i="79" s="1"/>
  <c r="AJ33" i="79"/>
  <c r="AJ32" i="79"/>
  <c r="E69" i="79"/>
  <c r="E70" i="79" s="1"/>
  <c r="E36" i="79" s="1"/>
  <c r="E52" i="79" s="1"/>
  <c r="E50" i="79" s="1"/>
  <c r="R30" i="79"/>
  <c r="R20" i="79"/>
  <c r="R25" i="79"/>
  <c r="P69" i="79"/>
  <c r="P70" i="79" s="1"/>
  <c r="P36" i="79" s="1"/>
  <c r="I69" i="79"/>
  <c r="I70" i="79" s="1"/>
  <c r="I36" i="79" s="1"/>
  <c r="AD30" i="79"/>
  <c r="AD20" i="79"/>
  <c r="AD25" i="79"/>
  <c r="AJ21" i="79"/>
  <c r="AJ29" i="79"/>
  <c r="AJ27" i="79"/>
  <c r="AJ35" i="79"/>
  <c r="E14" i="79"/>
  <c r="AM6" i="79"/>
  <c r="G69" i="79"/>
  <c r="G70" i="79" s="1"/>
  <c r="G36" i="79" s="1"/>
  <c r="AJ14" i="78"/>
  <c r="K25" i="78"/>
  <c r="K20" i="78"/>
  <c r="K30" i="78"/>
  <c r="AJ34" i="78"/>
  <c r="AI25" i="78"/>
  <c r="AI20" i="78"/>
  <c r="AI30" i="78"/>
  <c r="J69" i="78"/>
  <c r="J70" i="78" s="1"/>
  <c r="J36" i="78" s="1"/>
  <c r="AD69" i="78"/>
  <c r="AD70" i="78" s="1"/>
  <c r="AD36" i="78" s="1"/>
  <c r="AM6" i="78"/>
  <c r="AJ23" i="78"/>
  <c r="H69" i="78"/>
  <c r="H70" i="78" s="1"/>
  <c r="H36" i="78" s="1"/>
  <c r="AJ24" i="78"/>
  <c r="AJ31" i="78"/>
  <c r="AJ21" i="78"/>
  <c r="Q69" i="78"/>
  <c r="Q70" i="78" s="1"/>
  <c r="Q36" i="78" s="1"/>
  <c r="N69" i="78"/>
  <c r="N70" i="78" s="1"/>
  <c r="N36" i="78" s="1"/>
  <c r="AJ22" i="78"/>
  <c r="V69" i="78"/>
  <c r="V70" i="78" s="1"/>
  <c r="V36" i="78" s="1"/>
  <c r="Y30" i="78"/>
  <c r="Y20" i="78"/>
  <c r="Y25" i="78"/>
  <c r="AJ29" i="78"/>
  <c r="AA25" i="78"/>
  <c r="AA20" i="78"/>
  <c r="AA30" i="78"/>
  <c r="X69" i="78"/>
  <c r="X70" i="78" s="1"/>
  <c r="X36" i="78" s="1"/>
  <c r="S25" i="78"/>
  <c r="S20" i="78"/>
  <c r="S30" i="78"/>
  <c r="AF69" i="78"/>
  <c r="AF70" i="78" s="1"/>
  <c r="AF36" i="78" s="1"/>
  <c r="AJ27" i="78"/>
  <c r="AJ35" i="78"/>
  <c r="AJ26" i="78"/>
  <c r="AJ28" i="78"/>
  <c r="I30" i="78"/>
  <c r="I20" i="78"/>
  <c r="I25" i="78"/>
  <c r="AC69" i="78"/>
  <c r="AC70" i="78" s="1"/>
  <c r="AC36" i="78" s="1"/>
  <c r="AG30" i="78"/>
  <c r="AG20" i="78"/>
  <c r="AG25" i="78"/>
  <c r="AE25" i="78"/>
  <c r="AE30" i="78"/>
  <c r="AE20" i="78"/>
  <c r="P69" i="78"/>
  <c r="P70" i="78" s="1"/>
  <c r="P36" i="78" s="1"/>
  <c r="AJ32" i="78"/>
  <c r="E69" i="78"/>
  <c r="E70" i="78" s="1"/>
  <c r="E36" i="78" s="1"/>
  <c r="E52" i="78" s="1"/>
  <c r="E50" i="78" s="1"/>
  <c r="Z69" i="78"/>
  <c r="Z70" i="78" s="1"/>
  <c r="Z36" i="78" s="1"/>
  <c r="AI69" i="77"/>
  <c r="AI70" i="77" s="1"/>
  <c r="AI36" i="77" s="1"/>
  <c r="AE69" i="77"/>
  <c r="AE70" i="77" s="1"/>
  <c r="AE36" i="77" s="1"/>
  <c r="V69" i="77"/>
  <c r="V70" i="77" s="1"/>
  <c r="V36" i="77" s="1"/>
  <c r="AG20" i="77"/>
  <c r="AG30" i="77"/>
  <c r="AG25" i="77"/>
  <c r="H25" i="77"/>
  <c r="H20" i="77"/>
  <c r="H30" i="77"/>
  <c r="Q20" i="77"/>
  <c r="Q30" i="77"/>
  <c r="Q25" i="77"/>
  <c r="X25" i="77"/>
  <c r="X20" i="77"/>
  <c r="X30" i="77"/>
  <c r="AJ29" i="77"/>
  <c r="R30" i="77"/>
  <c r="R20" i="77"/>
  <c r="R25" i="77"/>
  <c r="AD69" i="77"/>
  <c r="AD70" i="77" s="1"/>
  <c r="AD36" i="77" s="1"/>
  <c r="N69" i="77"/>
  <c r="N70" i="77" s="1"/>
  <c r="N36" i="77" s="1"/>
  <c r="P25" i="77"/>
  <c r="P20" i="77"/>
  <c r="P30" i="77"/>
  <c r="J30" i="77"/>
  <c r="J20" i="77"/>
  <c r="J25" i="77"/>
  <c r="S69" i="77"/>
  <c r="S70" i="77" s="1"/>
  <c r="S36" i="77" s="1"/>
  <c r="K69" i="77"/>
  <c r="K70" i="77" s="1"/>
  <c r="K36" i="77" s="1"/>
  <c r="AF25" i="77"/>
  <c r="AF20" i="77"/>
  <c r="AF30" i="77"/>
  <c r="O69" i="77"/>
  <c r="O70" i="77" s="1"/>
  <c r="O36" i="77" s="1"/>
  <c r="W69" i="77"/>
  <c r="W70" i="77" s="1"/>
  <c r="W36" i="77" s="1"/>
  <c r="AJ37" i="77"/>
  <c r="AJ35" i="77"/>
  <c r="E20" i="77"/>
  <c r="E30" i="77"/>
  <c r="E25" i="77"/>
  <c r="AJ21" i="77"/>
  <c r="AJ22" i="77"/>
  <c r="AJ31" i="77"/>
  <c r="AJ32" i="77"/>
  <c r="AJ26" i="77"/>
  <c r="AJ33" i="77"/>
  <c r="AJ24" i="77"/>
  <c r="AJ27" i="77"/>
  <c r="AJ34" i="77"/>
  <c r="AJ23" i="77"/>
  <c r="AM6" i="77"/>
  <c r="E14" i="77"/>
  <c r="AA69" i="77"/>
  <c r="AA70" i="77" s="1"/>
  <c r="AA36" i="77" s="1"/>
  <c r="U69" i="77"/>
  <c r="U70" i="77" s="1"/>
  <c r="U36" i="77" s="1"/>
  <c r="AJ28" i="77"/>
  <c r="Y69" i="77"/>
  <c r="Y70" i="77" s="1"/>
  <c r="Y36" i="77" s="1"/>
  <c r="AH69" i="77"/>
  <c r="AH70" i="77" s="1"/>
  <c r="AH36" i="77" s="1"/>
  <c r="T69" i="77"/>
  <c r="T70" i="77" s="1"/>
  <c r="T36" i="77" s="1"/>
  <c r="G69" i="77"/>
  <c r="G70" i="77" s="1"/>
  <c r="G36" i="77" s="1"/>
  <c r="L25" i="77"/>
  <c r="L20" i="77"/>
  <c r="L30" i="77"/>
  <c r="F69" i="77"/>
  <c r="F70" i="77" s="1"/>
  <c r="F36" i="77" s="1"/>
  <c r="AC69" i="77"/>
  <c r="AC70" i="77" s="1"/>
  <c r="AC36" i="77" s="1"/>
  <c r="Q69" i="76"/>
  <c r="Q70" i="76" s="1"/>
  <c r="Q36" i="76" s="1"/>
  <c r="AG69" i="76"/>
  <c r="AG70" i="76" s="1"/>
  <c r="AG36" i="76" s="1"/>
  <c r="P69" i="76"/>
  <c r="P70" i="76" s="1"/>
  <c r="P36" i="76" s="1"/>
  <c r="AJ37" i="76"/>
  <c r="O25" i="76"/>
  <c r="O30" i="76"/>
  <c r="O20" i="76"/>
  <c r="AJ22" i="76"/>
  <c r="AJ24" i="76"/>
  <c r="AJ34" i="76"/>
  <c r="AJ23" i="76"/>
  <c r="Y30" i="76"/>
  <c r="Y20" i="76"/>
  <c r="Y25" i="76"/>
  <c r="W69" i="76"/>
  <c r="W70" i="76" s="1"/>
  <c r="W36" i="76" s="1"/>
  <c r="H25" i="76"/>
  <c r="H30" i="76"/>
  <c r="H20" i="76"/>
  <c r="J69" i="76"/>
  <c r="J70" i="76" s="1"/>
  <c r="J36" i="76" s="1"/>
  <c r="Z69" i="76"/>
  <c r="Z70" i="76" s="1"/>
  <c r="Z36" i="76" s="1"/>
  <c r="K69" i="76"/>
  <c r="K70" i="76" s="1"/>
  <c r="K36" i="76" s="1"/>
  <c r="AC69" i="76"/>
  <c r="AC70" i="76" s="1"/>
  <c r="AC36" i="76" s="1"/>
  <c r="M69" i="76"/>
  <c r="M70" i="76" s="1"/>
  <c r="M36" i="76" s="1"/>
  <c r="AJ32" i="76"/>
  <c r="AJ31" i="76"/>
  <c r="G69" i="76"/>
  <c r="G70" i="76" s="1"/>
  <c r="G36" i="76" s="1"/>
  <c r="AJ29" i="76"/>
  <c r="AI25" i="76"/>
  <c r="AI30" i="76"/>
  <c r="AI20" i="76"/>
  <c r="S69" i="76"/>
  <c r="S70" i="76" s="1"/>
  <c r="S36" i="76" s="1"/>
  <c r="L69" i="76"/>
  <c r="L70" i="76" s="1"/>
  <c r="L36" i="76" s="1"/>
  <c r="AJ28" i="76"/>
  <c r="AJ26" i="76"/>
  <c r="AJ35" i="76"/>
  <c r="E69" i="76"/>
  <c r="E70" i="76" s="1"/>
  <c r="E36" i="76" s="1"/>
  <c r="E52" i="76" s="1"/>
  <c r="E50" i="76" s="1"/>
  <c r="AJ33" i="76"/>
  <c r="AH69" i="76"/>
  <c r="AH70" i="76" s="1"/>
  <c r="AH36" i="76" s="1"/>
  <c r="AE25" i="76"/>
  <c r="AE30" i="76"/>
  <c r="AE20" i="76"/>
  <c r="X25" i="76"/>
  <c r="X30" i="76"/>
  <c r="X20" i="76"/>
  <c r="AM6" i="76"/>
  <c r="E14" i="76"/>
  <c r="R69" i="76"/>
  <c r="R70" i="76" s="1"/>
  <c r="R36" i="76" s="1"/>
  <c r="AD69" i="76"/>
  <c r="AD70" i="76" s="1"/>
  <c r="AD36" i="76" s="1"/>
  <c r="T69" i="76"/>
  <c r="T70" i="76" s="1"/>
  <c r="T36" i="76" s="1"/>
  <c r="N30" i="76"/>
  <c r="N25" i="76"/>
  <c r="N20" i="76"/>
  <c r="U69" i="76"/>
  <c r="U70" i="76" s="1"/>
  <c r="U36" i="76" s="1"/>
  <c r="AJ21" i="76"/>
  <c r="AB30" i="76"/>
  <c r="AB25" i="76"/>
  <c r="AB20" i="76"/>
  <c r="AJ27" i="76"/>
  <c r="E84" i="15"/>
  <c r="F84" i="15" s="1"/>
  <c r="G84" i="15" s="1"/>
  <c r="H84" i="15" s="1"/>
  <c r="I84" i="15" s="1"/>
  <c r="J84" i="15" s="1"/>
  <c r="K84" i="15" s="1"/>
  <c r="L84" i="15" s="1"/>
  <c r="M84" i="15" s="1"/>
  <c r="N84" i="15" s="1"/>
  <c r="O84" i="15" s="1"/>
  <c r="P84" i="15" s="1"/>
  <c r="Q84" i="15" s="1"/>
  <c r="R84" i="15" s="1"/>
  <c r="S84" i="15" s="1"/>
  <c r="T84" i="15" s="1"/>
  <c r="U84" i="15" s="1"/>
  <c r="V84" i="15" s="1"/>
  <c r="W84" i="15" s="1"/>
  <c r="X84" i="15" s="1"/>
  <c r="Y84" i="15" s="1"/>
  <c r="Z84" i="15" s="1"/>
  <c r="AA84" i="15" s="1"/>
  <c r="AB84" i="15" s="1"/>
  <c r="AC84" i="15" s="1"/>
  <c r="AD84" i="15" s="1"/>
  <c r="AE84" i="15" s="1"/>
  <c r="AF84" i="15" s="1"/>
  <c r="AG84" i="15" s="1"/>
  <c r="AH84" i="15" s="1"/>
  <c r="AI84" i="15" s="1"/>
  <c r="F52" i="76" l="1"/>
  <c r="F50" i="76" s="1"/>
  <c r="AA69" i="79"/>
  <c r="AA70" i="79" s="1"/>
  <c r="AA36" i="79" s="1"/>
  <c r="AA19" i="79" s="1"/>
  <c r="AA39" i="79" s="1"/>
  <c r="I69" i="80"/>
  <c r="I70" i="80" s="1"/>
  <c r="I36" i="80" s="1"/>
  <c r="AG69" i="82"/>
  <c r="AG70" i="82" s="1"/>
  <c r="AG36" i="82" s="1"/>
  <c r="AG52" i="82" s="1"/>
  <c r="AG50" i="82" s="1"/>
  <c r="G69" i="86"/>
  <c r="G70" i="86" s="1"/>
  <c r="G36" i="86" s="1"/>
  <c r="G52" i="86" s="1"/>
  <c r="G50" i="86" s="1"/>
  <c r="Z19" i="76"/>
  <c r="Z39" i="76" s="1"/>
  <c r="Z52" i="76"/>
  <c r="Z50" i="76" s="1"/>
  <c r="S19" i="76"/>
  <c r="S39" i="76" s="1"/>
  <c r="S52" i="76"/>
  <c r="S50" i="76" s="1"/>
  <c r="AH19" i="76"/>
  <c r="AH39" i="76" s="1"/>
  <c r="AH40" i="76" s="1"/>
  <c r="AH52" i="76"/>
  <c r="AH50" i="76" s="1"/>
  <c r="U19" i="76"/>
  <c r="U39" i="76" s="1"/>
  <c r="U40" i="76" s="1"/>
  <c r="U52" i="76"/>
  <c r="U50" i="76" s="1"/>
  <c r="K19" i="76"/>
  <c r="K39" i="76" s="1"/>
  <c r="K52" i="76"/>
  <c r="K50" i="76" s="1"/>
  <c r="W69" i="80"/>
  <c r="W70" i="80" s="1"/>
  <c r="W36" i="80" s="1"/>
  <c r="W19" i="80" s="1"/>
  <c r="W39" i="80" s="1"/>
  <c r="P19" i="76"/>
  <c r="P39" i="76" s="1"/>
  <c r="P52" i="76"/>
  <c r="P50" i="76" s="1"/>
  <c r="AF19" i="76"/>
  <c r="AF39" i="76" s="1"/>
  <c r="AF52" i="76"/>
  <c r="AF50" i="76" s="1"/>
  <c r="J19" i="76"/>
  <c r="J39" i="76" s="1"/>
  <c r="J52" i="76"/>
  <c r="J50" i="76" s="1"/>
  <c r="G19" i="76"/>
  <c r="G39" i="76" s="1"/>
  <c r="G40" i="76" s="1"/>
  <c r="G52" i="76"/>
  <c r="G50" i="76" s="1"/>
  <c r="AG19" i="76"/>
  <c r="AG39" i="76" s="1"/>
  <c r="AG40" i="76" s="1"/>
  <c r="AG52" i="76"/>
  <c r="AG50" i="76" s="1"/>
  <c r="N69" i="80"/>
  <c r="N70" i="80" s="1"/>
  <c r="N36" i="80" s="1"/>
  <c r="T19" i="76"/>
  <c r="T39" i="76" s="1"/>
  <c r="T52" i="76"/>
  <c r="T50" i="76" s="1"/>
  <c r="Q19" i="76"/>
  <c r="Q39" i="76" s="1"/>
  <c r="Q52" i="76"/>
  <c r="Q50" i="76" s="1"/>
  <c r="AD19" i="76"/>
  <c r="AD39" i="76" s="1"/>
  <c r="AD52" i="76"/>
  <c r="AD50" i="76" s="1"/>
  <c r="L19" i="76"/>
  <c r="L39" i="76" s="1"/>
  <c r="L52" i="76"/>
  <c r="L50" i="76" s="1"/>
  <c r="R19" i="76"/>
  <c r="R39" i="76" s="1"/>
  <c r="R52" i="76"/>
  <c r="R50" i="76" s="1"/>
  <c r="M19" i="76"/>
  <c r="M39" i="76" s="1"/>
  <c r="M52" i="76"/>
  <c r="M50" i="76" s="1"/>
  <c r="Z69" i="77"/>
  <c r="Z70" i="77" s="1"/>
  <c r="Z36" i="77" s="1"/>
  <c r="Z52" i="77" s="1"/>
  <c r="Z50" i="77" s="1"/>
  <c r="E55" i="15"/>
  <c r="E57" i="15"/>
  <c r="E54" i="15"/>
  <c r="E56" i="15"/>
  <c r="E59" i="15" s="1"/>
  <c r="W19" i="76"/>
  <c r="W39" i="76" s="1"/>
  <c r="W52" i="76"/>
  <c r="W50" i="76" s="1"/>
  <c r="AC19" i="76"/>
  <c r="AC39" i="76" s="1"/>
  <c r="AC40" i="76" s="1"/>
  <c r="AC52" i="76"/>
  <c r="AC50" i="76" s="1"/>
  <c r="M69" i="79"/>
  <c r="M70" i="79" s="1"/>
  <c r="M36" i="79" s="1"/>
  <c r="M19" i="79" s="1"/>
  <c r="M39" i="79" s="1"/>
  <c r="Q19" i="84"/>
  <c r="Q39" i="84" s="1"/>
  <c r="Q52" i="84"/>
  <c r="Q50" i="84" s="1"/>
  <c r="U19" i="85"/>
  <c r="U39" i="85" s="1"/>
  <c r="U40" i="85" s="1"/>
  <c r="U52" i="85"/>
  <c r="U50" i="85" s="1"/>
  <c r="V19" i="85"/>
  <c r="V39" i="85" s="1"/>
  <c r="V40" i="85" s="1"/>
  <c r="V52" i="85"/>
  <c r="V50" i="85" s="1"/>
  <c r="W19" i="85"/>
  <c r="W39" i="85" s="1"/>
  <c r="W52" i="85"/>
  <c r="W50" i="85" s="1"/>
  <c r="Q19" i="85"/>
  <c r="Q39" i="85" s="1"/>
  <c r="Q52" i="85"/>
  <c r="Q50" i="85" s="1"/>
  <c r="AH19" i="82"/>
  <c r="AH39" i="82" s="1"/>
  <c r="AH52" i="82"/>
  <c r="AH50" i="82" s="1"/>
  <c r="AB19" i="82"/>
  <c r="AB39" i="82" s="1"/>
  <c r="AB52" i="82"/>
  <c r="AB50" i="82" s="1"/>
  <c r="AE19" i="84"/>
  <c r="AE39" i="84" s="1"/>
  <c r="AE40" i="84" s="1"/>
  <c r="AE52" i="84"/>
  <c r="AE50" i="84" s="1"/>
  <c r="T19" i="82"/>
  <c r="T39" i="82" s="1"/>
  <c r="T52" i="82"/>
  <c r="T50" i="82" s="1"/>
  <c r="N19" i="83"/>
  <c r="N39" i="83" s="1"/>
  <c r="N52" i="83"/>
  <c r="N50" i="83" s="1"/>
  <c r="G19" i="84"/>
  <c r="G39" i="84" s="1"/>
  <c r="G52" i="84"/>
  <c r="G50" i="84" s="1"/>
  <c r="U19" i="86"/>
  <c r="U39" i="86" s="1"/>
  <c r="U52" i="86"/>
  <c r="U50" i="86" s="1"/>
  <c r="I19" i="86"/>
  <c r="I39" i="86" s="1"/>
  <c r="I52" i="86"/>
  <c r="I50" i="86" s="1"/>
  <c r="V19" i="82"/>
  <c r="V39" i="82" s="1"/>
  <c r="V40" i="82" s="1"/>
  <c r="V52" i="82"/>
  <c r="V50" i="82" s="1"/>
  <c r="R19" i="82"/>
  <c r="R39" i="82" s="1"/>
  <c r="R52" i="82"/>
  <c r="R50" i="82" s="1"/>
  <c r="F19" i="84"/>
  <c r="F39" i="84" s="1"/>
  <c r="F52" i="84"/>
  <c r="F50" i="84" s="1"/>
  <c r="AC19" i="86"/>
  <c r="AC39" i="86" s="1"/>
  <c r="AC40" i="86" s="1"/>
  <c r="AC52" i="86"/>
  <c r="AC50" i="86" s="1"/>
  <c r="X19" i="86"/>
  <c r="X39" i="86" s="1"/>
  <c r="X52" i="86"/>
  <c r="X50" i="86" s="1"/>
  <c r="I19" i="82"/>
  <c r="I39" i="82" s="1"/>
  <c r="I40" i="82" s="1"/>
  <c r="I52" i="82"/>
  <c r="I50" i="82" s="1"/>
  <c r="P19" i="86"/>
  <c r="P39" i="86" s="1"/>
  <c r="P52" i="86"/>
  <c r="P50" i="86" s="1"/>
  <c r="AH19" i="84"/>
  <c r="AH39" i="84" s="1"/>
  <c r="AH52" i="84"/>
  <c r="AH50" i="84" s="1"/>
  <c r="U19" i="83"/>
  <c r="U39" i="83" s="1"/>
  <c r="U52" i="83"/>
  <c r="U50" i="83" s="1"/>
  <c r="AB19" i="86"/>
  <c r="AB39" i="86" s="1"/>
  <c r="AB40" i="86" s="1"/>
  <c r="AB52" i="86"/>
  <c r="AB50" i="86" s="1"/>
  <c r="Q19" i="86"/>
  <c r="Q39" i="86" s="1"/>
  <c r="Q52" i="86"/>
  <c r="Q50" i="86" s="1"/>
  <c r="K19" i="85"/>
  <c r="K39" i="85" s="1"/>
  <c r="K52" i="85"/>
  <c r="K50" i="85" s="1"/>
  <c r="AG19" i="83"/>
  <c r="AG39" i="83" s="1"/>
  <c r="AG40" i="83" s="1"/>
  <c r="AG52" i="83"/>
  <c r="AG50" i="83" s="1"/>
  <c r="X19" i="84"/>
  <c r="X39" i="84" s="1"/>
  <c r="X40" i="84" s="1"/>
  <c r="X52" i="84"/>
  <c r="X50" i="84" s="1"/>
  <c r="O19" i="82"/>
  <c r="O39" i="82" s="1"/>
  <c r="O40" i="82" s="1"/>
  <c r="O52" i="82"/>
  <c r="O50" i="82" s="1"/>
  <c r="AC19" i="82"/>
  <c r="AC39" i="82" s="1"/>
  <c r="AC40" i="82" s="1"/>
  <c r="AC52" i="82"/>
  <c r="AC50" i="82" s="1"/>
  <c r="L19" i="83"/>
  <c r="L39" i="83" s="1"/>
  <c r="L40" i="83" s="1"/>
  <c r="L52" i="83"/>
  <c r="L50" i="83" s="1"/>
  <c r="W19" i="84"/>
  <c r="W39" i="84" s="1"/>
  <c r="W52" i="84"/>
  <c r="W50" i="84" s="1"/>
  <c r="O19" i="84"/>
  <c r="O39" i="84" s="1"/>
  <c r="O52" i="84"/>
  <c r="O50" i="84" s="1"/>
  <c r="Y19" i="85"/>
  <c r="Y39" i="85" s="1"/>
  <c r="Y52" i="85"/>
  <c r="Y50" i="85" s="1"/>
  <c r="P19" i="85"/>
  <c r="P39" i="85" s="1"/>
  <c r="P52" i="85"/>
  <c r="P50" i="85" s="1"/>
  <c r="L19" i="85"/>
  <c r="L39" i="85" s="1"/>
  <c r="L52" i="85"/>
  <c r="L50" i="85" s="1"/>
  <c r="K19" i="86"/>
  <c r="K39" i="86" s="1"/>
  <c r="K52" i="86"/>
  <c r="K50" i="86" s="1"/>
  <c r="AI19" i="85"/>
  <c r="AI39" i="85" s="1"/>
  <c r="AI40" i="85" s="1"/>
  <c r="AI52" i="85"/>
  <c r="AI50" i="85" s="1"/>
  <c r="AD19" i="85"/>
  <c r="AD39" i="85" s="1"/>
  <c r="AD52" i="85"/>
  <c r="AD50" i="85" s="1"/>
  <c r="I19" i="83"/>
  <c r="I39" i="83" s="1"/>
  <c r="I52" i="83"/>
  <c r="I50" i="83" s="1"/>
  <c r="V19" i="84"/>
  <c r="V39" i="84" s="1"/>
  <c r="V52" i="84"/>
  <c r="V50" i="84" s="1"/>
  <c r="O19" i="83"/>
  <c r="O39" i="83" s="1"/>
  <c r="O52" i="83"/>
  <c r="O50" i="83" s="1"/>
  <c r="Y19" i="83"/>
  <c r="Y39" i="83" s="1"/>
  <c r="Y52" i="83"/>
  <c r="Y50" i="83" s="1"/>
  <c r="X19" i="85"/>
  <c r="X39" i="85" s="1"/>
  <c r="X52" i="85"/>
  <c r="X50" i="85" s="1"/>
  <c r="F19" i="85"/>
  <c r="F39" i="85" s="1"/>
  <c r="F52" i="85"/>
  <c r="F50" i="85" s="1"/>
  <c r="AB19" i="84"/>
  <c r="AB39" i="84" s="1"/>
  <c r="AB52" i="84"/>
  <c r="AB50" i="84" s="1"/>
  <c r="S19" i="85"/>
  <c r="S39" i="85" s="1"/>
  <c r="S52" i="85"/>
  <c r="S50" i="85" s="1"/>
  <c r="AI19" i="86"/>
  <c r="AI39" i="86" s="1"/>
  <c r="AI40" i="86" s="1"/>
  <c r="AI52" i="86"/>
  <c r="AI50" i="86" s="1"/>
  <c r="R19" i="86"/>
  <c r="R39" i="86" s="1"/>
  <c r="R52" i="86"/>
  <c r="R50" i="86" s="1"/>
  <c r="G19" i="86"/>
  <c r="G39" i="86" s="1"/>
  <c r="AA19" i="85"/>
  <c r="AA39" i="85" s="1"/>
  <c r="AA52" i="85"/>
  <c r="AA50" i="85" s="1"/>
  <c r="M19" i="85"/>
  <c r="M39" i="85" s="1"/>
  <c r="M52" i="85"/>
  <c r="M50" i="85" s="1"/>
  <c r="L19" i="82"/>
  <c r="L39" i="82" s="1"/>
  <c r="L52" i="82"/>
  <c r="L50" i="82" s="1"/>
  <c r="Z19" i="84"/>
  <c r="Z39" i="84" s="1"/>
  <c r="Z52" i="84"/>
  <c r="Z50" i="84" s="1"/>
  <c r="X19" i="82"/>
  <c r="X39" i="82" s="1"/>
  <c r="X52" i="82"/>
  <c r="X50" i="82" s="1"/>
  <c r="G19" i="82"/>
  <c r="G39" i="82" s="1"/>
  <c r="G52" i="82"/>
  <c r="G50" i="82" s="1"/>
  <c r="AD19" i="84"/>
  <c r="AD39" i="84" s="1"/>
  <c r="AD52" i="84"/>
  <c r="AD50" i="84" s="1"/>
  <c r="N19" i="85"/>
  <c r="N39" i="85" s="1"/>
  <c r="N40" i="85" s="1"/>
  <c r="N52" i="85"/>
  <c r="N50" i="85" s="1"/>
  <c r="H19" i="82"/>
  <c r="H39" i="82" s="1"/>
  <c r="H40" i="82" s="1"/>
  <c r="H52" i="82"/>
  <c r="H50" i="82" s="1"/>
  <c r="T19" i="83"/>
  <c r="T39" i="83" s="1"/>
  <c r="T40" i="83" s="1"/>
  <c r="T52" i="83"/>
  <c r="T50" i="83" s="1"/>
  <c r="G19" i="83"/>
  <c r="G39" i="83" s="1"/>
  <c r="G52" i="83"/>
  <c r="G50" i="83" s="1"/>
  <c r="F19" i="83"/>
  <c r="F39" i="83" s="1"/>
  <c r="F40" i="83" s="1"/>
  <c r="F52" i="83"/>
  <c r="F50" i="83" s="1"/>
  <c r="AB19" i="83"/>
  <c r="AB39" i="83" s="1"/>
  <c r="AB52" i="83"/>
  <c r="AB50" i="83" s="1"/>
  <c r="H19" i="83"/>
  <c r="H39" i="83" s="1"/>
  <c r="H52" i="83"/>
  <c r="H50" i="83" s="1"/>
  <c r="L19" i="84"/>
  <c r="L39" i="84" s="1"/>
  <c r="L52" i="84"/>
  <c r="L50" i="84" s="1"/>
  <c r="T19" i="84"/>
  <c r="T39" i="84" s="1"/>
  <c r="T52" i="84"/>
  <c r="T50" i="84" s="1"/>
  <c r="J69" i="86"/>
  <c r="J70" i="86" s="1"/>
  <c r="J36" i="86" s="1"/>
  <c r="AH19" i="83"/>
  <c r="AH39" i="83" s="1"/>
  <c r="AH40" i="83" s="1"/>
  <c r="AH52" i="83"/>
  <c r="AH50" i="83" s="1"/>
  <c r="H19" i="84"/>
  <c r="H39" i="84" s="1"/>
  <c r="H52" i="84"/>
  <c r="H50" i="84" s="1"/>
  <c r="O19" i="85"/>
  <c r="O39" i="85" s="1"/>
  <c r="O40" i="85" s="1"/>
  <c r="O52" i="85"/>
  <c r="O50" i="85" s="1"/>
  <c r="U19" i="82"/>
  <c r="U39" i="82" s="1"/>
  <c r="U52" i="82"/>
  <c r="U50" i="82" s="1"/>
  <c r="H19" i="85"/>
  <c r="H39" i="85" s="1"/>
  <c r="H40" i="85" s="1"/>
  <c r="H52" i="85"/>
  <c r="H50" i="85" s="1"/>
  <c r="Q19" i="82"/>
  <c r="Q39" i="82" s="1"/>
  <c r="Q52" i="82"/>
  <c r="Q50" i="82" s="1"/>
  <c r="M19" i="82"/>
  <c r="M39" i="82" s="1"/>
  <c r="M52" i="82"/>
  <c r="M50" i="82" s="1"/>
  <c r="R19" i="83"/>
  <c r="R39" i="83" s="1"/>
  <c r="R52" i="83"/>
  <c r="R50" i="83" s="1"/>
  <c r="V19" i="83"/>
  <c r="V39" i="83" s="1"/>
  <c r="V52" i="83"/>
  <c r="V50" i="83" s="1"/>
  <c r="Z19" i="83"/>
  <c r="Z39" i="83" s="1"/>
  <c r="Z40" i="83" s="1"/>
  <c r="Z52" i="83"/>
  <c r="Z50" i="83" s="1"/>
  <c r="AC19" i="85"/>
  <c r="AC39" i="85" s="1"/>
  <c r="AC40" i="85" s="1"/>
  <c r="AC52" i="85"/>
  <c r="AC50" i="85" s="1"/>
  <c r="AF19" i="86"/>
  <c r="AF39" i="86" s="1"/>
  <c r="AF52" i="86"/>
  <c r="AF50" i="86" s="1"/>
  <c r="J19" i="83"/>
  <c r="J39" i="83" s="1"/>
  <c r="J52" i="83"/>
  <c r="J50" i="83" s="1"/>
  <c r="AC19" i="84"/>
  <c r="AC39" i="84" s="1"/>
  <c r="AC52" i="84"/>
  <c r="AC50" i="84" s="1"/>
  <c r="AF69" i="84"/>
  <c r="AF70" i="84" s="1"/>
  <c r="AF36" i="84" s="1"/>
  <c r="W19" i="82"/>
  <c r="W39" i="82" s="1"/>
  <c r="W40" i="82" s="1"/>
  <c r="W52" i="82"/>
  <c r="W50" i="82" s="1"/>
  <c r="M19" i="84"/>
  <c r="M39" i="84" s="1"/>
  <c r="M52" i="84"/>
  <c r="M50" i="84" s="1"/>
  <c r="AE19" i="85"/>
  <c r="AE39" i="85" s="1"/>
  <c r="AE52" i="85"/>
  <c r="AE50" i="85" s="1"/>
  <c r="AE19" i="83"/>
  <c r="AE39" i="83" s="1"/>
  <c r="AE52" i="83"/>
  <c r="AE50" i="83" s="1"/>
  <c r="Y19" i="84"/>
  <c r="Y39" i="84" s="1"/>
  <c r="Y40" i="84" s="1"/>
  <c r="Y52" i="84"/>
  <c r="Y50" i="84" s="1"/>
  <c r="X19" i="83"/>
  <c r="X39" i="83" s="1"/>
  <c r="X52" i="83"/>
  <c r="X50" i="83" s="1"/>
  <c r="P19" i="84"/>
  <c r="P39" i="84" s="1"/>
  <c r="P52" i="84"/>
  <c r="P50" i="84" s="1"/>
  <c r="F19" i="86"/>
  <c r="F39" i="86" s="1"/>
  <c r="F40" i="86" s="1"/>
  <c r="F52" i="86"/>
  <c r="F50" i="86" s="1"/>
  <c r="AF19" i="85"/>
  <c r="AF39" i="85" s="1"/>
  <c r="AF52" i="85"/>
  <c r="AF50" i="85" s="1"/>
  <c r="AF19" i="83"/>
  <c r="AF39" i="83" s="1"/>
  <c r="AF52" i="83"/>
  <c r="AF50" i="83" s="1"/>
  <c r="Q19" i="83"/>
  <c r="Q39" i="83" s="1"/>
  <c r="Q52" i="83"/>
  <c r="Q50" i="83" s="1"/>
  <c r="U19" i="84"/>
  <c r="U39" i="84" s="1"/>
  <c r="U52" i="84"/>
  <c r="U50" i="84" s="1"/>
  <c r="AG19" i="84"/>
  <c r="AG39" i="84" s="1"/>
  <c r="AG52" i="84"/>
  <c r="AG50" i="84" s="1"/>
  <c r="G19" i="85"/>
  <c r="G39" i="85" s="1"/>
  <c r="G40" i="85" s="1"/>
  <c r="G52" i="85"/>
  <c r="G50" i="85" s="1"/>
  <c r="T19" i="85"/>
  <c r="T39" i="85" s="1"/>
  <c r="T52" i="85"/>
  <c r="T50" i="85" s="1"/>
  <c r="Z19" i="77"/>
  <c r="Z39" i="77" s="1"/>
  <c r="P19" i="81"/>
  <c r="P39" i="81" s="1"/>
  <c r="P52" i="81"/>
  <c r="P50" i="81" s="1"/>
  <c r="Z19" i="81"/>
  <c r="Z39" i="81" s="1"/>
  <c r="Z40" i="81" s="1"/>
  <c r="Z52" i="81"/>
  <c r="Z50" i="81" s="1"/>
  <c r="M52" i="79"/>
  <c r="M50" i="79" s="1"/>
  <c r="K19" i="77"/>
  <c r="K39" i="77" s="1"/>
  <c r="K52" i="77"/>
  <c r="K50" i="77" s="1"/>
  <c r="AF19" i="78"/>
  <c r="AF39" i="78" s="1"/>
  <c r="AF40" i="78" s="1"/>
  <c r="AF52" i="78"/>
  <c r="AF50" i="78" s="1"/>
  <c r="AD19" i="77"/>
  <c r="AD39" i="77" s="1"/>
  <c r="AD52" i="77"/>
  <c r="AD50" i="77" s="1"/>
  <c r="AF19" i="79"/>
  <c r="AF39" i="79" s="1"/>
  <c r="AF52" i="79"/>
  <c r="AF50" i="79" s="1"/>
  <c r="G19" i="80"/>
  <c r="G39" i="80" s="1"/>
  <c r="G40" i="80" s="1"/>
  <c r="G52" i="80"/>
  <c r="G50" i="80" s="1"/>
  <c r="AF19" i="81"/>
  <c r="AF39" i="81" s="1"/>
  <c r="AF40" i="81" s="1"/>
  <c r="AF52" i="81"/>
  <c r="AF50" i="81" s="1"/>
  <c r="G19" i="77"/>
  <c r="G39" i="77" s="1"/>
  <c r="G40" i="77" s="1"/>
  <c r="G52" i="77"/>
  <c r="G50" i="77" s="1"/>
  <c r="V19" i="77"/>
  <c r="V39" i="77" s="1"/>
  <c r="V40" i="77" s="1"/>
  <c r="V52" i="77"/>
  <c r="V50" i="77" s="1"/>
  <c r="S19" i="79"/>
  <c r="S39" i="79" s="1"/>
  <c r="S52" i="79"/>
  <c r="S50" i="79" s="1"/>
  <c r="AI19" i="79"/>
  <c r="AI39" i="79" s="1"/>
  <c r="AI52" i="79"/>
  <c r="AI50" i="79" s="1"/>
  <c r="V19" i="81"/>
  <c r="V39" i="81" s="1"/>
  <c r="V52" i="81"/>
  <c r="V50" i="81" s="1"/>
  <c r="U19" i="79"/>
  <c r="U39" i="79" s="1"/>
  <c r="U52" i="79"/>
  <c r="U50" i="79" s="1"/>
  <c r="L19" i="78"/>
  <c r="L39" i="78" s="1"/>
  <c r="L40" i="78" s="1"/>
  <c r="L52" i="78"/>
  <c r="L50" i="78" s="1"/>
  <c r="M19" i="77"/>
  <c r="M39" i="77" s="1"/>
  <c r="M52" i="77"/>
  <c r="M50" i="77" s="1"/>
  <c r="O19" i="80"/>
  <c r="O39" i="80" s="1"/>
  <c r="O52" i="80"/>
  <c r="O50" i="80" s="1"/>
  <c r="N19" i="81"/>
  <c r="N39" i="81" s="1"/>
  <c r="N52" i="81"/>
  <c r="N50" i="81" s="1"/>
  <c r="AB19" i="81"/>
  <c r="AB39" i="81" s="1"/>
  <c r="AB52" i="81"/>
  <c r="AB50" i="81" s="1"/>
  <c r="T19" i="80"/>
  <c r="T39" i="80" s="1"/>
  <c r="T40" i="80" s="1"/>
  <c r="T52" i="80"/>
  <c r="T50" i="80" s="1"/>
  <c r="I19" i="80"/>
  <c r="I39" i="80" s="1"/>
  <c r="I40" i="80" s="1"/>
  <c r="I52" i="80"/>
  <c r="I50" i="80" s="1"/>
  <c r="T19" i="77"/>
  <c r="T39" i="77" s="1"/>
  <c r="T52" i="77"/>
  <c r="T50" i="77" s="1"/>
  <c r="W19" i="77"/>
  <c r="W39" i="77" s="1"/>
  <c r="W52" i="77"/>
  <c r="W50" i="77" s="1"/>
  <c r="AE19" i="77"/>
  <c r="AE39" i="77" s="1"/>
  <c r="AE52" i="77"/>
  <c r="AE50" i="77" s="1"/>
  <c r="AG19" i="79"/>
  <c r="AG39" i="79" s="1"/>
  <c r="AG52" i="79"/>
  <c r="AG50" i="79" s="1"/>
  <c r="T19" i="78"/>
  <c r="T39" i="78" s="1"/>
  <c r="T52" i="78"/>
  <c r="T50" i="78" s="1"/>
  <c r="O19" i="78"/>
  <c r="O39" i="78" s="1"/>
  <c r="O52" i="78"/>
  <c r="O50" i="78" s="1"/>
  <c r="Q19" i="78"/>
  <c r="Q39" i="78" s="1"/>
  <c r="Q52" i="78"/>
  <c r="Q50" i="78" s="1"/>
  <c r="AE19" i="80"/>
  <c r="AE39" i="80" s="1"/>
  <c r="AE52" i="80"/>
  <c r="AE50" i="80" s="1"/>
  <c r="S19" i="77"/>
  <c r="S39" i="77" s="1"/>
  <c r="S52" i="77"/>
  <c r="S50" i="77" s="1"/>
  <c r="AI19" i="81"/>
  <c r="AI39" i="81" s="1"/>
  <c r="AI52" i="81"/>
  <c r="AI50" i="81" s="1"/>
  <c r="H19" i="80"/>
  <c r="H39" i="80" s="1"/>
  <c r="H52" i="80"/>
  <c r="H50" i="80" s="1"/>
  <c r="AH19" i="77"/>
  <c r="AH39" i="77" s="1"/>
  <c r="AH40" i="77" s="1"/>
  <c r="AH52" i="77"/>
  <c r="AH50" i="77" s="1"/>
  <c r="O19" i="77"/>
  <c r="O39" i="77" s="1"/>
  <c r="O40" i="77" s="1"/>
  <c r="O52" i="77"/>
  <c r="O50" i="77" s="1"/>
  <c r="I19" i="77"/>
  <c r="I39" i="77" s="1"/>
  <c r="I52" i="77"/>
  <c r="I50" i="77" s="1"/>
  <c r="X19" i="78"/>
  <c r="X39" i="78" s="1"/>
  <c r="X52" i="78"/>
  <c r="X50" i="78" s="1"/>
  <c r="H19" i="78"/>
  <c r="H39" i="78" s="1"/>
  <c r="H52" i="78"/>
  <c r="H50" i="78" s="1"/>
  <c r="Q19" i="79"/>
  <c r="Q39" i="79" s="1"/>
  <c r="Q52" i="79"/>
  <c r="Q50" i="79" s="1"/>
  <c r="X69" i="80"/>
  <c r="X70" i="80" s="1"/>
  <c r="X36" i="80" s="1"/>
  <c r="N19" i="80"/>
  <c r="N39" i="80" s="1"/>
  <c r="N40" i="80" s="1"/>
  <c r="N52" i="80"/>
  <c r="N50" i="80" s="1"/>
  <c r="U19" i="80"/>
  <c r="U39" i="80" s="1"/>
  <c r="U40" i="80" s="1"/>
  <c r="U52" i="80"/>
  <c r="U50" i="80" s="1"/>
  <c r="AC19" i="80"/>
  <c r="AC39" i="80" s="1"/>
  <c r="AC52" i="80"/>
  <c r="AC50" i="80" s="1"/>
  <c r="N19" i="77"/>
  <c r="N39" i="77" s="1"/>
  <c r="N40" i="77" s="1"/>
  <c r="N52" i="77"/>
  <c r="N50" i="77" s="1"/>
  <c r="AC19" i="78"/>
  <c r="AC39" i="78" s="1"/>
  <c r="AC52" i="78"/>
  <c r="AC50" i="78" s="1"/>
  <c r="U19" i="78"/>
  <c r="U39" i="78" s="1"/>
  <c r="U52" i="78"/>
  <c r="U50" i="78" s="1"/>
  <c r="X19" i="81"/>
  <c r="X39" i="81" s="1"/>
  <c r="X52" i="81"/>
  <c r="X50" i="81" s="1"/>
  <c r="G19" i="79"/>
  <c r="G39" i="79" s="1"/>
  <c r="G52" i="79"/>
  <c r="G50" i="79" s="1"/>
  <c r="AC19" i="77"/>
  <c r="AC39" i="77" s="1"/>
  <c r="AC40" i="77" s="1"/>
  <c r="AC52" i="77"/>
  <c r="AC50" i="77" s="1"/>
  <c r="Y19" i="77"/>
  <c r="Y39" i="77" s="1"/>
  <c r="Y52" i="77"/>
  <c r="Y50" i="77" s="1"/>
  <c r="AI19" i="77"/>
  <c r="AI39" i="77" s="1"/>
  <c r="AI40" i="77" s="1"/>
  <c r="AI52" i="77"/>
  <c r="AI50" i="77" s="1"/>
  <c r="V19" i="78"/>
  <c r="V39" i="78" s="1"/>
  <c r="V52" i="78"/>
  <c r="V50" i="78" s="1"/>
  <c r="AA52" i="79"/>
  <c r="AA50" i="79" s="1"/>
  <c r="AC19" i="79"/>
  <c r="AC39" i="79" s="1"/>
  <c r="AC52" i="79"/>
  <c r="AC50" i="79" s="1"/>
  <c r="F19" i="80"/>
  <c r="F39" i="80" s="1"/>
  <c r="F40" i="80" s="1"/>
  <c r="F52" i="80"/>
  <c r="F50" i="80" s="1"/>
  <c r="H19" i="81"/>
  <c r="H39" i="81" s="1"/>
  <c r="H52" i="81"/>
  <c r="H50" i="81" s="1"/>
  <c r="W19" i="78"/>
  <c r="W39" i="78" s="1"/>
  <c r="W52" i="78"/>
  <c r="W50" i="78" s="1"/>
  <c r="AH19" i="78"/>
  <c r="AH39" i="78" s="1"/>
  <c r="AH52" i="78"/>
  <c r="AH50" i="78" s="1"/>
  <c r="J19" i="80"/>
  <c r="J39" i="80" s="1"/>
  <c r="J52" i="80"/>
  <c r="J50" i="80" s="1"/>
  <c r="Y19" i="81"/>
  <c r="Y39" i="81" s="1"/>
  <c r="Y40" i="81" s="1"/>
  <c r="Y52" i="81"/>
  <c r="Y50" i="81" s="1"/>
  <c r="AE69" i="79"/>
  <c r="AE70" i="79" s="1"/>
  <c r="AE36" i="79" s="1"/>
  <c r="J19" i="78"/>
  <c r="J39" i="78" s="1"/>
  <c r="J52" i="78"/>
  <c r="J50" i="78" s="1"/>
  <c r="P19" i="78"/>
  <c r="P39" i="78" s="1"/>
  <c r="P52" i="78"/>
  <c r="P50" i="78" s="1"/>
  <c r="K19" i="79"/>
  <c r="K39" i="79" s="1"/>
  <c r="K52" i="79"/>
  <c r="K50" i="79" s="1"/>
  <c r="W19" i="81"/>
  <c r="W39" i="81" s="1"/>
  <c r="W52" i="81"/>
  <c r="W50" i="81" s="1"/>
  <c r="F19" i="77"/>
  <c r="F39" i="77" s="1"/>
  <c r="F52" i="77"/>
  <c r="F50" i="77" s="1"/>
  <c r="Z19" i="78"/>
  <c r="Z39" i="78" s="1"/>
  <c r="Z40" i="78" s="1"/>
  <c r="Z52" i="78"/>
  <c r="Z50" i="78" s="1"/>
  <c r="I19" i="79"/>
  <c r="I39" i="79" s="1"/>
  <c r="I40" i="79" s="1"/>
  <c r="I52" i="79"/>
  <c r="I50" i="79" s="1"/>
  <c r="Z19" i="79"/>
  <c r="Z39" i="79" s="1"/>
  <c r="Z52" i="79"/>
  <c r="Z50" i="79" s="1"/>
  <c r="R19" i="81"/>
  <c r="R39" i="81" s="1"/>
  <c r="R40" i="81" s="1"/>
  <c r="R52" i="81"/>
  <c r="R50" i="81" s="1"/>
  <c r="R19" i="78"/>
  <c r="R39" i="78" s="1"/>
  <c r="R40" i="78" s="1"/>
  <c r="R52" i="78"/>
  <c r="R50" i="78" s="1"/>
  <c r="AA19" i="77"/>
  <c r="AA39" i="77" s="1"/>
  <c r="AA52" i="77"/>
  <c r="AA50" i="77" s="1"/>
  <c r="M19" i="78"/>
  <c r="M39" i="78" s="1"/>
  <c r="M52" i="78"/>
  <c r="M50" i="78" s="1"/>
  <c r="F19" i="78"/>
  <c r="F39" i="78" s="1"/>
  <c r="F40" i="78" s="1"/>
  <c r="F52" i="78"/>
  <c r="F50" i="78" s="1"/>
  <c r="T19" i="81"/>
  <c r="T39" i="81" s="1"/>
  <c r="T52" i="81"/>
  <c r="T50" i="81" s="1"/>
  <c r="U19" i="77"/>
  <c r="U39" i="77" s="1"/>
  <c r="U40" i="77" s="1"/>
  <c r="U52" i="77"/>
  <c r="U50" i="77" s="1"/>
  <c r="N19" i="78"/>
  <c r="N39" i="78" s="1"/>
  <c r="N52" i="78"/>
  <c r="N50" i="78" s="1"/>
  <c r="AD19" i="78"/>
  <c r="AD39" i="78" s="1"/>
  <c r="AD52" i="78"/>
  <c r="AD50" i="78" s="1"/>
  <c r="P19" i="79"/>
  <c r="P39" i="79" s="1"/>
  <c r="P40" i="79" s="1"/>
  <c r="P52" i="79"/>
  <c r="P50" i="79" s="1"/>
  <c r="Y19" i="79"/>
  <c r="Y39" i="79" s="1"/>
  <c r="Y40" i="79" s="1"/>
  <c r="Y52" i="79"/>
  <c r="Y50" i="79" s="1"/>
  <c r="AE19" i="81"/>
  <c r="AE39" i="81" s="1"/>
  <c r="AE52" i="81"/>
  <c r="AE50" i="81" s="1"/>
  <c r="G19" i="78"/>
  <c r="G39" i="78" s="1"/>
  <c r="G52" i="78"/>
  <c r="G50" i="78" s="1"/>
  <c r="AB19" i="78"/>
  <c r="AB39" i="78" s="1"/>
  <c r="AB52" i="78"/>
  <c r="AB50" i="78" s="1"/>
  <c r="V69" i="80"/>
  <c r="V70" i="80" s="1"/>
  <c r="V36" i="80" s="1"/>
  <c r="M69" i="80"/>
  <c r="M70" i="80" s="1"/>
  <c r="M36" i="80" s="1"/>
  <c r="AD19" i="80"/>
  <c r="AD39" i="80" s="1"/>
  <c r="AD52" i="80"/>
  <c r="AD50" i="80" s="1"/>
  <c r="L19" i="81"/>
  <c r="L39" i="81" s="1"/>
  <c r="L40" i="81" s="1"/>
  <c r="L52" i="81"/>
  <c r="L50" i="81" s="1"/>
  <c r="S19" i="81"/>
  <c r="S39" i="81" s="1"/>
  <c r="S40" i="81" s="1"/>
  <c r="S52" i="81"/>
  <c r="S50" i="81" s="1"/>
  <c r="Y69" i="86"/>
  <c r="Y70" i="86" s="1"/>
  <c r="Y36" i="86" s="1"/>
  <c r="AH69" i="80"/>
  <c r="AH70" i="80" s="1"/>
  <c r="AH36" i="80" s="1"/>
  <c r="T69" i="79"/>
  <c r="T70" i="79" s="1"/>
  <c r="T36" i="79" s="1"/>
  <c r="L69" i="86"/>
  <c r="L70" i="86" s="1"/>
  <c r="L36" i="86" s="1"/>
  <c r="AA69" i="76"/>
  <c r="AA70" i="76" s="1"/>
  <c r="AA36" i="76" s="1"/>
  <c r="AH69" i="79"/>
  <c r="AH70" i="79" s="1"/>
  <c r="AH36" i="79" s="1"/>
  <c r="K69" i="80"/>
  <c r="K70" i="80" s="1"/>
  <c r="K36" i="80" s="1"/>
  <c r="AD69" i="86"/>
  <c r="AD70" i="86" s="1"/>
  <c r="AD36" i="86" s="1"/>
  <c r="AD69" i="82"/>
  <c r="AD70" i="82" s="1"/>
  <c r="AD36" i="82" s="1"/>
  <c r="W69" i="79"/>
  <c r="W70" i="79" s="1"/>
  <c r="W36" i="79" s="1"/>
  <c r="S69" i="80"/>
  <c r="S70" i="80" s="1"/>
  <c r="S36" i="80" s="1"/>
  <c r="Y69" i="80"/>
  <c r="Y70" i="80" s="1"/>
  <c r="Y36" i="80" s="1"/>
  <c r="Z69" i="80"/>
  <c r="Z70" i="80" s="1"/>
  <c r="Z36" i="80" s="1"/>
  <c r="W69" i="86"/>
  <c r="W70" i="86" s="1"/>
  <c r="W36" i="86" s="1"/>
  <c r="AA69" i="86"/>
  <c r="AA70" i="86" s="1"/>
  <c r="AA36" i="86" s="1"/>
  <c r="H69" i="86"/>
  <c r="H70" i="86" s="1"/>
  <c r="H36" i="86" s="1"/>
  <c r="AB69" i="77"/>
  <c r="AB70" i="77" s="1"/>
  <c r="AB36" i="77" s="1"/>
  <c r="AG69" i="80"/>
  <c r="AG70" i="80" s="1"/>
  <c r="AG36" i="80" s="1"/>
  <c r="S69" i="86"/>
  <c r="S70" i="86" s="1"/>
  <c r="S36" i="86" s="1"/>
  <c r="AG69" i="86"/>
  <c r="AG70" i="86" s="1"/>
  <c r="AG36" i="86" s="1"/>
  <c r="T69" i="86"/>
  <c r="T70" i="86" s="1"/>
  <c r="T36" i="86" s="1"/>
  <c r="AI69" i="80"/>
  <c r="AI70" i="80" s="1"/>
  <c r="AI36" i="80" s="1"/>
  <c r="Q69" i="80"/>
  <c r="Q70" i="80" s="1"/>
  <c r="Q36" i="80" s="1"/>
  <c r="AA69" i="80"/>
  <c r="AA70" i="80" s="1"/>
  <c r="AA36" i="80" s="1"/>
  <c r="M69" i="86"/>
  <c r="M70" i="86" s="1"/>
  <c r="M36" i="86" s="1"/>
  <c r="I69" i="85"/>
  <c r="I70" i="85" s="1"/>
  <c r="I36" i="85" s="1"/>
  <c r="I69" i="76"/>
  <c r="I70" i="76" s="1"/>
  <c r="I36" i="76" s="1"/>
  <c r="AH69" i="85"/>
  <c r="AH70" i="85" s="1"/>
  <c r="AH36" i="85" s="1"/>
  <c r="AC69" i="81"/>
  <c r="AC70" i="81" s="1"/>
  <c r="AC36" i="81" s="1"/>
  <c r="X69" i="79"/>
  <c r="X70" i="79" s="1"/>
  <c r="X36" i="79" s="1"/>
  <c r="AG69" i="81"/>
  <c r="AG70" i="81" s="1"/>
  <c r="AG36" i="81" s="1"/>
  <c r="R69" i="79"/>
  <c r="R70" i="79" s="1"/>
  <c r="R36" i="79" s="1"/>
  <c r="O69" i="76"/>
  <c r="O70" i="76" s="1"/>
  <c r="O36" i="76" s="1"/>
  <c r="I69" i="78"/>
  <c r="I70" i="78" s="1"/>
  <c r="I36" i="78" s="1"/>
  <c r="AJ25" i="78"/>
  <c r="AJ30" i="78"/>
  <c r="AJ20" i="78"/>
  <c r="N69" i="79"/>
  <c r="N70" i="79" s="1"/>
  <c r="N36" i="79" s="1"/>
  <c r="V69" i="79"/>
  <c r="V70" i="79" s="1"/>
  <c r="V36" i="79" s="1"/>
  <c r="H69" i="79"/>
  <c r="H70" i="79" s="1"/>
  <c r="H36" i="79" s="1"/>
  <c r="AJ30" i="79"/>
  <c r="O69" i="79"/>
  <c r="O70" i="79" s="1"/>
  <c r="O36" i="79" s="1"/>
  <c r="AD69" i="79"/>
  <c r="AD70" i="79" s="1"/>
  <c r="AD36" i="79" s="1"/>
  <c r="AJ25" i="79"/>
  <c r="AJ30" i="80"/>
  <c r="Q69" i="81"/>
  <c r="Q70" i="81" s="1"/>
  <c r="Q36" i="81" s="1"/>
  <c r="I69" i="81"/>
  <c r="I70" i="81" s="1"/>
  <c r="I36" i="81" s="1"/>
  <c r="P69" i="82"/>
  <c r="P70" i="82" s="1"/>
  <c r="P36" i="82" s="1"/>
  <c r="AJ25" i="82"/>
  <c r="AJ30" i="82"/>
  <c r="AD69" i="83"/>
  <c r="AD70" i="83" s="1"/>
  <c r="AD36" i="83" s="1"/>
  <c r="AJ30" i="83"/>
  <c r="AI69" i="83"/>
  <c r="AI70" i="83" s="1"/>
  <c r="AI36" i="83" s="1"/>
  <c r="AJ25" i="83"/>
  <c r="S69" i="84"/>
  <c r="S70" i="84" s="1"/>
  <c r="S36" i="84" s="1"/>
  <c r="AJ30" i="84"/>
  <c r="N69" i="84"/>
  <c r="N70" i="84" s="1"/>
  <c r="N36" i="84" s="1"/>
  <c r="R69" i="84"/>
  <c r="R70" i="84" s="1"/>
  <c r="R36" i="84" s="1"/>
  <c r="AJ25" i="84"/>
  <c r="AJ30" i="85"/>
  <c r="R69" i="85"/>
  <c r="R70" i="85" s="1"/>
  <c r="R36" i="85" s="1"/>
  <c r="AJ25" i="85"/>
  <c r="AJ25" i="86"/>
  <c r="AH69" i="86"/>
  <c r="AH70" i="86" s="1"/>
  <c r="AH36" i="86" s="1"/>
  <c r="AJ30" i="86"/>
  <c r="O69" i="86"/>
  <c r="O70" i="86" s="1"/>
  <c r="O36" i="86" s="1"/>
  <c r="V69" i="86"/>
  <c r="V70" i="86" s="1"/>
  <c r="V36" i="86" s="1"/>
  <c r="Z69" i="86"/>
  <c r="Z70" i="86" s="1"/>
  <c r="Z36" i="86" s="1"/>
  <c r="N69" i="86"/>
  <c r="N70" i="86" s="1"/>
  <c r="N36" i="86" s="1"/>
  <c r="E69" i="86"/>
  <c r="E70" i="86" s="1"/>
  <c r="E36" i="86" s="1"/>
  <c r="E52" i="86" s="1"/>
  <c r="E50" i="86" s="1"/>
  <c r="AJ20" i="86"/>
  <c r="AE69" i="86"/>
  <c r="AE70" i="86" s="1"/>
  <c r="AE36" i="86" s="1"/>
  <c r="E19" i="85"/>
  <c r="AB69" i="85"/>
  <c r="AB70" i="85" s="1"/>
  <c r="AB36" i="85" s="1"/>
  <c r="AJ20" i="85"/>
  <c r="AG69" i="85"/>
  <c r="AG70" i="85" s="1"/>
  <c r="AG36" i="85" s="1"/>
  <c r="AJ14" i="85"/>
  <c r="Z69" i="85"/>
  <c r="Z70" i="85" s="1"/>
  <c r="Z36" i="85" s="1"/>
  <c r="J69" i="85"/>
  <c r="J70" i="85" s="1"/>
  <c r="J36" i="85" s="1"/>
  <c r="K69" i="84"/>
  <c r="K70" i="84" s="1"/>
  <c r="K36" i="84" s="1"/>
  <c r="I69" i="84"/>
  <c r="I70" i="84" s="1"/>
  <c r="I36" i="84" s="1"/>
  <c r="AJ14" i="84"/>
  <c r="J69" i="84"/>
  <c r="J70" i="84" s="1"/>
  <c r="J36" i="84" s="1"/>
  <c r="E69" i="84"/>
  <c r="E70" i="84" s="1"/>
  <c r="E36" i="84" s="1"/>
  <c r="E52" i="84" s="1"/>
  <c r="E50" i="84" s="1"/>
  <c r="AJ20" i="84"/>
  <c r="AA69" i="84"/>
  <c r="AA70" i="84" s="1"/>
  <c r="AA36" i="84" s="1"/>
  <c r="AI69" i="84"/>
  <c r="AI70" i="84" s="1"/>
  <c r="AI36" i="84" s="1"/>
  <c r="AC69" i="83"/>
  <c r="AC70" i="83" s="1"/>
  <c r="AC36" i="83" s="1"/>
  <c r="AJ20" i="83"/>
  <c r="AA69" i="83"/>
  <c r="AA70" i="83" s="1"/>
  <c r="AA36" i="83" s="1"/>
  <c r="S69" i="83"/>
  <c r="S70" i="83" s="1"/>
  <c r="S36" i="83" s="1"/>
  <c r="M69" i="83"/>
  <c r="M70" i="83" s="1"/>
  <c r="M36" i="83" s="1"/>
  <c r="K69" i="83"/>
  <c r="K70" i="83" s="1"/>
  <c r="K36" i="83" s="1"/>
  <c r="E19" i="83"/>
  <c r="W69" i="83"/>
  <c r="W70" i="83" s="1"/>
  <c r="W36" i="83" s="1"/>
  <c r="E19" i="82"/>
  <c r="E39" i="82" s="1"/>
  <c r="K69" i="82"/>
  <c r="K70" i="82" s="1"/>
  <c r="K36" i="82" s="1"/>
  <c r="AF69" i="82"/>
  <c r="AF70" i="82" s="1"/>
  <c r="AF36" i="82" s="1"/>
  <c r="J69" i="82"/>
  <c r="J70" i="82" s="1"/>
  <c r="J36" i="82" s="1"/>
  <c r="AA69" i="82"/>
  <c r="AA70" i="82" s="1"/>
  <c r="AA36" i="82" s="1"/>
  <c r="AJ20" i="82"/>
  <c r="AE69" i="82"/>
  <c r="AE70" i="82" s="1"/>
  <c r="AE36" i="82" s="1"/>
  <c r="Z69" i="82"/>
  <c r="Z70" i="82" s="1"/>
  <c r="Z36" i="82" s="1"/>
  <c r="AI69" i="82"/>
  <c r="AI70" i="82" s="1"/>
  <c r="AI36" i="82" s="1"/>
  <c r="AJ14" i="82"/>
  <c r="F69" i="82"/>
  <c r="F70" i="82" s="1"/>
  <c r="F36" i="82" s="1"/>
  <c r="S69" i="82"/>
  <c r="S70" i="82" s="1"/>
  <c r="S36" i="82" s="1"/>
  <c r="Y69" i="82"/>
  <c r="Y70" i="82" s="1"/>
  <c r="Y36" i="82" s="1"/>
  <c r="N69" i="82"/>
  <c r="N70" i="82" s="1"/>
  <c r="N36" i="82" s="1"/>
  <c r="K69" i="81"/>
  <c r="K70" i="81" s="1"/>
  <c r="K36" i="81" s="1"/>
  <c r="J69" i="81"/>
  <c r="J70" i="81" s="1"/>
  <c r="J36" i="81" s="1"/>
  <c r="M69" i="81"/>
  <c r="M70" i="81" s="1"/>
  <c r="M36" i="81" s="1"/>
  <c r="AA69" i="81"/>
  <c r="AA70" i="81" s="1"/>
  <c r="AA36" i="81" s="1"/>
  <c r="AJ25" i="81"/>
  <c r="AH69" i="81"/>
  <c r="AH70" i="81" s="1"/>
  <c r="AH36" i="81" s="1"/>
  <c r="U69" i="81"/>
  <c r="U70" i="81" s="1"/>
  <c r="U36" i="81" s="1"/>
  <c r="F69" i="81"/>
  <c r="F70" i="81" s="1"/>
  <c r="F36" i="81" s="1"/>
  <c r="AD69" i="81"/>
  <c r="AD70" i="81" s="1"/>
  <c r="AD36" i="81" s="1"/>
  <c r="AJ14" i="81"/>
  <c r="E69" i="81"/>
  <c r="E70" i="81" s="1"/>
  <c r="E36" i="81" s="1"/>
  <c r="E52" i="81" s="1"/>
  <c r="E50" i="81" s="1"/>
  <c r="AJ20" i="81"/>
  <c r="O69" i="81"/>
  <c r="O70" i="81" s="1"/>
  <c r="O36" i="81" s="1"/>
  <c r="G69" i="81"/>
  <c r="G70" i="81" s="1"/>
  <c r="G36" i="81" s="1"/>
  <c r="AJ30" i="81"/>
  <c r="L69" i="80"/>
  <c r="L70" i="80" s="1"/>
  <c r="L36" i="80" s="1"/>
  <c r="AJ25" i="80"/>
  <c r="E69" i="80"/>
  <c r="E70" i="80" s="1"/>
  <c r="E36" i="80" s="1"/>
  <c r="E52" i="80" s="1"/>
  <c r="E50" i="80" s="1"/>
  <c r="AJ20" i="80"/>
  <c r="AF69" i="80"/>
  <c r="AF70" i="80" s="1"/>
  <c r="AF36" i="80" s="1"/>
  <c r="AB69" i="80"/>
  <c r="AB70" i="80" s="1"/>
  <c r="AB36" i="80" s="1"/>
  <c r="R69" i="80"/>
  <c r="R70" i="80" s="1"/>
  <c r="R36" i="80" s="1"/>
  <c r="P69" i="80"/>
  <c r="P70" i="80" s="1"/>
  <c r="P36" i="80" s="1"/>
  <c r="AJ14" i="80"/>
  <c r="E19" i="79"/>
  <c r="E39" i="79" s="1"/>
  <c r="J69" i="79"/>
  <c r="J70" i="79" s="1"/>
  <c r="J36" i="79" s="1"/>
  <c r="AJ14" i="79"/>
  <c r="AJ20" i="79"/>
  <c r="AB69" i="79"/>
  <c r="AB70" i="79" s="1"/>
  <c r="AB36" i="79" s="1"/>
  <c r="F69" i="79"/>
  <c r="F70" i="79" s="1"/>
  <c r="F36" i="79" s="1"/>
  <c r="L69" i="79"/>
  <c r="L70" i="79" s="1"/>
  <c r="L36" i="79" s="1"/>
  <c r="E19" i="78"/>
  <c r="AG69" i="78"/>
  <c r="AG70" i="78" s="1"/>
  <c r="AG36" i="78" s="1"/>
  <c r="Y69" i="78"/>
  <c r="Y70" i="78" s="1"/>
  <c r="Y36" i="78" s="1"/>
  <c r="AI69" i="78"/>
  <c r="AI70" i="78" s="1"/>
  <c r="AI36" i="78" s="1"/>
  <c r="K69" i="78"/>
  <c r="K70" i="78" s="1"/>
  <c r="K36" i="78" s="1"/>
  <c r="AE69" i="78"/>
  <c r="AE70" i="78" s="1"/>
  <c r="AE36" i="78" s="1"/>
  <c r="S69" i="78"/>
  <c r="S70" i="78" s="1"/>
  <c r="S36" i="78" s="1"/>
  <c r="AA69" i="78"/>
  <c r="AA70" i="78" s="1"/>
  <c r="AA36" i="78" s="1"/>
  <c r="L69" i="77"/>
  <c r="L70" i="77" s="1"/>
  <c r="L36" i="77" s="1"/>
  <c r="E69" i="77"/>
  <c r="E70" i="77" s="1"/>
  <c r="E36" i="77" s="1"/>
  <c r="E52" i="77" s="1"/>
  <c r="E50" i="77" s="1"/>
  <c r="AJ20" i="77"/>
  <c r="X69" i="77"/>
  <c r="X70" i="77" s="1"/>
  <c r="X36" i="77" s="1"/>
  <c r="Q69" i="77"/>
  <c r="Q70" i="77" s="1"/>
  <c r="Q36" i="77" s="1"/>
  <c r="AJ25" i="77"/>
  <c r="AF69" i="77"/>
  <c r="AF70" i="77" s="1"/>
  <c r="AF36" i="77" s="1"/>
  <c r="P69" i="77"/>
  <c r="P70" i="77" s="1"/>
  <c r="P36" i="77" s="1"/>
  <c r="AJ14" i="77"/>
  <c r="AJ30" i="77"/>
  <c r="J69" i="77"/>
  <c r="J70" i="77" s="1"/>
  <c r="J36" i="77" s="1"/>
  <c r="R69" i="77"/>
  <c r="R70" i="77" s="1"/>
  <c r="R36" i="77" s="1"/>
  <c r="H69" i="77"/>
  <c r="H70" i="77" s="1"/>
  <c r="H36" i="77" s="1"/>
  <c r="AG69" i="77"/>
  <c r="AG70" i="77" s="1"/>
  <c r="AG36" i="77" s="1"/>
  <c r="AJ25" i="76"/>
  <c r="AJ30" i="76"/>
  <c r="AJ20" i="76"/>
  <c r="AE69" i="76"/>
  <c r="AE70" i="76" s="1"/>
  <c r="AE36" i="76" s="1"/>
  <c r="AJ14" i="76"/>
  <c r="AB69" i="76"/>
  <c r="AB70" i="76" s="1"/>
  <c r="AB36" i="76" s="1"/>
  <c r="X69" i="76"/>
  <c r="X70" i="76" s="1"/>
  <c r="X36" i="76" s="1"/>
  <c r="Y69" i="76"/>
  <c r="Y70" i="76" s="1"/>
  <c r="Y36" i="76" s="1"/>
  <c r="N69" i="76"/>
  <c r="N70" i="76" s="1"/>
  <c r="N36" i="76" s="1"/>
  <c r="AI69" i="76"/>
  <c r="AI70" i="76" s="1"/>
  <c r="AI36" i="76" s="1"/>
  <c r="H69" i="76"/>
  <c r="H70" i="76" s="1"/>
  <c r="H36" i="76" s="1"/>
  <c r="E19" i="76"/>
  <c r="E39" i="76" s="1"/>
  <c r="AG19" i="82" l="1"/>
  <c r="AG39" i="82" s="1"/>
  <c r="W52" i="80"/>
  <c r="W50" i="80" s="1"/>
  <c r="AB19" i="76"/>
  <c r="AB39" i="76" s="1"/>
  <c r="AB40" i="76" s="1"/>
  <c r="AB52" i="76"/>
  <c r="AB50" i="76" s="1"/>
  <c r="AE19" i="76"/>
  <c r="AE39" i="76" s="1"/>
  <c r="AE52" i="76"/>
  <c r="AE50" i="76" s="1"/>
  <c r="E51" i="15"/>
  <c r="X19" i="76"/>
  <c r="X39" i="76" s="1"/>
  <c r="X52" i="76"/>
  <c r="X50" i="76" s="1"/>
  <c r="AA19" i="76"/>
  <c r="AA39" i="76" s="1"/>
  <c r="AA52" i="76"/>
  <c r="AA50" i="76" s="1"/>
  <c r="AI19" i="76"/>
  <c r="AI39" i="76" s="1"/>
  <c r="AI40" i="76" s="1"/>
  <c r="AI52" i="76"/>
  <c r="AI50" i="76" s="1"/>
  <c r="H19" i="76"/>
  <c r="H39" i="76" s="1"/>
  <c r="H40" i="76" s="1"/>
  <c r="H52" i="76"/>
  <c r="H50" i="76" s="1"/>
  <c r="I19" i="76"/>
  <c r="I39" i="76" s="1"/>
  <c r="I52" i="76"/>
  <c r="I50" i="76" s="1"/>
  <c r="O19" i="76"/>
  <c r="O39" i="76" s="1"/>
  <c r="O40" i="76" s="1"/>
  <c r="O52" i="76"/>
  <c r="O50" i="76" s="1"/>
  <c r="N19" i="76"/>
  <c r="N39" i="76" s="1"/>
  <c r="N40" i="76" s="1"/>
  <c r="N52" i="76"/>
  <c r="N50" i="76" s="1"/>
  <c r="Y19" i="76"/>
  <c r="Y39" i="76" s="1"/>
  <c r="Y52" i="76"/>
  <c r="Y50" i="76" s="1"/>
  <c r="AE19" i="82"/>
  <c r="AE39" i="82" s="1"/>
  <c r="AE52" i="82"/>
  <c r="AE50" i="82" s="1"/>
  <c r="W19" i="86"/>
  <c r="W39" i="86" s="1"/>
  <c r="W52" i="86"/>
  <c r="W50" i="86" s="1"/>
  <c r="N19" i="82"/>
  <c r="N39" i="82" s="1"/>
  <c r="N52" i="82"/>
  <c r="N50" i="82" s="1"/>
  <c r="AI19" i="83"/>
  <c r="AI39" i="83" s="1"/>
  <c r="AI40" i="83" s="1"/>
  <c r="AI52" i="83"/>
  <c r="AI50" i="83" s="1"/>
  <c r="K19" i="84"/>
  <c r="K39" i="84" s="1"/>
  <c r="K40" i="84" s="1"/>
  <c r="K52" i="84"/>
  <c r="K50" i="84" s="1"/>
  <c r="AH19" i="86"/>
  <c r="AH39" i="86" s="1"/>
  <c r="AH40" i="86" s="1"/>
  <c r="AH52" i="86"/>
  <c r="AH50" i="86" s="1"/>
  <c r="H19" i="86"/>
  <c r="H39" i="86" s="1"/>
  <c r="H52" i="86"/>
  <c r="H50" i="86" s="1"/>
  <c r="Z19" i="82"/>
  <c r="Z39" i="82" s="1"/>
  <c r="Z52" i="82"/>
  <c r="Z50" i="82" s="1"/>
  <c r="W19" i="83"/>
  <c r="W39" i="83" s="1"/>
  <c r="W52" i="83"/>
  <c r="W50" i="83" s="1"/>
  <c r="AI19" i="84"/>
  <c r="AI39" i="84" s="1"/>
  <c r="AI52" i="84"/>
  <c r="AI50" i="84" s="1"/>
  <c r="J19" i="85"/>
  <c r="J39" i="85" s="1"/>
  <c r="J52" i="85"/>
  <c r="J50" i="85" s="1"/>
  <c r="S19" i="84"/>
  <c r="S39" i="84" s="1"/>
  <c r="S52" i="84"/>
  <c r="S50" i="84" s="1"/>
  <c r="AA19" i="86"/>
  <c r="AA39" i="86" s="1"/>
  <c r="AA40" i="86" s="1"/>
  <c r="AA52" i="86"/>
  <c r="AA50" i="86" s="1"/>
  <c r="AA19" i="84"/>
  <c r="AA39" i="84" s="1"/>
  <c r="AA52" i="84"/>
  <c r="AA50" i="84" s="1"/>
  <c r="R19" i="85"/>
  <c r="R39" i="85" s="1"/>
  <c r="R52" i="85"/>
  <c r="R50" i="85" s="1"/>
  <c r="Y19" i="82"/>
  <c r="Y39" i="82" s="1"/>
  <c r="Y52" i="82"/>
  <c r="Y50" i="82" s="1"/>
  <c r="AG19" i="85"/>
  <c r="AG39" i="85" s="1"/>
  <c r="AG52" i="85"/>
  <c r="AG50" i="85" s="1"/>
  <c r="AG19" i="86"/>
  <c r="AG39" i="86" s="1"/>
  <c r="AG40" i="86" s="1"/>
  <c r="AG52" i="86"/>
  <c r="AG50" i="86" s="1"/>
  <c r="Z19" i="85"/>
  <c r="Z39" i="85" s="1"/>
  <c r="Z52" i="85"/>
  <c r="Z50" i="85" s="1"/>
  <c r="AA19" i="82"/>
  <c r="AA39" i="82" s="1"/>
  <c r="AA52" i="82"/>
  <c r="AA50" i="82" s="1"/>
  <c r="Z19" i="86"/>
  <c r="Z39" i="86" s="1"/>
  <c r="Z40" i="86" s="1"/>
  <c r="Z52" i="86"/>
  <c r="Z50" i="86" s="1"/>
  <c r="L19" i="86"/>
  <c r="L39" i="86" s="1"/>
  <c r="L40" i="86" s="1"/>
  <c r="L52" i="86"/>
  <c r="L50" i="86" s="1"/>
  <c r="J19" i="82"/>
  <c r="J39" i="82" s="1"/>
  <c r="J52" i="82"/>
  <c r="J50" i="82" s="1"/>
  <c r="J19" i="84"/>
  <c r="J39" i="84" s="1"/>
  <c r="J40" i="84" s="1"/>
  <c r="J52" i="84"/>
  <c r="J50" i="84" s="1"/>
  <c r="S19" i="86"/>
  <c r="S39" i="86" s="1"/>
  <c r="S40" i="86" s="1"/>
  <c r="S52" i="86"/>
  <c r="S50" i="86" s="1"/>
  <c r="AH19" i="85"/>
  <c r="AH39" i="85" s="1"/>
  <c r="AH52" i="85"/>
  <c r="AH50" i="85" s="1"/>
  <c r="S19" i="82"/>
  <c r="S39" i="82" s="1"/>
  <c r="S52" i="82"/>
  <c r="S50" i="82" s="1"/>
  <c r="S19" i="83"/>
  <c r="S39" i="83" s="1"/>
  <c r="S40" i="83" s="1"/>
  <c r="S52" i="83"/>
  <c r="S50" i="83" s="1"/>
  <c r="V19" i="86"/>
  <c r="V39" i="86" s="1"/>
  <c r="V52" i="86"/>
  <c r="V50" i="86" s="1"/>
  <c r="AD19" i="83"/>
  <c r="AD39" i="83" s="1"/>
  <c r="AD52" i="83"/>
  <c r="AD50" i="83" s="1"/>
  <c r="F19" i="82"/>
  <c r="F39" i="82" s="1"/>
  <c r="F52" i="82"/>
  <c r="F50" i="82" s="1"/>
  <c r="AF19" i="82"/>
  <c r="AF39" i="82" s="1"/>
  <c r="AF52" i="82"/>
  <c r="AF50" i="82" s="1"/>
  <c r="AA19" i="83"/>
  <c r="AA39" i="83" s="1"/>
  <c r="AA40" i="83" s="1"/>
  <c r="AA52" i="83"/>
  <c r="AA50" i="83" s="1"/>
  <c r="AB19" i="85"/>
  <c r="AB39" i="85" s="1"/>
  <c r="AB40" i="85" s="1"/>
  <c r="AB52" i="85"/>
  <c r="AB50" i="85" s="1"/>
  <c r="O19" i="86"/>
  <c r="O39" i="86" s="1"/>
  <c r="O52" i="86"/>
  <c r="O50" i="86" s="1"/>
  <c r="R19" i="84"/>
  <c r="R39" i="84" s="1"/>
  <c r="R40" i="84" s="1"/>
  <c r="R52" i="84"/>
  <c r="R50" i="84" s="1"/>
  <c r="I19" i="85"/>
  <c r="I39" i="85" s="1"/>
  <c r="I52" i="85"/>
  <c r="I50" i="85" s="1"/>
  <c r="AF19" i="84"/>
  <c r="AF39" i="84" s="1"/>
  <c r="AF40" i="84" s="1"/>
  <c r="AF52" i="84"/>
  <c r="AF50" i="84" s="1"/>
  <c r="N19" i="86"/>
  <c r="N39" i="86" s="1"/>
  <c r="N52" i="86"/>
  <c r="N50" i="86" s="1"/>
  <c r="M19" i="83"/>
  <c r="M39" i="83" s="1"/>
  <c r="M40" i="83" s="1"/>
  <c r="M52" i="83"/>
  <c r="M50" i="83" s="1"/>
  <c r="K19" i="82"/>
  <c r="K39" i="82" s="1"/>
  <c r="K52" i="82"/>
  <c r="K50" i="82" s="1"/>
  <c r="I19" i="84"/>
  <c r="I39" i="84" s="1"/>
  <c r="I52" i="84"/>
  <c r="I50" i="84" s="1"/>
  <c r="N19" i="84"/>
  <c r="N39" i="84" s="1"/>
  <c r="N52" i="84"/>
  <c r="N50" i="84" s="1"/>
  <c r="M19" i="86"/>
  <c r="M39" i="86" s="1"/>
  <c r="M40" i="86" s="1"/>
  <c r="M52" i="86"/>
  <c r="M50" i="86" s="1"/>
  <c r="AD19" i="82"/>
  <c r="AD39" i="82" s="1"/>
  <c r="AD40" i="82" s="1"/>
  <c r="AD52" i="82"/>
  <c r="AD50" i="82" s="1"/>
  <c r="Y19" i="86"/>
  <c r="Y39" i="86" s="1"/>
  <c r="Y52" i="86"/>
  <c r="Y50" i="86" s="1"/>
  <c r="K19" i="83"/>
  <c r="K39" i="83" s="1"/>
  <c r="K52" i="83"/>
  <c r="K50" i="83" s="1"/>
  <c r="T19" i="86"/>
  <c r="T39" i="86" s="1"/>
  <c r="T40" i="86" s="1"/>
  <c r="T52" i="86"/>
  <c r="T50" i="86" s="1"/>
  <c r="AI19" i="82"/>
  <c r="AI39" i="82" s="1"/>
  <c r="AI52" i="82"/>
  <c r="AI50" i="82" s="1"/>
  <c r="AC19" i="83"/>
  <c r="AC39" i="83" s="1"/>
  <c r="AC52" i="83"/>
  <c r="AC50" i="83" s="1"/>
  <c r="AE19" i="86"/>
  <c r="AE39" i="86" s="1"/>
  <c r="AE52" i="86"/>
  <c r="AE50" i="86" s="1"/>
  <c r="P19" i="82"/>
  <c r="P39" i="82" s="1"/>
  <c r="P40" i="82" s="1"/>
  <c r="P52" i="82"/>
  <c r="P50" i="82" s="1"/>
  <c r="AD19" i="86"/>
  <c r="AD39" i="86" s="1"/>
  <c r="AD40" i="86" s="1"/>
  <c r="AD52" i="86"/>
  <c r="AD50" i="86" s="1"/>
  <c r="J19" i="86"/>
  <c r="J39" i="86" s="1"/>
  <c r="J52" i="86"/>
  <c r="J50" i="86" s="1"/>
  <c r="R19" i="79"/>
  <c r="R39" i="79" s="1"/>
  <c r="R52" i="79"/>
  <c r="R50" i="79" s="1"/>
  <c r="J19" i="79"/>
  <c r="J39" i="79" s="1"/>
  <c r="J40" i="79" s="1"/>
  <c r="J52" i="79"/>
  <c r="J50" i="79" s="1"/>
  <c r="AD19" i="81"/>
  <c r="AD39" i="81" s="1"/>
  <c r="AD52" i="81"/>
  <c r="AD50" i="81" s="1"/>
  <c r="L19" i="79"/>
  <c r="L39" i="79" s="1"/>
  <c r="L52" i="79"/>
  <c r="L50" i="79" s="1"/>
  <c r="AG19" i="77"/>
  <c r="AG39" i="77" s="1"/>
  <c r="AG40" i="77" s="1"/>
  <c r="AG52" i="77"/>
  <c r="AG50" i="77" s="1"/>
  <c r="AE19" i="78"/>
  <c r="AE39" i="78" s="1"/>
  <c r="AE40" i="78" s="1"/>
  <c r="AE52" i="78"/>
  <c r="AE50" i="78" s="1"/>
  <c r="AB19" i="80"/>
  <c r="AB39" i="80" s="1"/>
  <c r="AB40" i="80" s="1"/>
  <c r="AB52" i="80"/>
  <c r="AB50" i="80" s="1"/>
  <c r="O19" i="81"/>
  <c r="O39" i="81" s="1"/>
  <c r="O52" i="81"/>
  <c r="O50" i="81" s="1"/>
  <c r="O19" i="79"/>
  <c r="O39" i="79" s="1"/>
  <c r="O52" i="79"/>
  <c r="O50" i="79" s="1"/>
  <c r="AG19" i="80"/>
  <c r="AG39" i="80" s="1"/>
  <c r="AG52" i="80"/>
  <c r="AG50" i="80" s="1"/>
  <c r="M19" i="80"/>
  <c r="M39" i="80" s="1"/>
  <c r="M40" i="80" s="1"/>
  <c r="M52" i="80"/>
  <c r="M50" i="80" s="1"/>
  <c r="H19" i="77"/>
  <c r="H39" i="77" s="1"/>
  <c r="H40" i="77" s="1"/>
  <c r="H52" i="77"/>
  <c r="H50" i="77" s="1"/>
  <c r="Q19" i="77"/>
  <c r="Q39" i="77" s="1"/>
  <c r="Q52" i="77"/>
  <c r="Q50" i="77" s="1"/>
  <c r="K19" i="78"/>
  <c r="K39" i="78" s="1"/>
  <c r="K40" i="78" s="1"/>
  <c r="K52" i="78"/>
  <c r="K50" i="78" s="1"/>
  <c r="AF19" i="80"/>
  <c r="AF39" i="80" s="1"/>
  <c r="AF52" i="80"/>
  <c r="AF50" i="80" s="1"/>
  <c r="AA19" i="81"/>
  <c r="AA39" i="81" s="1"/>
  <c r="AA52" i="81"/>
  <c r="AA50" i="81" s="1"/>
  <c r="AB19" i="77"/>
  <c r="AB39" i="77" s="1"/>
  <c r="AB40" i="77" s="1"/>
  <c r="AB52" i="77"/>
  <c r="AB50" i="77" s="1"/>
  <c r="V19" i="80"/>
  <c r="V39" i="80" s="1"/>
  <c r="V52" i="80"/>
  <c r="V50" i="80" s="1"/>
  <c r="M19" i="81"/>
  <c r="M39" i="81" s="1"/>
  <c r="M52" i="81"/>
  <c r="M50" i="81" s="1"/>
  <c r="AA19" i="80"/>
  <c r="AA39" i="80" s="1"/>
  <c r="AA40" i="80" s="1"/>
  <c r="AA52" i="80"/>
  <c r="AA50" i="80" s="1"/>
  <c r="Y19" i="78"/>
  <c r="Y39" i="78" s="1"/>
  <c r="Y40" i="78" s="1"/>
  <c r="Y52" i="78"/>
  <c r="Y50" i="78" s="1"/>
  <c r="I19" i="81"/>
  <c r="I39" i="81" s="1"/>
  <c r="I52" i="81"/>
  <c r="I50" i="81" s="1"/>
  <c r="K19" i="80"/>
  <c r="K39" i="80" s="1"/>
  <c r="K52" i="80"/>
  <c r="K50" i="80" s="1"/>
  <c r="Q19" i="81"/>
  <c r="Q39" i="81" s="1"/>
  <c r="Q52" i="81"/>
  <c r="Q50" i="81" s="1"/>
  <c r="N19" i="79"/>
  <c r="N39" i="79" s="1"/>
  <c r="N40" i="79" s="1"/>
  <c r="N52" i="79"/>
  <c r="N50" i="79" s="1"/>
  <c r="AI19" i="80"/>
  <c r="AI39" i="80" s="1"/>
  <c r="AI40" i="80" s="1"/>
  <c r="AI52" i="80"/>
  <c r="AI50" i="80" s="1"/>
  <c r="AH19" i="79"/>
  <c r="AH39" i="79" s="1"/>
  <c r="AH52" i="79"/>
  <c r="AH50" i="79" s="1"/>
  <c r="V19" i="79"/>
  <c r="V39" i="79" s="1"/>
  <c r="V52" i="79"/>
  <c r="V50" i="79" s="1"/>
  <c r="K19" i="81"/>
  <c r="K39" i="81" s="1"/>
  <c r="K40" i="81" s="1"/>
  <c r="K52" i="81"/>
  <c r="K50" i="81" s="1"/>
  <c r="X19" i="79"/>
  <c r="X39" i="79" s="1"/>
  <c r="X40" i="79" s="1"/>
  <c r="X52" i="79"/>
  <c r="X50" i="79" s="1"/>
  <c r="L19" i="77"/>
  <c r="L39" i="77" s="1"/>
  <c r="L52" i="77"/>
  <c r="L50" i="77" s="1"/>
  <c r="L19" i="80"/>
  <c r="L39" i="80" s="1"/>
  <c r="L52" i="80"/>
  <c r="L50" i="80" s="1"/>
  <c r="F19" i="81"/>
  <c r="F39" i="81" s="1"/>
  <c r="F52" i="81"/>
  <c r="F50" i="81" s="1"/>
  <c r="AC19" i="81"/>
  <c r="AC39" i="81" s="1"/>
  <c r="AC52" i="81"/>
  <c r="AC50" i="81" s="1"/>
  <c r="Z19" i="80"/>
  <c r="Z39" i="80" s="1"/>
  <c r="Z52" i="80"/>
  <c r="Z50" i="80" s="1"/>
  <c r="R19" i="77"/>
  <c r="R39" i="77" s="1"/>
  <c r="R52" i="77"/>
  <c r="R50" i="77" s="1"/>
  <c r="J19" i="77"/>
  <c r="J39" i="77" s="1"/>
  <c r="J52" i="77"/>
  <c r="J50" i="77" s="1"/>
  <c r="J19" i="81"/>
  <c r="J39" i="81" s="1"/>
  <c r="J52" i="81"/>
  <c r="J50" i="81" s="1"/>
  <c r="Q19" i="80"/>
  <c r="Q39" i="80" s="1"/>
  <c r="Q52" i="80"/>
  <c r="Q50" i="80" s="1"/>
  <c r="P19" i="77"/>
  <c r="P39" i="77" s="1"/>
  <c r="P52" i="77"/>
  <c r="P50" i="77" s="1"/>
  <c r="U19" i="81"/>
  <c r="U39" i="81" s="1"/>
  <c r="U52" i="81"/>
  <c r="U50" i="81" s="1"/>
  <c r="Y19" i="80"/>
  <c r="Y39" i="80" s="1"/>
  <c r="Y52" i="80"/>
  <c r="Y50" i="80" s="1"/>
  <c r="X19" i="77"/>
  <c r="X39" i="77" s="1"/>
  <c r="X52" i="77"/>
  <c r="X50" i="77" s="1"/>
  <c r="AG19" i="81"/>
  <c r="AG39" i="81" s="1"/>
  <c r="AG40" i="81" s="1"/>
  <c r="AG52" i="81"/>
  <c r="AG50" i="81" s="1"/>
  <c r="P19" i="80"/>
  <c r="P39" i="80" s="1"/>
  <c r="P52" i="80"/>
  <c r="P50" i="80" s="1"/>
  <c r="AF19" i="77"/>
  <c r="AF39" i="77" s="1"/>
  <c r="AF52" i="77"/>
  <c r="AF50" i="77" s="1"/>
  <c r="S19" i="78"/>
  <c r="S39" i="78" s="1"/>
  <c r="S40" i="78" s="1"/>
  <c r="S52" i="78"/>
  <c r="S50" i="78" s="1"/>
  <c r="F19" i="79"/>
  <c r="F39" i="79" s="1"/>
  <c r="F52" i="79"/>
  <c r="F50" i="79" s="1"/>
  <c r="R19" i="80"/>
  <c r="R39" i="80" s="1"/>
  <c r="R52" i="80"/>
  <c r="R50" i="80" s="1"/>
  <c r="G19" i="81"/>
  <c r="G39" i="81" s="1"/>
  <c r="G52" i="81"/>
  <c r="G50" i="81" s="1"/>
  <c r="AH19" i="81"/>
  <c r="AH39" i="81" s="1"/>
  <c r="AH52" i="81"/>
  <c r="AH50" i="81" s="1"/>
  <c r="AD19" i="79"/>
  <c r="AD39" i="79" s="1"/>
  <c r="AD40" i="79" s="1"/>
  <c r="AD52" i="79"/>
  <c r="AD50" i="79" s="1"/>
  <c r="S19" i="80"/>
  <c r="S39" i="80" s="1"/>
  <c r="S52" i="80"/>
  <c r="S50" i="80" s="1"/>
  <c r="T19" i="79"/>
  <c r="T39" i="79" s="1"/>
  <c r="T52" i="79"/>
  <c r="T50" i="79" s="1"/>
  <c r="AI19" i="78"/>
  <c r="AI39" i="78" s="1"/>
  <c r="AI40" i="78" s="1"/>
  <c r="AI52" i="78"/>
  <c r="AI50" i="78" s="1"/>
  <c r="H19" i="79"/>
  <c r="H39" i="79" s="1"/>
  <c r="H52" i="79"/>
  <c r="H50" i="79" s="1"/>
  <c r="X19" i="80"/>
  <c r="X39" i="80" s="1"/>
  <c r="X52" i="80"/>
  <c r="X50" i="80" s="1"/>
  <c r="AG19" i="78"/>
  <c r="AG39" i="78" s="1"/>
  <c r="AG40" i="78" s="1"/>
  <c r="AG52" i="78"/>
  <c r="AG50" i="78" s="1"/>
  <c r="AA19" i="78"/>
  <c r="AA39" i="78" s="1"/>
  <c r="AA52" i="78"/>
  <c r="AA50" i="78" s="1"/>
  <c r="AB19" i="79"/>
  <c r="AB39" i="79" s="1"/>
  <c r="AB52" i="79"/>
  <c r="AB50" i="79" s="1"/>
  <c r="I19" i="78"/>
  <c r="I39" i="78" s="1"/>
  <c r="I52" i="78"/>
  <c r="I50" i="78" s="1"/>
  <c r="W19" i="79"/>
  <c r="W39" i="79" s="1"/>
  <c r="W40" i="79" s="1"/>
  <c r="W52" i="79"/>
  <c r="W50" i="79" s="1"/>
  <c r="AH19" i="80"/>
  <c r="AH39" i="80" s="1"/>
  <c r="AH40" i="80" s="1"/>
  <c r="AH52" i="80"/>
  <c r="AH50" i="80" s="1"/>
  <c r="AE19" i="79"/>
  <c r="AE39" i="79" s="1"/>
  <c r="AE40" i="79" s="1"/>
  <c r="AE52" i="79"/>
  <c r="AE50" i="79" s="1"/>
  <c r="E19" i="86"/>
  <c r="AJ36" i="86"/>
  <c r="E39" i="85"/>
  <c r="AJ36" i="85"/>
  <c r="E19" i="84"/>
  <c r="AJ36" i="84"/>
  <c r="AJ36" i="83"/>
  <c r="E39" i="83"/>
  <c r="E40" i="83" s="1"/>
  <c r="AJ36" i="82"/>
  <c r="E19" i="81"/>
  <c r="AJ36" i="81"/>
  <c r="E19" i="80"/>
  <c r="AJ36" i="80"/>
  <c r="AJ36" i="79"/>
  <c r="AJ36" i="78"/>
  <c r="E39" i="78"/>
  <c r="E40" i="78" s="1"/>
  <c r="E19" i="77"/>
  <c r="AJ36" i="77"/>
  <c r="AJ36" i="76"/>
  <c r="AJ39" i="82" l="1"/>
  <c r="AJ19" i="76"/>
  <c r="AJ39" i="76"/>
  <c r="AM7" i="76" s="1"/>
  <c r="AJ40" i="76" s="1"/>
  <c r="AJ19" i="82"/>
  <c r="AJ19" i="83"/>
  <c r="AJ19" i="85"/>
  <c r="AJ19" i="78"/>
  <c r="AJ39" i="79"/>
  <c r="AM7" i="79" s="1"/>
  <c r="AJ40" i="79" s="1"/>
  <c r="AJ19" i="79"/>
  <c r="AJ19" i="86"/>
  <c r="E39" i="86"/>
  <c r="E40" i="86" s="1"/>
  <c r="AJ39" i="85"/>
  <c r="AJ19" i="84"/>
  <c r="E39" i="84"/>
  <c r="AJ39" i="83"/>
  <c r="AM7" i="82"/>
  <c r="AJ40" i="82" s="1"/>
  <c r="AJ19" i="81"/>
  <c r="E39" i="81"/>
  <c r="E40" i="81" s="1"/>
  <c r="AJ19" i="80"/>
  <c r="E39" i="80"/>
  <c r="AJ39" i="78"/>
  <c r="AJ19" i="77"/>
  <c r="E39" i="77"/>
  <c r="AC15" i="75"/>
  <c r="AC14" i="75"/>
  <c r="AC13" i="75"/>
  <c r="AC12" i="75"/>
  <c r="AC11" i="75"/>
  <c r="AC10" i="75"/>
  <c r="AC9" i="75"/>
  <c r="AC8" i="75"/>
  <c r="AC7" i="75"/>
  <c r="AC6" i="75"/>
  <c r="AC5" i="75"/>
  <c r="AC4" i="75"/>
  <c r="AJ39" i="86" l="1"/>
  <c r="AM7" i="85"/>
  <c r="AJ40" i="85" s="1"/>
  <c r="AJ39" i="84"/>
  <c r="AM7" i="83"/>
  <c r="AJ40" i="83" s="1"/>
  <c r="AJ39" i="81"/>
  <c r="AJ39" i="80"/>
  <c r="AM7" i="78"/>
  <c r="AJ40" i="78" s="1"/>
  <c r="AJ39" i="77"/>
  <c r="AF53" i="62"/>
  <c r="AE53" i="62"/>
  <c r="AD53" i="62"/>
  <c r="AC53" i="62"/>
  <c r="AB53" i="62"/>
  <c r="AA53" i="62"/>
  <c r="Z53" i="62"/>
  <c r="Y53" i="62"/>
  <c r="X53" i="62"/>
  <c r="W53" i="62"/>
  <c r="V53" i="62"/>
  <c r="U53" i="62"/>
  <c r="T53" i="62"/>
  <c r="S53" i="62"/>
  <c r="R53" i="62"/>
  <c r="Q53" i="62"/>
  <c r="P53" i="62"/>
  <c r="O53" i="62"/>
  <c r="N53" i="62"/>
  <c r="M53" i="62"/>
  <c r="L53" i="62"/>
  <c r="K53" i="62"/>
  <c r="J53" i="62"/>
  <c r="I53" i="62"/>
  <c r="H53" i="62"/>
  <c r="G53" i="62"/>
  <c r="F53" i="62"/>
  <c r="E53" i="62"/>
  <c r="D53" i="62"/>
  <c r="C53" i="62"/>
  <c r="AF52" i="62"/>
  <c r="AE52" i="62"/>
  <c r="AD52" i="62"/>
  <c r="AC52" i="62"/>
  <c r="AB52" i="62"/>
  <c r="AA52" i="62"/>
  <c r="Z52" i="62"/>
  <c r="Y52" i="62"/>
  <c r="X52" i="62"/>
  <c r="W52" i="62"/>
  <c r="V52" i="62"/>
  <c r="U52" i="62"/>
  <c r="T52" i="62"/>
  <c r="S52" i="62"/>
  <c r="R52" i="62"/>
  <c r="Q52" i="62"/>
  <c r="P52" i="62"/>
  <c r="O52" i="62"/>
  <c r="N52" i="62"/>
  <c r="M52" i="62"/>
  <c r="L52" i="62"/>
  <c r="K52" i="62"/>
  <c r="J52" i="62"/>
  <c r="I52" i="62"/>
  <c r="H52" i="62"/>
  <c r="G52" i="62"/>
  <c r="F52" i="62"/>
  <c r="E52" i="62"/>
  <c r="D52" i="62"/>
  <c r="C52" i="62"/>
  <c r="AF51" i="62"/>
  <c r="AE51" i="62"/>
  <c r="AD51" i="62"/>
  <c r="AC51" i="62"/>
  <c r="AB51" i="62"/>
  <c r="AA51" i="62"/>
  <c r="Z51" i="62"/>
  <c r="Y51" i="62"/>
  <c r="X51" i="62"/>
  <c r="W51" i="62"/>
  <c r="V51" i="62"/>
  <c r="U51" i="62"/>
  <c r="T51" i="62"/>
  <c r="S51" i="62"/>
  <c r="R51" i="62"/>
  <c r="Q51" i="62"/>
  <c r="P51" i="62"/>
  <c r="O51" i="62"/>
  <c r="N51" i="62"/>
  <c r="M51" i="62"/>
  <c r="L51" i="62"/>
  <c r="K51" i="62"/>
  <c r="J51" i="62"/>
  <c r="I51" i="62"/>
  <c r="H51" i="62"/>
  <c r="G51" i="62"/>
  <c r="F51" i="62"/>
  <c r="E51" i="62"/>
  <c r="D51" i="62"/>
  <c r="C51" i="62"/>
  <c r="AF50" i="62"/>
  <c r="AE50" i="62"/>
  <c r="AD50" i="62"/>
  <c r="AC50" i="62"/>
  <c r="AB50" i="62"/>
  <c r="AA50" i="62"/>
  <c r="Z50" i="62"/>
  <c r="Y50" i="62"/>
  <c r="X50" i="62"/>
  <c r="W50" i="62"/>
  <c r="V50" i="62"/>
  <c r="U50" i="62"/>
  <c r="T50" i="62"/>
  <c r="S50" i="62"/>
  <c r="R50" i="62"/>
  <c r="Q50" i="62"/>
  <c r="P50" i="62"/>
  <c r="O50" i="62"/>
  <c r="N50" i="62"/>
  <c r="M50" i="62"/>
  <c r="L50" i="62"/>
  <c r="K50" i="62"/>
  <c r="J50" i="62"/>
  <c r="I50" i="62"/>
  <c r="H50" i="62"/>
  <c r="G50" i="62"/>
  <c r="F50" i="62"/>
  <c r="E50" i="62"/>
  <c r="D50" i="62"/>
  <c r="C50" i="62"/>
  <c r="AF49" i="62"/>
  <c r="AE49" i="62"/>
  <c r="AD49" i="62"/>
  <c r="AC49" i="62"/>
  <c r="AB49" i="62"/>
  <c r="AA49" i="62"/>
  <c r="Z49" i="62"/>
  <c r="Y49" i="62"/>
  <c r="X49" i="62"/>
  <c r="W49" i="62"/>
  <c r="V49" i="62"/>
  <c r="U49" i="62"/>
  <c r="T49" i="62"/>
  <c r="S49" i="62"/>
  <c r="R49" i="62"/>
  <c r="Q49" i="62"/>
  <c r="P49" i="62"/>
  <c r="O49" i="62"/>
  <c r="N49" i="62"/>
  <c r="M49" i="62"/>
  <c r="L49" i="62"/>
  <c r="K49" i="62"/>
  <c r="J49" i="62"/>
  <c r="I49" i="62"/>
  <c r="H49" i="62"/>
  <c r="G49" i="62"/>
  <c r="F49" i="62"/>
  <c r="E49" i="62"/>
  <c r="D49" i="62"/>
  <c r="C49" i="62"/>
  <c r="AF48" i="62"/>
  <c r="AE48" i="62"/>
  <c r="AD48" i="62"/>
  <c r="AC48" i="62"/>
  <c r="AB48" i="62"/>
  <c r="AA48" i="62"/>
  <c r="Z48" i="62"/>
  <c r="Y48" i="62"/>
  <c r="X48" i="62"/>
  <c r="W48" i="62"/>
  <c r="V48" i="62"/>
  <c r="U48" i="62"/>
  <c r="T48" i="62"/>
  <c r="S48" i="62"/>
  <c r="R48" i="62"/>
  <c r="Q48" i="62"/>
  <c r="P48" i="62"/>
  <c r="O48" i="62"/>
  <c r="N48" i="62"/>
  <c r="M48" i="62"/>
  <c r="L48" i="62"/>
  <c r="K48" i="62"/>
  <c r="J48" i="62"/>
  <c r="I48" i="62"/>
  <c r="H48" i="62"/>
  <c r="G48" i="62"/>
  <c r="F48" i="62"/>
  <c r="E48" i="62"/>
  <c r="D48" i="62"/>
  <c r="C48" i="62"/>
  <c r="AF47" i="62"/>
  <c r="AE47" i="62"/>
  <c r="AD47" i="62"/>
  <c r="AC47" i="62"/>
  <c r="AB47" i="62"/>
  <c r="AA47" i="62"/>
  <c r="Z47" i="62"/>
  <c r="Y47" i="62"/>
  <c r="X47" i="62"/>
  <c r="W47" i="62"/>
  <c r="V47" i="62"/>
  <c r="U47" i="62"/>
  <c r="T47" i="62"/>
  <c r="S47" i="62"/>
  <c r="R47" i="62"/>
  <c r="Q47" i="62"/>
  <c r="P47" i="62"/>
  <c r="O47" i="62"/>
  <c r="N47" i="62"/>
  <c r="M47" i="62"/>
  <c r="L47" i="62"/>
  <c r="K47" i="62"/>
  <c r="J47" i="62"/>
  <c r="I47" i="62"/>
  <c r="H47" i="62"/>
  <c r="G47" i="62"/>
  <c r="F47" i="62"/>
  <c r="E47" i="62"/>
  <c r="D47" i="62"/>
  <c r="C47" i="62"/>
  <c r="AF46" i="62"/>
  <c r="AE46" i="62"/>
  <c r="AD46" i="62"/>
  <c r="AC46" i="62"/>
  <c r="AB46" i="62"/>
  <c r="AA46" i="62"/>
  <c r="Z46" i="62"/>
  <c r="Y46" i="62"/>
  <c r="X46" i="62"/>
  <c r="W46" i="62"/>
  <c r="V46" i="62"/>
  <c r="U46" i="62"/>
  <c r="T46" i="62"/>
  <c r="S46" i="62"/>
  <c r="R46" i="62"/>
  <c r="Q46" i="62"/>
  <c r="P46" i="62"/>
  <c r="O46" i="62"/>
  <c r="N46" i="62"/>
  <c r="M46" i="62"/>
  <c r="L46" i="62"/>
  <c r="K46" i="62"/>
  <c r="J46" i="62"/>
  <c r="I46" i="62"/>
  <c r="H46" i="62"/>
  <c r="G46" i="62"/>
  <c r="F46" i="62"/>
  <c r="E46" i="62"/>
  <c r="D46" i="62"/>
  <c r="C46" i="62"/>
  <c r="AF45" i="62"/>
  <c r="AE45" i="62"/>
  <c r="AD45" i="62"/>
  <c r="AC45" i="62"/>
  <c r="AB45" i="62"/>
  <c r="AA45" i="62"/>
  <c r="Z45" i="62"/>
  <c r="Y45" i="62"/>
  <c r="X45" i="62"/>
  <c r="W45" i="62"/>
  <c r="V45" i="62"/>
  <c r="U45" i="62"/>
  <c r="T45" i="62"/>
  <c r="S45" i="62"/>
  <c r="R45" i="62"/>
  <c r="Q45" i="62"/>
  <c r="P45" i="62"/>
  <c r="O45" i="62"/>
  <c r="N45" i="62"/>
  <c r="M45" i="62"/>
  <c r="L45" i="62"/>
  <c r="K45" i="62"/>
  <c r="J45" i="62"/>
  <c r="I45" i="62"/>
  <c r="H45" i="62"/>
  <c r="G45" i="62"/>
  <c r="F45" i="62"/>
  <c r="E45" i="62"/>
  <c r="D45" i="62"/>
  <c r="C45" i="62"/>
  <c r="AF44" i="62"/>
  <c r="AE44" i="62"/>
  <c r="AD44" i="62"/>
  <c r="AC44" i="62"/>
  <c r="AB44" i="62"/>
  <c r="AA44" i="62"/>
  <c r="Z44" i="62"/>
  <c r="Y44" i="62"/>
  <c r="X44" i="62"/>
  <c r="W44" i="62"/>
  <c r="V44" i="62"/>
  <c r="U44" i="62"/>
  <c r="T44" i="62"/>
  <c r="S44" i="62"/>
  <c r="R44" i="62"/>
  <c r="Q44" i="62"/>
  <c r="P44" i="62"/>
  <c r="O44" i="62"/>
  <c r="N44" i="62"/>
  <c r="M44" i="62"/>
  <c r="L44" i="62"/>
  <c r="K44" i="62"/>
  <c r="J44" i="62"/>
  <c r="I44" i="62"/>
  <c r="H44" i="62"/>
  <c r="G44" i="62"/>
  <c r="F44" i="62"/>
  <c r="E44" i="62"/>
  <c r="D44" i="62"/>
  <c r="C44" i="62"/>
  <c r="AF43" i="62"/>
  <c r="AE43" i="62"/>
  <c r="AD43" i="62"/>
  <c r="AC43" i="62"/>
  <c r="AB43" i="62"/>
  <c r="AA43" i="62"/>
  <c r="Z43" i="62"/>
  <c r="Y43" i="62"/>
  <c r="X43" i="62"/>
  <c r="W43" i="62"/>
  <c r="V43" i="62"/>
  <c r="U43" i="62"/>
  <c r="T43" i="62"/>
  <c r="S43" i="62"/>
  <c r="R43" i="62"/>
  <c r="Q43" i="62"/>
  <c r="P43" i="62"/>
  <c r="O43" i="62"/>
  <c r="N43" i="62"/>
  <c r="M43" i="62"/>
  <c r="L43" i="62"/>
  <c r="K43" i="62"/>
  <c r="J43" i="62"/>
  <c r="I43" i="62"/>
  <c r="H43" i="62"/>
  <c r="G43" i="62"/>
  <c r="F43" i="62"/>
  <c r="E43" i="62"/>
  <c r="D43" i="62"/>
  <c r="C43" i="62"/>
  <c r="AF36" i="62"/>
  <c r="AE36" i="62"/>
  <c r="AD36" i="62"/>
  <c r="AC36" i="62"/>
  <c r="AB36" i="62"/>
  <c r="AA36" i="62"/>
  <c r="Z36" i="62"/>
  <c r="Y36" i="62"/>
  <c r="X36" i="62"/>
  <c r="W36" i="62"/>
  <c r="V36" i="62"/>
  <c r="U36" i="62"/>
  <c r="T36" i="62"/>
  <c r="S36" i="62"/>
  <c r="R36" i="62"/>
  <c r="Q36" i="62"/>
  <c r="P36" i="62"/>
  <c r="O36" i="62"/>
  <c r="N36" i="62"/>
  <c r="M36" i="62"/>
  <c r="L36" i="62"/>
  <c r="K36" i="62"/>
  <c r="J36" i="62"/>
  <c r="I36" i="62"/>
  <c r="H36" i="62"/>
  <c r="G36" i="62"/>
  <c r="F36" i="62"/>
  <c r="E36" i="62"/>
  <c r="D36" i="62"/>
  <c r="C36" i="62"/>
  <c r="AF35" i="62"/>
  <c r="AE35" i="62"/>
  <c r="AD35" i="62"/>
  <c r="AC35" i="62"/>
  <c r="AB35" i="62"/>
  <c r="AA35" i="62"/>
  <c r="Z35" i="62"/>
  <c r="Y35" i="62"/>
  <c r="X35" i="62"/>
  <c r="W35" i="62"/>
  <c r="V35" i="62"/>
  <c r="U35" i="62"/>
  <c r="T35" i="62"/>
  <c r="S35" i="62"/>
  <c r="R35" i="62"/>
  <c r="Q35" i="62"/>
  <c r="P35" i="62"/>
  <c r="O35" i="62"/>
  <c r="N35" i="62"/>
  <c r="M35" i="62"/>
  <c r="L35" i="62"/>
  <c r="K35" i="62"/>
  <c r="J35" i="62"/>
  <c r="I35" i="62"/>
  <c r="H35" i="62"/>
  <c r="G35" i="62"/>
  <c r="F35" i="62"/>
  <c r="E35" i="62"/>
  <c r="D35" i="62"/>
  <c r="C35" i="62"/>
  <c r="AF34" i="62"/>
  <c r="AE34" i="62"/>
  <c r="AD34" i="62"/>
  <c r="AC34" i="62"/>
  <c r="AB34" i="62"/>
  <c r="AA34" i="62"/>
  <c r="Z34" i="62"/>
  <c r="Y34" i="62"/>
  <c r="X34" i="62"/>
  <c r="W34" i="62"/>
  <c r="V34" i="62"/>
  <c r="U34" i="62"/>
  <c r="T34" i="62"/>
  <c r="S34" i="62"/>
  <c r="R34" i="62"/>
  <c r="Q34" i="62"/>
  <c r="P34" i="62"/>
  <c r="O34" i="62"/>
  <c r="N34" i="62"/>
  <c r="M34" i="62"/>
  <c r="L34" i="62"/>
  <c r="K34" i="62"/>
  <c r="J34" i="62"/>
  <c r="I34" i="62"/>
  <c r="H34" i="62"/>
  <c r="G34" i="62"/>
  <c r="F34" i="62"/>
  <c r="E34" i="62"/>
  <c r="D34" i="62"/>
  <c r="C34" i="62"/>
  <c r="AF33" i="62"/>
  <c r="AE33" i="62"/>
  <c r="AD33" i="62"/>
  <c r="AC33" i="62"/>
  <c r="AB33" i="62"/>
  <c r="AA33" i="62"/>
  <c r="Z33" i="62"/>
  <c r="Y33" i="62"/>
  <c r="X33" i="62"/>
  <c r="W33" i="62"/>
  <c r="V33" i="62"/>
  <c r="U33" i="62"/>
  <c r="T33" i="62"/>
  <c r="S33" i="62"/>
  <c r="R33" i="62"/>
  <c r="Q33" i="62"/>
  <c r="P33" i="62"/>
  <c r="O33" i="62"/>
  <c r="N33" i="62"/>
  <c r="M33" i="62"/>
  <c r="L33" i="62"/>
  <c r="K33" i="62"/>
  <c r="J33" i="62"/>
  <c r="I33" i="62"/>
  <c r="H33" i="62"/>
  <c r="G33" i="62"/>
  <c r="F33" i="62"/>
  <c r="E33" i="62"/>
  <c r="D33" i="62"/>
  <c r="C33" i="62"/>
  <c r="AF32" i="62"/>
  <c r="AE32" i="62"/>
  <c r="AD32" i="62"/>
  <c r="AC32" i="62"/>
  <c r="AB32" i="62"/>
  <c r="AA32" i="62"/>
  <c r="Z32" i="62"/>
  <c r="Y32" i="62"/>
  <c r="X32" i="62"/>
  <c r="W32" i="62"/>
  <c r="V32" i="62"/>
  <c r="U32" i="62"/>
  <c r="T32" i="62"/>
  <c r="S32" i="62"/>
  <c r="R32" i="62"/>
  <c r="Q32" i="62"/>
  <c r="P32" i="62"/>
  <c r="O32" i="62"/>
  <c r="N32" i="62"/>
  <c r="M32" i="62"/>
  <c r="L32" i="62"/>
  <c r="K32" i="62"/>
  <c r="J32" i="62"/>
  <c r="I32" i="62"/>
  <c r="H32" i="62"/>
  <c r="G32" i="62"/>
  <c r="F32" i="62"/>
  <c r="E32" i="62"/>
  <c r="D32" i="62"/>
  <c r="C32" i="62"/>
  <c r="AF31" i="62"/>
  <c r="AE31" i="62"/>
  <c r="AD31" i="62"/>
  <c r="AC31" i="62"/>
  <c r="AB31" i="62"/>
  <c r="AA31" i="62"/>
  <c r="Z31" i="62"/>
  <c r="Y31" i="62"/>
  <c r="X31" i="62"/>
  <c r="W31" i="62"/>
  <c r="V31" i="62"/>
  <c r="U31" i="62"/>
  <c r="T31" i="62"/>
  <c r="S31" i="62"/>
  <c r="R31" i="62"/>
  <c r="Q31" i="62"/>
  <c r="P31" i="62"/>
  <c r="O31" i="62"/>
  <c r="N31" i="62"/>
  <c r="M31" i="62"/>
  <c r="L31" i="62"/>
  <c r="K31" i="62"/>
  <c r="J31" i="62"/>
  <c r="I31" i="62"/>
  <c r="H31" i="62"/>
  <c r="G31" i="62"/>
  <c r="F31" i="62"/>
  <c r="E31" i="62"/>
  <c r="D31" i="62"/>
  <c r="C31" i="62"/>
  <c r="AF30" i="62"/>
  <c r="AE30" i="62"/>
  <c r="AD30" i="62"/>
  <c r="AC30" i="62"/>
  <c r="AB30" i="62"/>
  <c r="AA30" i="62"/>
  <c r="Z30" i="62"/>
  <c r="Y30" i="62"/>
  <c r="X30" i="62"/>
  <c r="W30" i="62"/>
  <c r="V30" i="62"/>
  <c r="U30" i="62"/>
  <c r="T30" i="62"/>
  <c r="S30" i="62"/>
  <c r="R30" i="62"/>
  <c r="Q30" i="62"/>
  <c r="P30" i="62"/>
  <c r="O30" i="62"/>
  <c r="N30" i="62"/>
  <c r="M30" i="62"/>
  <c r="L30" i="62"/>
  <c r="K30" i="62"/>
  <c r="J30" i="62"/>
  <c r="I30" i="62"/>
  <c r="H30" i="62"/>
  <c r="G30" i="62"/>
  <c r="F30" i="62"/>
  <c r="E30" i="62"/>
  <c r="D30" i="62"/>
  <c r="C30" i="62"/>
  <c r="AF29" i="62"/>
  <c r="AE29" i="62"/>
  <c r="AD29" i="62"/>
  <c r="AC29" i="62"/>
  <c r="AB29" i="62"/>
  <c r="AA29" i="62"/>
  <c r="Z29" i="62"/>
  <c r="Y29" i="62"/>
  <c r="X29" i="62"/>
  <c r="W29" i="62"/>
  <c r="V29" i="62"/>
  <c r="U29" i="62"/>
  <c r="T29" i="62"/>
  <c r="S29" i="62"/>
  <c r="R29" i="62"/>
  <c r="Q29" i="62"/>
  <c r="P29" i="62"/>
  <c r="O29" i="62"/>
  <c r="N29" i="62"/>
  <c r="M29" i="62"/>
  <c r="L29" i="62"/>
  <c r="K29" i="62"/>
  <c r="J29" i="62"/>
  <c r="I29" i="62"/>
  <c r="H29" i="62"/>
  <c r="G29" i="62"/>
  <c r="F29" i="62"/>
  <c r="E29" i="62"/>
  <c r="D29" i="62"/>
  <c r="C29" i="62"/>
  <c r="AF28" i="62"/>
  <c r="AE28" i="62"/>
  <c r="AD28" i="62"/>
  <c r="AC28" i="62"/>
  <c r="AB28" i="62"/>
  <c r="AA28" i="62"/>
  <c r="Z28" i="62"/>
  <c r="Y28" i="62"/>
  <c r="X28" i="62"/>
  <c r="W28" i="62"/>
  <c r="V28" i="62"/>
  <c r="U28" i="62"/>
  <c r="T28" i="62"/>
  <c r="S28" i="62"/>
  <c r="R28" i="62"/>
  <c r="Q28" i="62"/>
  <c r="P28" i="62"/>
  <c r="O28" i="62"/>
  <c r="N28" i="62"/>
  <c r="M28" i="62"/>
  <c r="L28" i="62"/>
  <c r="K28" i="62"/>
  <c r="J28" i="62"/>
  <c r="I28" i="62"/>
  <c r="H28" i="62"/>
  <c r="G28" i="62"/>
  <c r="F28" i="62"/>
  <c r="E28" i="62"/>
  <c r="D28" i="62"/>
  <c r="C28" i="62"/>
  <c r="AF27" i="62"/>
  <c r="AE27" i="62"/>
  <c r="AD27" i="62"/>
  <c r="AC27" i="62"/>
  <c r="AB27" i="62"/>
  <c r="AA27" i="62"/>
  <c r="Z27" i="62"/>
  <c r="Y27" i="62"/>
  <c r="X27" i="62"/>
  <c r="W27" i="62"/>
  <c r="V27" i="62"/>
  <c r="U27" i="62"/>
  <c r="T27" i="62"/>
  <c r="S27" i="62"/>
  <c r="R27" i="62"/>
  <c r="Q27" i="62"/>
  <c r="P27" i="62"/>
  <c r="O27" i="62"/>
  <c r="N27" i="62"/>
  <c r="M27" i="62"/>
  <c r="L27" i="62"/>
  <c r="K27" i="62"/>
  <c r="J27" i="62"/>
  <c r="I27" i="62"/>
  <c r="H27" i="62"/>
  <c r="G27" i="62"/>
  <c r="F27" i="62"/>
  <c r="E27" i="62"/>
  <c r="D27" i="62"/>
  <c r="C27" i="62"/>
  <c r="AF26" i="62"/>
  <c r="AE26" i="62"/>
  <c r="AD26" i="62"/>
  <c r="AC26" i="62"/>
  <c r="AB26" i="62"/>
  <c r="AA26" i="62"/>
  <c r="Z26" i="62"/>
  <c r="Y26" i="62"/>
  <c r="X26" i="62"/>
  <c r="W26" i="62"/>
  <c r="V26" i="62"/>
  <c r="U26" i="62"/>
  <c r="T26" i="62"/>
  <c r="S26" i="62"/>
  <c r="R26" i="62"/>
  <c r="Q26" i="62"/>
  <c r="P26" i="62"/>
  <c r="O26" i="62"/>
  <c r="N26" i="62"/>
  <c r="M26" i="62"/>
  <c r="L26" i="62"/>
  <c r="K26" i="62"/>
  <c r="J26" i="62"/>
  <c r="I26" i="62"/>
  <c r="H26" i="62"/>
  <c r="G26" i="62"/>
  <c r="F26" i="62"/>
  <c r="E26" i="62"/>
  <c r="D26" i="62"/>
  <c r="C26" i="62"/>
  <c r="AF42" i="62"/>
  <c r="AE42" i="62"/>
  <c r="AD42" i="62"/>
  <c r="AC42" i="62"/>
  <c r="AB42" i="62"/>
  <c r="AA42" i="62"/>
  <c r="Z42" i="62"/>
  <c r="Y42" i="62"/>
  <c r="X42" i="62"/>
  <c r="W42" i="62"/>
  <c r="V42" i="62"/>
  <c r="U42" i="62"/>
  <c r="T42" i="62"/>
  <c r="S42" i="62"/>
  <c r="R42" i="62"/>
  <c r="Q42" i="62"/>
  <c r="P42" i="62"/>
  <c r="O42" i="62"/>
  <c r="N42" i="62"/>
  <c r="M42" i="62"/>
  <c r="L42" i="62"/>
  <c r="K42" i="62"/>
  <c r="J42" i="62"/>
  <c r="I42" i="62"/>
  <c r="H42" i="62"/>
  <c r="G42" i="62"/>
  <c r="F42" i="62"/>
  <c r="E42" i="62"/>
  <c r="D42" i="62"/>
  <c r="C42" i="62"/>
  <c r="AF25" i="62"/>
  <c r="AE25" i="62"/>
  <c r="AD25" i="62"/>
  <c r="AC25" i="62"/>
  <c r="AB25" i="62"/>
  <c r="AA25" i="62"/>
  <c r="Z25" i="62"/>
  <c r="Y25" i="62"/>
  <c r="X25" i="62"/>
  <c r="W25" i="62"/>
  <c r="V25" i="62"/>
  <c r="U25" i="62"/>
  <c r="T25" i="62"/>
  <c r="S25" i="62"/>
  <c r="R25" i="62"/>
  <c r="Q25" i="62"/>
  <c r="P25" i="62"/>
  <c r="O25" i="62"/>
  <c r="N25" i="62"/>
  <c r="M25" i="62"/>
  <c r="L25" i="62"/>
  <c r="K25" i="62"/>
  <c r="J25" i="62"/>
  <c r="I25" i="62"/>
  <c r="H25" i="62"/>
  <c r="G25" i="62"/>
  <c r="F25" i="62"/>
  <c r="E25" i="62"/>
  <c r="D25" i="62"/>
  <c r="AF8" i="62"/>
  <c r="AE8" i="62"/>
  <c r="AD8" i="62"/>
  <c r="AB8" i="62"/>
  <c r="AA8" i="62"/>
  <c r="Z8" i="62"/>
  <c r="Y8" i="62"/>
  <c r="X8" i="62"/>
  <c r="W8" i="62"/>
  <c r="V8" i="62"/>
  <c r="U8" i="62"/>
  <c r="T8" i="62"/>
  <c r="S8" i="62"/>
  <c r="R8" i="62"/>
  <c r="Q8" i="62"/>
  <c r="P8" i="62"/>
  <c r="O8" i="62"/>
  <c r="N8" i="62"/>
  <c r="M8" i="62"/>
  <c r="L8" i="62"/>
  <c r="K8" i="62"/>
  <c r="J8" i="62"/>
  <c r="I8" i="62"/>
  <c r="H8" i="62"/>
  <c r="F8" i="62"/>
  <c r="C8" i="62"/>
  <c r="AM7" i="86" l="1"/>
  <c r="AJ40" i="86" s="1"/>
  <c r="AM7" i="84"/>
  <c r="AJ40" i="84" s="1"/>
  <c r="AM7" i="81"/>
  <c r="AM7" i="80"/>
  <c r="AJ40" i="80" s="1"/>
  <c r="AM7" i="77"/>
  <c r="AJ40" i="77" s="1"/>
  <c r="AF19" i="62"/>
  <c r="AE19" i="62"/>
  <c r="AD19" i="62"/>
  <c r="AC19" i="62"/>
  <c r="AB19" i="62"/>
  <c r="AA19" i="62"/>
  <c r="Z19" i="62"/>
  <c r="Y19" i="62"/>
  <c r="X19" i="62"/>
  <c r="W19" i="62"/>
  <c r="V19" i="62"/>
  <c r="U19" i="62"/>
  <c r="T19" i="62"/>
  <c r="S19" i="62"/>
  <c r="R19" i="62"/>
  <c r="Q19" i="62"/>
  <c r="P19" i="62"/>
  <c r="O19" i="62"/>
  <c r="N19" i="62"/>
  <c r="M19" i="62"/>
  <c r="L19" i="62"/>
  <c r="K19" i="62"/>
  <c r="J19" i="62"/>
  <c r="I19" i="62"/>
  <c r="H19" i="62"/>
  <c r="G19" i="62"/>
  <c r="F19" i="62"/>
  <c r="E19" i="62"/>
  <c r="D19" i="62"/>
  <c r="C19" i="62"/>
  <c r="AF18" i="62"/>
  <c r="AE18" i="62"/>
  <c r="AD18" i="62"/>
  <c r="AC18" i="62"/>
  <c r="AB18" i="62"/>
  <c r="AA18" i="62"/>
  <c r="Z18" i="62"/>
  <c r="Y18" i="62"/>
  <c r="X18" i="62"/>
  <c r="W18" i="62"/>
  <c r="V18" i="62"/>
  <c r="U18" i="62"/>
  <c r="T18" i="62"/>
  <c r="S18" i="62"/>
  <c r="R18" i="62"/>
  <c r="Q18" i="62"/>
  <c r="P18" i="62"/>
  <c r="O18" i="62"/>
  <c r="N18" i="62"/>
  <c r="M18" i="62"/>
  <c r="L18" i="62"/>
  <c r="K18" i="62"/>
  <c r="J18" i="62"/>
  <c r="I18" i="62"/>
  <c r="H18" i="62"/>
  <c r="G18" i="62"/>
  <c r="F18" i="62"/>
  <c r="E18" i="62"/>
  <c r="D18" i="62"/>
  <c r="C18" i="62"/>
  <c r="AF17" i="62"/>
  <c r="AE17" i="62"/>
  <c r="AD17" i="62"/>
  <c r="AC17" i="62"/>
  <c r="AB17" i="62"/>
  <c r="AA17" i="62"/>
  <c r="Z17" i="62"/>
  <c r="Y17" i="62"/>
  <c r="X17" i="62"/>
  <c r="W17" i="62"/>
  <c r="V17" i="62"/>
  <c r="U17" i="62"/>
  <c r="T17" i="62"/>
  <c r="S17" i="62"/>
  <c r="R17" i="62"/>
  <c r="Q17" i="62"/>
  <c r="P17" i="62"/>
  <c r="O17" i="62"/>
  <c r="N17" i="62"/>
  <c r="M17" i="62"/>
  <c r="L17" i="62"/>
  <c r="K17" i="62"/>
  <c r="J17" i="62"/>
  <c r="I17" i="62"/>
  <c r="H17" i="62"/>
  <c r="G17" i="62"/>
  <c r="F17" i="62"/>
  <c r="E17" i="62"/>
  <c r="D17" i="62"/>
  <c r="C17" i="62"/>
  <c r="AF16" i="62"/>
  <c r="AE16" i="62"/>
  <c r="AD16" i="62"/>
  <c r="AC16" i="62"/>
  <c r="AB16" i="62"/>
  <c r="AA16" i="62"/>
  <c r="Z16" i="62"/>
  <c r="Y16" i="62"/>
  <c r="X16" i="62"/>
  <c r="W16" i="62"/>
  <c r="V16" i="62"/>
  <c r="U16" i="62"/>
  <c r="T16" i="62"/>
  <c r="S16" i="62"/>
  <c r="R16" i="62"/>
  <c r="Q16" i="62"/>
  <c r="P16" i="62"/>
  <c r="O16" i="62"/>
  <c r="N16" i="62"/>
  <c r="M16" i="62"/>
  <c r="L16" i="62"/>
  <c r="K16" i="62"/>
  <c r="J16" i="62"/>
  <c r="I16" i="62"/>
  <c r="H16" i="62"/>
  <c r="G16" i="62"/>
  <c r="F16" i="62"/>
  <c r="E16" i="62"/>
  <c r="D16" i="62"/>
  <c r="C16" i="62"/>
  <c r="AF15" i="62"/>
  <c r="AE15" i="62"/>
  <c r="AD15" i="62"/>
  <c r="AC15" i="62"/>
  <c r="AB15" i="62"/>
  <c r="AA15" i="62"/>
  <c r="Z15" i="62"/>
  <c r="Y15" i="62"/>
  <c r="X15" i="62"/>
  <c r="W15" i="62"/>
  <c r="V15" i="62"/>
  <c r="U15" i="62"/>
  <c r="T15" i="62"/>
  <c r="S15" i="62"/>
  <c r="R15" i="62"/>
  <c r="Q15" i="62"/>
  <c r="P15" i="62"/>
  <c r="O15" i="62"/>
  <c r="N15" i="62"/>
  <c r="M15" i="62"/>
  <c r="L15" i="62"/>
  <c r="K15" i="62"/>
  <c r="J15" i="62"/>
  <c r="I15" i="62"/>
  <c r="H15" i="62"/>
  <c r="G15" i="62"/>
  <c r="F15" i="62"/>
  <c r="E15" i="62"/>
  <c r="D15" i="62"/>
  <c r="C15" i="62"/>
  <c r="AF14" i="62"/>
  <c r="AE14" i="62"/>
  <c r="AD14" i="62"/>
  <c r="AC14" i="62"/>
  <c r="AB14" i="62"/>
  <c r="AA14" i="62"/>
  <c r="Z14" i="62"/>
  <c r="Y14" i="62"/>
  <c r="X14" i="62"/>
  <c r="W14" i="62"/>
  <c r="V14" i="62"/>
  <c r="U14" i="62"/>
  <c r="T14" i="62"/>
  <c r="S14" i="62"/>
  <c r="R14" i="62"/>
  <c r="Q14" i="62"/>
  <c r="P14" i="62"/>
  <c r="O14" i="62"/>
  <c r="N14" i="62"/>
  <c r="M14" i="62"/>
  <c r="L14" i="62"/>
  <c r="K14" i="62"/>
  <c r="J14" i="62"/>
  <c r="I14" i="62"/>
  <c r="H14" i="62"/>
  <c r="G14" i="62"/>
  <c r="F14" i="62"/>
  <c r="E14" i="62"/>
  <c r="D14" i="62"/>
  <c r="C14" i="62"/>
  <c r="AF13" i="62"/>
  <c r="AE13" i="62"/>
  <c r="AD13" i="62"/>
  <c r="AC13" i="62"/>
  <c r="AB13" i="62"/>
  <c r="AA13" i="62"/>
  <c r="Z13" i="62"/>
  <c r="Y13" i="62"/>
  <c r="X13" i="62"/>
  <c r="W13" i="62"/>
  <c r="V13" i="62"/>
  <c r="U13" i="62"/>
  <c r="T13" i="62"/>
  <c r="S13" i="62"/>
  <c r="R13" i="62"/>
  <c r="Q13" i="62"/>
  <c r="P13" i="62"/>
  <c r="O13" i="62"/>
  <c r="N13" i="62"/>
  <c r="M13" i="62"/>
  <c r="L13" i="62"/>
  <c r="K13" i="62"/>
  <c r="J13" i="62"/>
  <c r="I13" i="62"/>
  <c r="H13" i="62"/>
  <c r="G13" i="62"/>
  <c r="F13" i="62"/>
  <c r="E13" i="62"/>
  <c r="D13" i="62"/>
  <c r="C13" i="62"/>
  <c r="AF12" i="62"/>
  <c r="AE12" i="62"/>
  <c r="AD12" i="62"/>
  <c r="AC12" i="62"/>
  <c r="AB12" i="62"/>
  <c r="AA12" i="62"/>
  <c r="Z12" i="62"/>
  <c r="Y12" i="62"/>
  <c r="X12" i="62"/>
  <c r="W12" i="62"/>
  <c r="V12" i="62"/>
  <c r="U12" i="62"/>
  <c r="T12" i="62"/>
  <c r="S12" i="62"/>
  <c r="R12" i="62"/>
  <c r="Q12" i="62"/>
  <c r="P12" i="62"/>
  <c r="O12" i="62"/>
  <c r="N12" i="62"/>
  <c r="M12" i="62"/>
  <c r="L12" i="62"/>
  <c r="K12" i="62"/>
  <c r="J12" i="62"/>
  <c r="I12" i="62"/>
  <c r="H12" i="62"/>
  <c r="G12" i="62"/>
  <c r="F12" i="62"/>
  <c r="E12" i="62"/>
  <c r="D12" i="62"/>
  <c r="C12" i="62"/>
  <c r="AF11" i="62" l="1"/>
  <c r="AE11" i="62"/>
  <c r="AD11" i="62"/>
  <c r="AC11" i="62"/>
  <c r="AB11" i="62"/>
  <c r="AA11" i="62"/>
  <c r="Z11" i="62"/>
  <c r="Y11" i="62"/>
  <c r="X11" i="62"/>
  <c r="W11" i="62"/>
  <c r="V11" i="62"/>
  <c r="U11" i="62"/>
  <c r="T11" i="62"/>
  <c r="S11" i="62"/>
  <c r="R11" i="62"/>
  <c r="Q11" i="62"/>
  <c r="P11" i="62"/>
  <c r="O11" i="62"/>
  <c r="N11" i="62"/>
  <c r="M11" i="62"/>
  <c r="L11" i="62"/>
  <c r="K11" i="62"/>
  <c r="J11" i="62"/>
  <c r="I11" i="62"/>
  <c r="H11" i="62"/>
  <c r="G11" i="62"/>
  <c r="F11" i="62"/>
  <c r="E11" i="62"/>
  <c r="D11" i="62"/>
  <c r="C11" i="62"/>
  <c r="AF10" i="62"/>
  <c r="AE10" i="62"/>
  <c r="AD10" i="62"/>
  <c r="AC10" i="62"/>
  <c r="AB10" i="62"/>
  <c r="AA10" i="62"/>
  <c r="Z10" i="62"/>
  <c r="Y10" i="62"/>
  <c r="X10" i="62"/>
  <c r="W10" i="62"/>
  <c r="V10" i="62"/>
  <c r="U10" i="62"/>
  <c r="T10" i="62"/>
  <c r="S10" i="62"/>
  <c r="R10" i="62"/>
  <c r="Q10" i="62"/>
  <c r="P10" i="62"/>
  <c r="O10" i="62"/>
  <c r="N10" i="62"/>
  <c r="M10" i="62"/>
  <c r="L10" i="62"/>
  <c r="K10" i="62"/>
  <c r="J10" i="62"/>
  <c r="I10" i="62"/>
  <c r="H10" i="62"/>
  <c r="G10" i="62"/>
  <c r="F10" i="62"/>
  <c r="E10" i="62"/>
  <c r="D10" i="62"/>
  <c r="C10" i="62"/>
  <c r="AF9" i="62"/>
  <c r="AE9" i="62"/>
  <c r="AD9" i="62"/>
  <c r="AC9" i="62"/>
  <c r="AB9" i="62"/>
  <c r="AA9" i="62"/>
  <c r="Z9" i="62"/>
  <c r="Y9" i="62"/>
  <c r="X9" i="62"/>
  <c r="W9" i="62"/>
  <c r="V9" i="62"/>
  <c r="U9" i="62"/>
  <c r="T9" i="62"/>
  <c r="S9" i="62"/>
  <c r="R9" i="62"/>
  <c r="Q9" i="62"/>
  <c r="P9" i="62"/>
  <c r="O9" i="62"/>
  <c r="N9" i="62"/>
  <c r="M9" i="62"/>
  <c r="L9" i="62"/>
  <c r="K9" i="62"/>
  <c r="J9" i="62"/>
  <c r="I9" i="62"/>
  <c r="H9" i="62"/>
  <c r="G9" i="62"/>
  <c r="F9" i="62"/>
  <c r="E9" i="62"/>
  <c r="D9" i="62"/>
  <c r="C9" i="62"/>
  <c r="B28" i="62" l="1"/>
  <c r="B11" i="62" l="1"/>
  <c r="B45" i="62"/>
  <c r="B46" i="62"/>
  <c r="B44" i="62"/>
  <c r="B27" i="62"/>
  <c r="B36" i="62"/>
  <c r="B53" i="62"/>
  <c r="B19" i="62"/>
  <c r="B18" i="62"/>
  <c r="B52" i="62"/>
  <c r="B35" i="62"/>
  <c r="B17" i="62"/>
  <c r="B51" i="62"/>
  <c r="B34" i="62"/>
  <c r="B33" i="62"/>
  <c r="B16" i="62"/>
  <c r="B50" i="62"/>
  <c r="B15" i="62"/>
  <c r="B49" i="62"/>
  <c r="B32" i="62"/>
  <c r="B48" i="62"/>
  <c r="B14" i="62"/>
  <c r="B31" i="62"/>
  <c r="B30" i="62"/>
  <c r="B47" i="62"/>
  <c r="B13" i="62"/>
  <c r="B12" i="62"/>
  <c r="B29" i="62"/>
  <c r="B9" i="62"/>
  <c r="B10" i="62" l="1"/>
  <c r="B43" i="62"/>
  <c r="B26" i="62"/>
  <c r="G75" i="15" l="1"/>
  <c r="H75" i="15"/>
  <c r="I75" i="15"/>
  <c r="J75" i="15"/>
  <c r="K75" i="15"/>
  <c r="L75" i="15"/>
  <c r="M75" i="15"/>
  <c r="N75" i="15"/>
  <c r="O75" i="15"/>
  <c r="P75" i="15"/>
  <c r="Q75" i="15"/>
  <c r="R75" i="15"/>
  <c r="S75" i="15"/>
  <c r="T75" i="15"/>
  <c r="U75" i="15"/>
  <c r="V75" i="15"/>
  <c r="W75" i="15"/>
  <c r="X75" i="15"/>
  <c r="Y75" i="15"/>
  <c r="Z75" i="15"/>
  <c r="AA75" i="15"/>
  <c r="AB75" i="15"/>
  <c r="AC75" i="15"/>
  <c r="AD75" i="15"/>
  <c r="AE75" i="15"/>
  <c r="AF75" i="15"/>
  <c r="AG75" i="15"/>
  <c r="AH75" i="15"/>
  <c r="AI75" i="15"/>
  <c r="F75" i="15"/>
  <c r="E75" i="15"/>
  <c r="E74" i="15"/>
  <c r="AE6" i="75" l="1"/>
  <c r="AF6" i="75" l="1"/>
  <c r="AE7" i="75"/>
  <c r="AE4" i="75" l="1"/>
  <c r="AG6" i="75"/>
  <c r="AG7" i="75" s="1"/>
  <c r="AF7" i="75"/>
  <c r="V3" i="75" l="1"/>
  <c r="V5" i="75"/>
  <c r="V7" i="75"/>
  <c r="V9" i="75"/>
  <c r="V11" i="75"/>
  <c r="V13" i="75"/>
  <c r="V15" i="75"/>
  <c r="V17" i="75"/>
  <c r="V19" i="75"/>
  <c r="V21" i="75"/>
  <c r="V23" i="75"/>
  <c r="V25" i="75"/>
  <c r="V27" i="75"/>
  <c r="V29" i="75"/>
  <c r="V31" i="75"/>
  <c r="V33" i="75"/>
  <c r="V35" i="75"/>
  <c r="V37" i="75"/>
  <c r="V39" i="75"/>
  <c r="V41" i="75"/>
  <c r="V43" i="75"/>
  <c r="V45" i="75"/>
  <c r="V47" i="75"/>
  <c r="V49" i="75"/>
  <c r="V51" i="75"/>
  <c r="V53" i="75"/>
  <c r="V55" i="75"/>
  <c r="V57" i="75"/>
  <c r="V59" i="75"/>
  <c r="V61" i="75"/>
  <c r="V63" i="75"/>
  <c r="V65" i="75"/>
  <c r="V67" i="75"/>
  <c r="V69" i="75"/>
  <c r="V71" i="75"/>
  <c r="V73" i="75"/>
  <c r="V75" i="75"/>
  <c r="V77" i="75"/>
  <c r="V79" i="75"/>
  <c r="V81" i="75"/>
  <c r="V83" i="75"/>
  <c r="V85" i="75"/>
  <c r="V87" i="75"/>
  <c r="V89" i="75"/>
  <c r="V91" i="75"/>
  <c r="V93" i="75"/>
  <c r="V95" i="75"/>
  <c r="V97" i="75"/>
  <c r="V99" i="75"/>
  <c r="V101" i="75"/>
  <c r="V103" i="75"/>
  <c r="V105" i="75"/>
  <c r="V107" i="75"/>
  <c r="V109" i="75"/>
  <c r="V111" i="75"/>
  <c r="V113" i="75"/>
  <c r="V115" i="75"/>
  <c r="V117" i="75"/>
  <c r="V119" i="75"/>
  <c r="V121" i="75"/>
  <c r="V123" i="75"/>
  <c r="V125" i="75"/>
  <c r="V127" i="75"/>
  <c r="V129" i="75"/>
  <c r="V131" i="75"/>
  <c r="V133" i="75"/>
  <c r="V135" i="75"/>
  <c r="V137" i="75"/>
  <c r="V139" i="75"/>
  <c r="V141" i="75"/>
  <c r="V143" i="75"/>
  <c r="V145" i="75"/>
  <c r="V147" i="75"/>
  <c r="V149" i="75"/>
  <c r="V151" i="75"/>
  <c r="V153" i="75"/>
  <c r="V155" i="75"/>
  <c r="V157" i="75"/>
  <c r="V159" i="75"/>
  <c r="V161" i="75"/>
  <c r="V163" i="75"/>
  <c r="V165" i="75"/>
  <c r="V167" i="75"/>
  <c r="V169" i="75"/>
  <c r="V171" i="75"/>
  <c r="V4" i="75"/>
  <c r="V6" i="75"/>
  <c r="V8" i="75"/>
  <c r="V10" i="75"/>
  <c r="V12" i="75"/>
  <c r="V14" i="75"/>
  <c r="V16" i="75"/>
  <c r="V18" i="75"/>
  <c r="V20" i="75"/>
  <c r="V22" i="75"/>
  <c r="V24" i="75"/>
  <c r="V26" i="75"/>
  <c r="V28" i="75"/>
  <c r="V30" i="75"/>
  <c r="V32" i="75"/>
  <c r="V34" i="75"/>
  <c r="V36" i="75"/>
  <c r="V38" i="75"/>
  <c r="V40" i="75"/>
  <c r="V42" i="75"/>
  <c r="V44" i="75"/>
  <c r="V46" i="75"/>
  <c r="V48" i="75"/>
  <c r="V50" i="75"/>
  <c r="V52" i="75"/>
  <c r="V54" i="75"/>
  <c r="V56" i="75"/>
  <c r="V58" i="75"/>
  <c r="V60" i="75"/>
  <c r="V62" i="75"/>
  <c r="V64" i="75"/>
  <c r="V66" i="75"/>
  <c r="V68" i="75"/>
  <c r="V70" i="75"/>
  <c r="V72" i="75"/>
  <c r="V74" i="75"/>
  <c r="V76" i="75"/>
  <c r="V78" i="75"/>
  <c r="V80" i="75"/>
  <c r="V82" i="75"/>
  <c r="V84" i="75"/>
  <c r="V86" i="75"/>
  <c r="V88" i="75"/>
  <c r="V90" i="75"/>
  <c r="V92" i="75"/>
  <c r="V94" i="75"/>
  <c r="V96" i="75"/>
  <c r="V98" i="75"/>
  <c r="V100" i="75"/>
  <c r="V102" i="75"/>
  <c r="V104" i="75"/>
  <c r="V106" i="75"/>
  <c r="V108" i="75"/>
  <c r="V110" i="75"/>
  <c r="V112" i="75"/>
  <c r="V114" i="75"/>
  <c r="V116" i="75"/>
  <c r="V118" i="75"/>
  <c r="V120" i="75"/>
  <c r="V122" i="75"/>
  <c r="V124" i="75"/>
  <c r="V126" i="75"/>
  <c r="V128" i="75"/>
  <c r="V130" i="75"/>
  <c r="V132" i="75"/>
  <c r="V134" i="75"/>
  <c r="V136" i="75"/>
  <c r="V138" i="75"/>
  <c r="V140" i="75"/>
  <c r="V142" i="75"/>
  <c r="V150" i="75"/>
  <c r="V158" i="75"/>
  <c r="V166" i="75"/>
  <c r="V173" i="75"/>
  <c r="V175" i="75"/>
  <c r="V177" i="75"/>
  <c r="V179" i="75"/>
  <c r="V181" i="75"/>
  <c r="V183" i="75"/>
  <c r="V185" i="75"/>
  <c r="V187" i="75"/>
  <c r="V189" i="75"/>
  <c r="V191" i="75"/>
  <c r="V193" i="75"/>
  <c r="V195" i="75"/>
  <c r="V197" i="75"/>
  <c r="V199" i="75"/>
  <c r="V201" i="75"/>
  <c r="V203" i="75"/>
  <c r="V205" i="75"/>
  <c r="V207" i="75"/>
  <c r="V209" i="75"/>
  <c r="V211" i="75"/>
  <c r="V213" i="75"/>
  <c r="V215" i="75"/>
  <c r="V217" i="75"/>
  <c r="V219" i="75"/>
  <c r="V221" i="75"/>
  <c r="V223" i="75"/>
  <c r="V225" i="75"/>
  <c r="V227" i="75"/>
  <c r="V229" i="75"/>
  <c r="V231" i="75"/>
  <c r="V233" i="75"/>
  <c r="V235" i="75"/>
  <c r="V237" i="75"/>
  <c r="V239" i="75"/>
  <c r="V241" i="75"/>
  <c r="V243" i="75"/>
  <c r="V245" i="75"/>
  <c r="V247" i="75"/>
  <c r="V249" i="75"/>
  <c r="V251" i="75"/>
  <c r="V253" i="75"/>
  <c r="V255" i="75"/>
  <c r="V257" i="75"/>
  <c r="V259" i="75"/>
  <c r="V261" i="75"/>
  <c r="V263" i="75"/>
  <c r="V265" i="75"/>
  <c r="V267" i="75"/>
  <c r="V269" i="75"/>
  <c r="V271" i="75"/>
  <c r="V273" i="75"/>
  <c r="V275" i="75"/>
  <c r="V277" i="75"/>
  <c r="V144" i="75"/>
  <c r="V152" i="75"/>
  <c r="V160" i="75"/>
  <c r="V168" i="75"/>
  <c r="V146" i="75"/>
  <c r="V154" i="75"/>
  <c r="V162" i="75"/>
  <c r="V170" i="75"/>
  <c r="V174" i="75"/>
  <c r="V176" i="75"/>
  <c r="V178" i="75"/>
  <c r="V180" i="75"/>
  <c r="V182" i="75"/>
  <c r="V184" i="75"/>
  <c r="V186" i="75"/>
  <c r="V188" i="75"/>
  <c r="V190" i="75"/>
  <c r="V192" i="75"/>
  <c r="V194" i="75"/>
  <c r="V196" i="75"/>
  <c r="V198" i="75"/>
  <c r="V200" i="75"/>
  <c r="V202" i="75"/>
  <c r="V204" i="75"/>
  <c r="V206" i="75"/>
  <c r="V208" i="75"/>
  <c r="V210" i="75"/>
  <c r="V212" i="75"/>
  <c r="V214" i="75"/>
  <c r="V216" i="75"/>
  <c r="V218" i="75"/>
  <c r="V220" i="75"/>
  <c r="V222" i="75"/>
  <c r="V224" i="75"/>
  <c r="V226" i="75"/>
  <c r="V228" i="75"/>
  <c r="V230" i="75"/>
  <c r="V232" i="75"/>
  <c r="V234" i="75"/>
  <c r="V236" i="75"/>
  <c r="V238" i="75"/>
  <c r="V240" i="75"/>
  <c r="V242" i="75"/>
  <c r="V244" i="75"/>
  <c r="V246" i="75"/>
  <c r="V248" i="75"/>
  <c r="V250" i="75"/>
  <c r="V252" i="75"/>
  <c r="V254" i="75"/>
  <c r="V256" i="75"/>
  <c r="V258" i="75"/>
  <c r="V260" i="75"/>
  <c r="V262" i="75"/>
  <c r="V264" i="75"/>
  <c r="V266" i="75"/>
  <c r="V268" i="75"/>
  <c r="V270" i="75"/>
  <c r="V272" i="75"/>
  <c r="V274" i="75"/>
  <c r="V276" i="75"/>
  <c r="V278" i="75"/>
  <c r="V280" i="75"/>
  <c r="V282" i="75"/>
  <c r="V284" i="75"/>
  <c r="V286" i="75"/>
  <c r="V288" i="75"/>
  <c r="V290" i="75"/>
  <c r="V292" i="75"/>
  <c r="V294" i="75"/>
  <c r="V296" i="75"/>
  <c r="V298" i="75"/>
  <c r="V300" i="75"/>
  <c r="V302" i="75"/>
  <c r="V304" i="75"/>
  <c r="V306" i="75"/>
  <c r="V308" i="75"/>
  <c r="V310" i="75"/>
  <c r="V312" i="75"/>
  <c r="V314" i="75"/>
  <c r="V316" i="75"/>
  <c r="V318" i="75"/>
  <c r="V320" i="75"/>
  <c r="V322" i="75"/>
  <c r="V324" i="75"/>
  <c r="V326" i="75"/>
  <c r="V328" i="75"/>
  <c r="V330" i="75"/>
  <c r="V332" i="75"/>
  <c r="V334" i="75"/>
  <c r="V148" i="75"/>
  <c r="V297" i="75"/>
  <c r="V305" i="75"/>
  <c r="V313" i="75"/>
  <c r="V321" i="75"/>
  <c r="V329" i="75"/>
  <c r="K3" i="75"/>
  <c r="P3" i="75"/>
  <c r="J4" i="75"/>
  <c r="O4" i="75"/>
  <c r="J5" i="75"/>
  <c r="O5" i="75"/>
  <c r="J6" i="75"/>
  <c r="O6" i="75"/>
  <c r="M7" i="75"/>
  <c r="R7" i="75"/>
  <c r="L8" i="75"/>
  <c r="Q8" i="75"/>
  <c r="T8" i="75" s="1"/>
  <c r="L9" i="75"/>
  <c r="Q9" i="75"/>
  <c r="T9" i="75" s="1"/>
  <c r="L10" i="75"/>
  <c r="Q10" i="75"/>
  <c r="T10" i="75" s="1"/>
  <c r="K11" i="75"/>
  <c r="P11" i="75"/>
  <c r="J12" i="75"/>
  <c r="O12" i="75"/>
  <c r="J13" i="75"/>
  <c r="O13" i="75"/>
  <c r="M14" i="75"/>
  <c r="R14" i="75"/>
  <c r="L15" i="75"/>
  <c r="Q15" i="75"/>
  <c r="K16" i="75"/>
  <c r="P16" i="75"/>
  <c r="K17" i="75"/>
  <c r="P17" i="75"/>
  <c r="K18" i="75"/>
  <c r="P18" i="75"/>
  <c r="J19" i="75"/>
  <c r="O19" i="75"/>
  <c r="M20" i="75"/>
  <c r="R20" i="75"/>
  <c r="L21" i="75"/>
  <c r="Q21" i="75"/>
  <c r="K22" i="75"/>
  <c r="P22" i="75"/>
  <c r="J23" i="75"/>
  <c r="O23" i="75"/>
  <c r="M24" i="75"/>
  <c r="R24" i="75"/>
  <c r="L25" i="75"/>
  <c r="Q25" i="75"/>
  <c r="K26" i="75"/>
  <c r="P26" i="75"/>
  <c r="J27" i="75"/>
  <c r="O27" i="75"/>
  <c r="M28" i="75"/>
  <c r="R28" i="75"/>
  <c r="L29" i="75"/>
  <c r="Q29" i="75"/>
  <c r="K30" i="75"/>
  <c r="P30" i="75"/>
  <c r="J31" i="75"/>
  <c r="O31" i="75"/>
  <c r="V156" i="75"/>
  <c r="V279" i="75"/>
  <c r="V283" i="75"/>
  <c r="V287" i="75"/>
  <c r="V291" i="75"/>
  <c r="V295" i="75"/>
  <c r="V303" i="75"/>
  <c r="V311" i="75"/>
  <c r="V319" i="75"/>
  <c r="V327" i="75"/>
  <c r="V335" i="75"/>
  <c r="V337" i="75"/>
  <c r="V339" i="75"/>
  <c r="V341" i="75"/>
  <c r="V343" i="75"/>
  <c r="V345" i="75"/>
  <c r="V347" i="75"/>
  <c r="V349" i="75"/>
  <c r="V351" i="75"/>
  <c r="V353" i="75"/>
  <c r="V355" i="75"/>
  <c r="V357" i="75"/>
  <c r="V359" i="75"/>
  <c r="V361" i="75"/>
  <c r="V363" i="75"/>
  <c r="V365" i="75"/>
  <c r="V367" i="75"/>
  <c r="V369" i="75"/>
  <c r="V371" i="75"/>
  <c r="V373" i="75"/>
  <c r="V375" i="75"/>
  <c r="V377" i="75"/>
  <c r="V379" i="75"/>
  <c r="V381" i="75"/>
  <c r="V383" i="75"/>
  <c r="V385" i="75"/>
  <c r="V387" i="75"/>
  <c r="V389" i="75"/>
  <c r="V391" i="75"/>
  <c r="V393" i="75"/>
  <c r="V395" i="75"/>
  <c r="V397" i="75"/>
  <c r="V399" i="75"/>
  <c r="V401" i="75"/>
  <c r="V403" i="75"/>
  <c r="V405" i="75"/>
  <c r="V407" i="75"/>
  <c r="V409" i="75"/>
  <c r="V411" i="75"/>
  <c r="V413" i="75"/>
  <c r="V415" i="75"/>
  <c r="V417" i="75"/>
  <c r="V419" i="75"/>
  <c r="V421" i="75"/>
  <c r="V423" i="75"/>
  <c r="V425" i="75"/>
  <c r="V427" i="75"/>
  <c r="V429" i="75"/>
  <c r="V431" i="75"/>
  <c r="V433" i="75"/>
  <c r="V435" i="75"/>
  <c r="V437" i="75"/>
  <c r="V439" i="75"/>
  <c r="V441" i="75"/>
  <c r="V443" i="75"/>
  <c r="V445" i="75"/>
  <c r="V447" i="75"/>
  <c r="V449" i="75"/>
  <c r="V451" i="75"/>
  <c r="V453" i="75"/>
  <c r="V455" i="75"/>
  <c r="V457" i="75"/>
  <c r="V459" i="75"/>
  <c r="V461" i="75"/>
  <c r="V463" i="75"/>
  <c r="V465" i="75"/>
  <c r="V467" i="75"/>
  <c r="V469" i="75"/>
  <c r="V471" i="75"/>
  <c r="V473" i="75"/>
  <c r="V475" i="75"/>
  <c r="V477" i="75"/>
  <c r="V479" i="75"/>
  <c r="V481" i="75"/>
  <c r="L3" i="75"/>
  <c r="Q3" i="75"/>
  <c r="T3" i="75" s="1"/>
  <c r="K4" i="75"/>
  <c r="P4" i="75"/>
  <c r="K5" i="75"/>
  <c r="P5" i="75"/>
  <c r="K6" i="75"/>
  <c r="P6" i="75"/>
  <c r="J7" i="75"/>
  <c r="O7" i="75"/>
  <c r="M8" i="75"/>
  <c r="R8" i="75"/>
  <c r="M9" i="75"/>
  <c r="V164" i="75"/>
  <c r="V301" i="75"/>
  <c r="V309" i="75"/>
  <c r="V317" i="75"/>
  <c r="V325" i="75"/>
  <c r="V333" i="75"/>
  <c r="M3" i="75"/>
  <c r="R3" i="75"/>
  <c r="L4" i="75"/>
  <c r="Q4" i="75"/>
  <c r="T4" i="75" s="1"/>
  <c r="L5" i="75"/>
  <c r="Q5" i="75"/>
  <c r="T5" i="75" s="1"/>
  <c r="L6" i="75"/>
  <c r="Q6" i="75"/>
  <c r="T6" i="75" s="1"/>
  <c r="K7" i="75"/>
  <c r="P7" i="75"/>
  <c r="J8" i="75"/>
  <c r="O8" i="75"/>
  <c r="J9" i="75"/>
  <c r="O9" i="75"/>
  <c r="J10" i="75"/>
  <c r="O10" i="75"/>
  <c r="M11" i="75"/>
  <c r="R11" i="75"/>
  <c r="L12" i="75"/>
  <c r="Q12" i="75"/>
  <c r="T12" i="75" s="1"/>
  <c r="L13" i="75"/>
  <c r="Q13" i="75"/>
  <c r="T13" i="75" s="1"/>
  <c r="K14" i="75"/>
  <c r="P14" i="75"/>
  <c r="J15" i="75"/>
  <c r="O15" i="75"/>
  <c r="T15" i="75"/>
  <c r="M16" i="75"/>
  <c r="R16" i="75"/>
  <c r="M17" i="75"/>
  <c r="R17" i="75"/>
  <c r="M18" i="75"/>
  <c r="R18" i="75"/>
  <c r="L19" i="75"/>
  <c r="Q19" i="75"/>
  <c r="T19" i="75" s="1"/>
  <c r="K20" i="75"/>
  <c r="P20" i="75"/>
  <c r="J21" i="75"/>
  <c r="O21" i="75"/>
  <c r="T21" i="75"/>
  <c r="M22" i="75"/>
  <c r="R22" i="75"/>
  <c r="L23" i="75"/>
  <c r="Q23" i="75"/>
  <c r="T23" i="75" s="1"/>
  <c r="K24" i="75"/>
  <c r="P24" i="75"/>
  <c r="J25" i="75"/>
  <c r="O25" i="75"/>
  <c r="T25" i="75"/>
  <c r="M26" i="75"/>
  <c r="R26" i="75"/>
  <c r="L27" i="75"/>
  <c r="Q27" i="75"/>
  <c r="T27" i="75" s="1"/>
  <c r="K28" i="75"/>
  <c r="P28" i="75"/>
  <c r="J29" i="75"/>
  <c r="O29" i="75"/>
  <c r="T29" i="75"/>
  <c r="M30" i="75"/>
  <c r="R30" i="75"/>
  <c r="L31" i="75"/>
  <c r="Q31" i="75"/>
  <c r="V172" i="75"/>
  <c r="V289" i="75"/>
  <c r="V323" i="75"/>
  <c r="V342" i="75"/>
  <c r="V350" i="75"/>
  <c r="V358" i="75"/>
  <c r="V366" i="75"/>
  <c r="V374" i="75"/>
  <c r="V382" i="75"/>
  <c r="V390" i="75"/>
  <c r="V398" i="75"/>
  <c r="V406" i="75"/>
  <c r="V414" i="75"/>
  <c r="V422" i="75"/>
  <c r="V430" i="75"/>
  <c r="V438" i="75"/>
  <c r="V446" i="75"/>
  <c r="V454" i="75"/>
  <c r="V462" i="75"/>
  <c r="V470" i="75"/>
  <c r="V478" i="75"/>
  <c r="R5" i="75"/>
  <c r="Q7" i="75"/>
  <c r="T7" i="75" s="1"/>
  <c r="P9" i="75"/>
  <c r="P10" i="75"/>
  <c r="O11" i="75"/>
  <c r="M12" i="75"/>
  <c r="M13" i="75"/>
  <c r="L14" i="75"/>
  <c r="K15" i="75"/>
  <c r="J16" i="75"/>
  <c r="J17" i="75"/>
  <c r="J18" i="75"/>
  <c r="R19" i="75"/>
  <c r="Q20" i="75"/>
  <c r="P21" i="75"/>
  <c r="O22" i="75"/>
  <c r="M23" i="75"/>
  <c r="L24" i="75"/>
  <c r="K25" i="75"/>
  <c r="J26" i="75"/>
  <c r="R27" i="75"/>
  <c r="Q28" i="75"/>
  <c r="P29" i="75"/>
  <c r="O30" i="75"/>
  <c r="M31" i="75"/>
  <c r="J32" i="75"/>
  <c r="O32" i="75"/>
  <c r="M33" i="75"/>
  <c r="R33" i="75"/>
  <c r="L34" i="75"/>
  <c r="Q34" i="75"/>
  <c r="K35" i="75"/>
  <c r="P35" i="75"/>
  <c r="J36" i="75"/>
  <c r="O36" i="75"/>
  <c r="M37" i="75"/>
  <c r="R37" i="75"/>
  <c r="L38" i="75"/>
  <c r="Q38" i="75"/>
  <c r="K39" i="75"/>
  <c r="P39" i="75"/>
  <c r="J40" i="75"/>
  <c r="O40" i="75"/>
  <c r="T40" i="75"/>
  <c r="M41" i="75"/>
  <c r="R41" i="75"/>
  <c r="L42" i="75"/>
  <c r="Q42" i="75"/>
  <c r="K43" i="75"/>
  <c r="P43" i="75"/>
  <c r="J44" i="75"/>
  <c r="O44" i="75"/>
  <c r="T44" i="75"/>
  <c r="M45" i="75"/>
  <c r="R45" i="75"/>
  <c r="L46" i="75"/>
  <c r="Q46" i="75"/>
  <c r="K47" i="75"/>
  <c r="P47" i="75"/>
  <c r="J48" i="75"/>
  <c r="O48" i="75"/>
  <c r="T48" i="75"/>
  <c r="M49" i="75"/>
  <c r="R49" i="75"/>
  <c r="L50" i="75"/>
  <c r="Q50" i="75"/>
  <c r="K51" i="75"/>
  <c r="P51" i="75"/>
  <c r="J52" i="75"/>
  <c r="O52" i="75"/>
  <c r="T52" i="75"/>
  <c r="M53" i="75"/>
  <c r="R53" i="75"/>
  <c r="L54" i="75"/>
  <c r="Q54" i="75"/>
  <c r="K55" i="75"/>
  <c r="P55" i="75"/>
  <c r="J56" i="75"/>
  <c r="O56" i="75"/>
  <c r="T56" i="75"/>
  <c r="M57" i="75"/>
  <c r="R57" i="75"/>
  <c r="L58" i="75"/>
  <c r="Q58" i="75"/>
  <c r="K59" i="75"/>
  <c r="P59" i="75"/>
  <c r="J60" i="75"/>
  <c r="O60" i="75"/>
  <c r="T60" i="75"/>
  <c r="M61" i="75"/>
  <c r="R61" i="75"/>
  <c r="L62" i="75"/>
  <c r="Q62" i="75"/>
  <c r="K63" i="75"/>
  <c r="P63" i="75"/>
  <c r="J64" i="75"/>
  <c r="O64" i="75"/>
  <c r="T64" i="75"/>
  <c r="M65" i="75"/>
  <c r="R65" i="75"/>
  <c r="L66" i="75"/>
  <c r="Q66" i="75"/>
  <c r="K67" i="75"/>
  <c r="P67" i="75"/>
  <c r="J68" i="75"/>
  <c r="O68" i="75"/>
  <c r="T68" i="75"/>
  <c r="M69" i="75"/>
  <c r="R69" i="75"/>
  <c r="L70" i="75"/>
  <c r="Q70" i="75"/>
  <c r="K71" i="75"/>
  <c r="P71" i="75"/>
  <c r="J72" i="75"/>
  <c r="O72" i="75"/>
  <c r="T72" i="75"/>
  <c r="M73" i="75"/>
  <c r="R73" i="75"/>
  <c r="L74" i="75"/>
  <c r="Q74" i="75"/>
  <c r="K75" i="75"/>
  <c r="P75" i="75"/>
  <c r="J76" i="75"/>
  <c r="O76" i="75"/>
  <c r="T76" i="75"/>
  <c r="M77" i="75"/>
  <c r="R77" i="75"/>
  <c r="L78" i="75"/>
  <c r="Q78" i="75"/>
  <c r="K79" i="75"/>
  <c r="P79" i="75"/>
  <c r="J80" i="75"/>
  <c r="O80" i="75"/>
  <c r="T80" i="75"/>
  <c r="M81" i="75"/>
  <c r="R81" i="75"/>
  <c r="L82" i="75"/>
  <c r="Q82" i="75"/>
  <c r="K83" i="75"/>
  <c r="V293" i="75"/>
  <c r="V315" i="75"/>
  <c r="V336" i="75"/>
  <c r="V344" i="75"/>
  <c r="V352" i="75"/>
  <c r="V360" i="75"/>
  <c r="V368" i="75"/>
  <c r="V376" i="75"/>
  <c r="V384" i="75"/>
  <c r="V392" i="75"/>
  <c r="V400" i="75"/>
  <c r="V408" i="75"/>
  <c r="V416" i="75"/>
  <c r="V424" i="75"/>
  <c r="V432" i="75"/>
  <c r="V440" i="75"/>
  <c r="V448" i="75"/>
  <c r="V456" i="75"/>
  <c r="V464" i="75"/>
  <c r="V472" i="75"/>
  <c r="V480" i="75"/>
  <c r="M4" i="75"/>
  <c r="M6" i="75"/>
  <c r="K8" i="75"/>
  <c r="R9" i="75"/>
  <c r="R10" i="75"/>
  <c r="Q11" i="75"/>
  <c r="T11" i="75" s="1"/>
  <c r="P12" i="75"/>
  <c r="P13" i="75"/>
  <c r="O14" i="75"/>
  <c r="M15" i="75"/>
  <c r="L16" i="75"/>
  <c r="L17" i="75"/>
  <c r="L18" i="75"/>
  <c r="K19" i="75"/>
  <c r="J20" i="75"/>
  <c r="T20" i="75"/>
  <c r="R21" i="75"/>
  <c r="Q22" i="75"/>
  <c r="P23" i="75"/>
  <c r="O24" i="75"/>
  <c r="M25" i="75"/>
  <c r="L26" i="75"/>
  <c r="K27" i="75"/>
  <c r="J28" i="75"/>
  <c r="T28" i="75"/>
  <c r="R29" i="75"/>
  <c r="Q30" i="75"/>
  <c r="P31" i="75"/>
  <c r="K32" i="75"/>
  <c r="P32" i="75"/>
  <c r="J33" i="75"/>
  <c r="O33" i="75"/>
  <c r="M34" i="75"/>
  <c r="R34" i="75"/>
  <c r="L35" i="75"/>
  <c r="Q35" i="75"/>
  <c r="K36" i="75"/>
  <c r="P36" i="75"/>
  <c r="J37" i="75"/>
  <c r="O37" i="75"/>
  <c r="T37" i="75"/>
  <c r="M38" i="75"/>
  <c r="R38" i="75"/>
  <c r="L39" i="75"/>
  <c r="Q39" i="75"/>
  <c r="K40" i="75"/>
  <c r="P40" i="75"/>
  <c r="J41" i="75"/>
  <c r="O41" i="75"/>
  <c r="T41" i="75"/>
  <c r="M42" i="75"/>
  <c r="R42" i="75"/>
  <c r="L43" i="75"/>
  <c r="Q43" i="75"/>
  <c r="K44" i="75"/>
  <c r="P44" i="75"/>
  <c r="J45" i="75"/>
  <c r="O45" i="75"/>
  <c r="T45" i="75"/>
  <c r="M46" i="75"/>
  <c r="R46" i="75"/>
  <c r="L47" i="75"/>
  <c r="Q47" i="75"/>
  <c r="K48" i="75"/>
  <c r="P48" i="75"/>
  <c r="J49" i="75"/>
  <c r="O49" i="75"/>
  <c r="T49" i="75"/>
  <c r="M50" i="75"/>
  <c r="R50" i="75"/>
  <c r="L51" i="75"/>
  <c r="Q51" i="75"/>
  <c r="K52" i="75"/>
  <c r="P52" i="75"/>
  <c r="J53" i="75"/>
  <c r="O53" i="75"/>
  <c r="T53" i="75"/>
  <c r="M54" i="75"/>
  <c r="R54" i="75"/>
  <c r="L55" i="75"/>
  <c r="Q55" i="75"/>
  <c r="K56" i="75"/>
  <c r="P56" i="75"/>
  <c r="J57" i="75"/>
  <c r="O57" i="75"/>
  <c r="T57" i="75"/>
  <c r="M58" i="75"/>
  <c r="R58" i="75"/>
  <c r="L59" i="75"/>
  <c r="Q59" i="75"/>
  <c r="K60" i="75"/>
  <c r="P60" i="75"/>
  <c r="J61" i="75"/>
  <c r="O61" i="75"/>
  <c r="T61" i="75"/>
  <c r="M62" i="75"/>
  <c r="R62" i="75"/>
  <c r="L63" i="75"/>
  <c r="Q63" i="75"/>
  <c r="K64" i="75"/>
  <c r="P64" i="75"/>
  <c r="J65" i="75"/>
  <c r="O65" i="75"/>
  <c r="T65" i="75"/>
  <c r="M66" i="75"/>
  <c r="R66" i="75"/>
  <c r="L67" i="75"/>
  <c r="Q67" i="75"/>
  <c r="K68" i="75"/>
  <c r="P68" i="75"/>
  <c r="J69" i="75"/>
  <c r="O69" i="75"/>
  <c r="T69" i="75"/>
  <c r="M70" i="75"/>
  <c r="R70" i="75"/>
  <c r="L71" i="75"/>
  <c r="Q71" i="75"/>
  <c r="K72" i="75"/>
  <c r="P72" i="75"/>
  <c r="W72" i="75" s="1"/>
  <c r="J73" i="75"/>
  <c r="O73" i="75"/>
  <c r="T73" i="75"/>
  <c r="M74" i="75"/>
  <c r="R74" i="75"/>
  <c r="V281" i="75"/>
  <c r="V307" i="75"/>
  <c r="V338" i="75"/>
  <c r="V346" i="75"/>
  <c r="V354" i="75"/>
  <c r="V362" i="75"/>
  <c r="V370" i="75"/>
  <c r="V378" i="75"/>
  <c r="V386" i="75"/>
  <c r="V394" i="75"/>
  <c r="V402" i="75"/>
  <c r="V410" i="75"/>
  <c r="V418" i="75"/>
  <c r="V426" i="75"/>
  <c r="V434" i="75"/>
  <c r="V442" i="75"/>
  <c r="V450" i="75"/>
  <c r="V458" i="75"/>
  <c r="V466" i="75"/>
  <c r="V474" i="75"/>
  <c r="J3" i="75"/>
  <c r="R4" i="75"/>
  <c r="R6" i="75"/>
  <c r="P8" i="75"/>
  <c r="K10" i="75"/>
  <c r="J11" i="75"/>
  <c r="R12" i="75"/>
  <c r="R13" i="75"/>
  <c r="Q14" i="75"/>
  <c r="P15" i="75"/>
  <c r="O16" i="75"/>
  <c r="O17" i="75"/>
  <c r="O18" i="75"/>
  <c r="M19" i="75"/>
  <c r="L20" i="75"/>
  <c r="K21" i="75"/>
  <c r="J22" i="75"/>
  <c r="T22" i="75"/>
  <c r="R23" i="75"/>
  <c r="Q24" i="75"/>
  <c r="P25" i="75"/>
  <c r="O26" i="75"/>
  <c r="M27" i="75"/>
  <c r="L28" i="75"/>
  <c r="K29" i="75"/>
  <c r="J30" i="75"/>
  <c r="T30" i="75"/>
  <c r="R31" i="75"/>
  <c r="L32" i="75"/>
  <c r="Q32" i="75"/>
  <c r="T32" i="75" s="1"/>
  <c r="K33" i="75"/>
  <c r="P33" i="75"/>
  <c r="J34" i="75"/>
  <c r="O34" i="75"/>
  <c r="T34" i="75"/>
  <c r="M35" i="75"/>
  <c r="R35" i="75"/>
  <c r="L36" i="75"/>
  <c r="Q36" i="75"/>
  <c r="T36" i="75" s="1"/>
  <c r="K37" i="75"/>
  <c r="P37" i="75"/>
  <c r="J38" i="75"/>
  <c r="O38" i="75"/>
  <c r="T38" i="75"/>
  <c r="M39" i="75"/>
  <c r="R39" i="75"/>
  <c r="L40" i="75"/>
  <c r="Q40" i="75"/>
  <c r="K41" i="75"/>
  <c r="P41" i="75"/>
  <c r="J42" i="75"/>
  <c r="O42" i="75"/>
  <c r="T42" i="75"/>
  <c r="M43" i="75"/>
  <c r="R43" i="75"/>
  <c r="L44" i="75"/>
  <c r="Q44" i="75"/>
  <c r="K45" i="75"/>
  <c r="P45" i="75"/>
  <c r="J46" i="75"/>
  <c r="O46" i="75"/>
  <c r="T46" i="75"/>
  <c r="M47" i="75"/>
  <c r="R47" i="75"/>
  <c r="L48" i="75"/>
  <c r="Q48" i="75"/>
  <c r="K49" i="75"/>
  <c r="P49" i="75"/>
  <c r="J50" i="75"/>
  <c r="O50" i="75"/>
  <c r="T50" i="75"/>
  <c r="M51" i="75"/>
  <c r="R51" i="75"/>
  <c r="L52" i="75"/>
  <c r="Q52" i="75"/>
  <c r="K53" i="75"/>
  <c r="P53" i="75"/>
  <c r="J54" i="75"/>
  <c r="O54" i="75"/>
  <c r="T54" i="75"/>
  <c r="M55" i="75"/>
  <c r="R55" i="75"/>
  <c r="L56" i="75"/>
  <c r="Q56" i="75"/>
  <c r="K57" i="75"/>
  <c r="P57" i="75"/>
  <c r="J58" i="75"/>
  <c r="O58" i="75"/>
  <c r="T58" i="75"/>
  <c r="M59" i="75"/>
  <c r="R59" i="75"/>
  <c r="L60" i="75"/>
  <c r="Q60" i="75"/>
  <c r="K61" i="75"/>
  <c r="P61" i="75"/>
  <c r="J62" i="75"/>
  <c r="O62" i="75"/>
  <c r="T62" i="75"/>
  <c r="M63" i="75"/>
  <c r="R63" i="75"/>
  <c r="L64" i="75"/>
  <c r="Q64" i="75"/>
  <c r="K65" i="75"/>
  <c r="P65" i="75"/>
  <c r="J66" i="75"/>
  <c r="O66" i="75"/>
  <c r="T66" i="75"/>
  <c r="M67" i="75"/>
  <c r="R67" i="75"/>
  <c r="L68" i="75"/>
  <c r="Q68" i="75"/>
  <c r="K69" i="75"/>
  <c r="P69" i="75"/>
  <c r="J70" i="75"/>
  <c r="O70" i="75"/>
  <c r="T70" i="75"/>
  <c r="M71" i="75"/>
  <c r="R71" i="75"/>
  <c r="L72" i="75"/>
  <c r="Q72" i="75"/>
  <c r="K73" i="75"/>
  <c r="P73" i="75"/>
  <c r="J74" i="75"/>
  <c r="O74" i="75"/>
  <c r="T74" i="75"/>
  <c r="M75" i="75"/>
  <c r="R75" i="75"/>
  <c r="L76" i="75"/>
  <c r="Q76" i="75"/>
  <c r="K77" i="75"/>
  <c r="P77" i="75"/>
  <c r="J78" i="75"/>
  <c r="O78" i="75"/>
  <c r="T78" i="75"/>
  <c r="M79" i="75"/>
  <c r="R79" i="75"/>
  <c r="L80" i="75"/>
  <c r="Q80" i="75"/>
  <c r="K81" i="75"/>
  <c r="P81" i="75"/>
  <c r="J82" i="75"/>
  <c r="O82" i="75"/>
  <c r="T82" i="75"/>
  <c r="V299" i="75"/>
  <c r="V340" i="75"/>
  <c r="V372" i="75"/>
  <c r="V404" i="75"/>
  <c r="V436" i="75"/>
  <c r="V468" i="75"/>
  <c r="L7" i="75"/>
  <c r="K12" i="75"/>
  <c r="R15" i="75"/>
  <c r="P19" i="75"/>
  <c r="K23" i="75"/>
  <c r="Q26" i="75"/>
  <c r="T26" i="75" s="1"/>
  <c r="L30" i="75"/>
  <c r="R32" i="75"/>
  <c r="P34" i="75"/>
  <c r="M36" i="75"/>
  <c r="K38" i="75"/>
  <c r="T39" i="75"/>
  <c r="Q41" i="75"/>
  <c r="O43" i="75"/>
  <c r="L45" i="75"/>
  <c r="J47" i="75"/>
  <c r="R48" i="75"/>
  <c r="P50" i="75"/>
  <c r="M52" i="75"/>
  <c r="K54" i="75"/>
  <c r="T55" i="75"/>
  <c r="Q57" i="75"/>
  <c r="O59" i="75"/>
  <c r="L61" i="75"/>
  <c r="J63" i="75"/>
  <c r="R64" i="75"/>
  <c r="P66" i="75"/>
  <c r="M68" i="75"/>
  <c r="K70" i="75"/>
  <c r="T71" i="75"/>
  <c r="Q73" i="75"/>
  <c r="L75" i="75"/>
  <c r="K76" i="75"/>
  <c r="J77" i="75"/>
  <c r="T77" i="75"/>
  <c r="R78" i="75"/>
  <c r="Q79" i="75"/>
  <c r="P80" i="75"/>
  <c r="O81" i="75"/>
  <c r="M82" i="75"/>
  <c r="L83" i="75"/>
  <c r="Q83" i="75"/>
  <c r="K84" i="75"/>
  <c r="P84" i="75"/>
  <c r="J85" i="75"/>
  <c r="O85" i="75"/>
  <c r="T85" i="75"/>
  <c r="M86" i="75"/>
  <c r="R86" i="75"/>
  <c r="L87" i="75"/>
  <c r="Q87" i="75"/>
  <c r="K88" i="75"/>
  <c r="P88" i="75"/>
  <c r="J89" i="75"/>
  <c r="O89" i="75"/>
  <c r="T89" i="75"/>
  <c r="M90" i="75"/>
  <c r="R90" i="75"/>
  <c r="L91" i="75"/>
  <c r="Q91" i="75"/>
  <c r="K92" i="75"/>
  <c r="P92" i="75"/>
  <c r="J93" i="75"/>
  <c r="O93" i="75"/>
  <c r="T93" i="75"/>
  <c r="M94" i="75"/>
  <c r="R94" i="75"/>
  <c r="L95" i="75"/>
  <c r="Q95" i="75"/>
  <c r="K96" i="75"/>
  <c r="P96" i="75"/>
  <c r="J97" i="75"/>
  <c r="O97" i="75"/>
  <c r="T97" i="75"/>
  <c r="M98" i="75"/>
  <c r="R98" i="75"/>
  <c r="L99" i="75"/>
  <c r="Q99" i="75"/>
  <c r="K100" i="75"/>
  <c r="P100" i="75"/>
  <c r="J101" i="75"/>
  <c r="O101" i="75"/>
  <c r="T101" i="75"/>
  <c r="M102" i="75"/>
  <c r="R102" i="75"/>
  <c r="L103" i="75"/>
  <c r="Q103" i="75"/>
  <c r="K104" i="75"/>
  <c r="P104" i="75"/>
  <c r="J105" i="75"/>
  <c r="O105" i="75"/>
  <c r="T105" i="75"/>
  <c r="M106" i="75"/>
  <c r="R106" i="75"/>
  <c r="L107" i="75"/>
  <c r="Q107" i="75"/>
  <c r="K108" i="75"/>
  <c r="P108" i="75"/>
  <c r="J109" i="75"/>
  <c r="O109" i="75"/>
  <c r="T109" i="75"/>
  <c r="M110" i="75"/>
  <c r="R110" i="75"/>
  <c r="L111" i="75"/>
  <c r="Q111" i="75"/>
  <c r="K112" i="75"/>
  <c r="P112" i="75"/>
  <c r="J113" i="75"/>
  <c r="O113" i="75"/>
  <c r="T113" i="75"/>
  <c r="M114" i="75"/>
  <c r="R114" i="75"/>
  <c r="L115" i="75"/>
  <c r="Q115" i="75"/>
  <c r="K116" i="75"/>
  <c r="P116" i="75"/>
  <c r="J117" i="75"/>
  <c r="O117" i="75"/>
  <c r="T117" i="75"/>
  <c r="M118" i="75"/>
  <c r="R118" i="75"/>
  <c r="L119" i="75"/>
  <c r="Q119" i="75"/>
  <c r="K120" i="75"/>
  <c r="P120" i="75"/>
  <c r="J121" i="75"/>
  <c r="O121" i="75"/>
  <c r="T121" i="75"/>
  <c r="M122" i="75"/>
  <c r="R122" i="75"/>
  <c r="L123" i="75"/>
  <c r="Q123" i="75"/>
  <c r="K124" i="75"/>
  <c r="P124" i="75"/>
  <c r="J125" i="75"/>
  <c r="O125" i="75"/>
  <c r="T125" i="75"/>
  <c r="M126" i="75"/>
  <c r="R126" i="75"/>
  <c r="L127" i="75"/>
  <c r="Q127" i="75"/>
  <c r="K128" i="75"/>
  <c r="P128" i="75"/>
  <c r="J129" i="75"/>
  <c r="O129" i="75"/>
  <c r="T129" i="75"/>
  <c r="M130" i="75"/>
  <c r="R130" i="75"/>
  <c r="L131" i="75"/>
  <c r="Q131" i="75"/>
  <c r="K132" i="75"/>
  <c r="P132" i="75"/>
  <c r="J133" i="75"/>
  <c r="O133" i="75"/>
  <c r="T133" i="75"/>
  <c r="M134" i="75"/>
  <c r="R134" i="75"/>
  <c r="L135" i="75"/>
  <c r="Q135" i="75"/>
  <c r="K136" i="75"/>
  <c r="P136" i="75"/>
  <c r="J137" i="75"/>
  <c r="O137" i="75"/>
  <c r="T137" i="75"/>
  <c r="M138" i="75"/>
  <c r="R138" i="75"/>
  <c r="L139" i="75"/>
  <c r="Q139" i="75"/>
  <c r="K140" i="75"/>
  <c r="P140" i="75"/>
  <c r="J141" i="75"/>
  <c r="O141" i="75"/>
  <c r="T141" i="75"/>
  <c r="M142" i="75"/>
  <c r="R142" i="75"/>
  <c r="L143" i="75"/>
  <c r="Q143" i="75"/>
  <c r="K144" i="75"/>
  <c r="P144" i="75"/>
  <c r="J145" i="75"/>
  <c r="V348" i="75"/>
  <c r="V380" i="75"/>
  <c r="V412" i="75"/>
  <c r="V444" i="75"/>
  <c r="V476" i="75"/>
  <c r="K9" i="75"/>
  <c r="K13" i="75"/>
  <c r="Q16" i="75"/>
  <c r="T16" i="75" s="1"/>
  <c r="O20" i="75"/>
  <c r="J24" i="75"/>
  <c r="P27" i="75"/>
  <c r="K31" i="75"/>
  <c r="L33" i="75"/>
  <c r="J35" i="75"/>
  <c r="R36" i="75"/>
  <c r="P38" i="75"/>
  <c r="M40" i="75"/>
  <c r="K42" i="75"/>
  <c r="T43" i="75"/>
  <c r="Q45" i="75"/>
  <c r="O47" i="75"/>
  <c r="L49" i="75"/>
  <c r="J51" i="75"/>
  <c r="R52" i="75"/>
  <c r="P54" i="75"/>
  <c r="M56" i="75"/>
  <c r="K58" i="75"/>
  <c r="T59" i="75"/>
  <c r="Q61" i="75"/>
  <c r="O63" i="75"/>
  <c r="L65" i="75"/>
  <c r="J67" i="75"/>
  <c r="R68" i="75"/>
  <c r="P70" i="75"/>
  <c r="W70" i="75" s="1"/>
  <c r="M72" i="75"/>
  <c r="K74" i="75"/>
  <c r="O75" i="75"/>
  <c r="M76" i="75"/>
  <c r="L77" i="75"/>
  <c r="K78" i="75"/>
  <c r="J79" i="75"/>
  <c r="T79" i="75"/>
  <c r="R80" i="75"/>
  <c r="Q81" i="75"/>
  <c r="P82" i="75"/>
  <c r="W82" i="75" s="1"/>
  <c r="M83" i="75"/>
  <c r="R83" i="75"/>
  <c r="L84" i="75"/>
  <c r="Q84" i="75"/>
  <c r="K85" i="75"/>
  <c r="P85" i="75"/>
  <c r="J86" i="75"/>
  <c r="O86" i="75"/>
  <c r="T86" i="75"/>
  <c r="M87" i="75"/>
  <c r="R87" i="75"/>
  <c r="L88" i="75"/>
  <c r="Q88" i="75"/>
  <c r="K89" i="75"/>
  <c r="P89" i="75"/>
  <c r="J90" i="75"/>
  <c r="O90" i="75"/>
  <c r="T90" i="75"/>
  <c r="M91" i="75"/>
  <c r="R91" i="75"/>
  <c r="L92" i="75"/>
  <c r="Q92" i="75"/>
  <c r="K93" i="75"/>
  <c r="P93" i="75"/>
  <c r="J94" i="75"/>
  <c r="O94" i="75"/>
  <c r="T94" i="75"/>
  <c r="M95" i="75"/>
  <c r="R95" i="75"/>
  <c r="L96" i="75"/>
  <c r="Q96" i="75"/>
  <c r="K97" i="75"/>
  <c r="P97" i="75"/>
  <c r="J98" i="75"/>
  <c r="O98" i="75"/>
  <c r="T98" i="75"/>
  <c r="M99" i="75"/>
  <c r="R99" i="75"/>
  <c r="L100" i="75"/>
  <c r="Q100" i="75"/>
  <c r="K101" i="75"/>
  <c r="P101" i="75"/>
  <c r="J102" i="75"/>
  <c r="O102" i="75"/>
  <c r="T102" i="75"/>
  <c r="M103" i="75"/>
  <c r="R103" i="75"/>
  <c r="L104" i="75"/>
  <c r="Q104" i="75"/>
  <c r="K105" i="75"/>
  <c r="P105" i="75"/>
  <c r="J106" i="75"/>
  <c r="O106" i="75"/>
  <c r="T106" i="75"/>
  <c r="M107" i="75"/>
  <c r="R107" i="75"/>
  <c r="L108" i="75"/>
  <c r="Q108" i="75"/>
  <c r="K109" i="75"/>
  <c r="P109" i="75"/>
  <c r="J110" i="75"/>
  <c r="O110" i="75"/>
  <c r="T110" i="75"/>
  <c r="M111" i="75"/>
  <c r="R111" i="75"/>
  <c r="L112" i="75"/>
  <c r="Q112" i="75"/>
  <c r="K113" i="75"/>
  <c r="P113" i="75"/>
  <c r="J114" i="75"/>
  <c r="O114" i="75"/>
  <c r="T114" i="75"/>
  <c r="M115" i="75"/>
  <c r="R115" i="75"/>
  <c r="L116" i="75"/>
  <c r="Q116" i="75"/>
  <c r="K117" i="75"/>
  <c r="P117" i="75"/>
  <c r="J118" i="75"/>
  <c r="O118" i="75"/>
  <c r="T118" i="75"/>
  <c r="M119" i="75"/>
  <c r="R119" i="75"/>
  <c r="L120" i="75"/>
  <c r="Q120" i="75"/>
  <c r="K121" i="75"/>
  <c r="P121" i="75"/>
  <c r="J122" i="75"/>
  <c r="O122" i="75"/>
  <c r="T122" i="75"/>
  <c r="M123" i="75"/>
  <c r="R123" i="75"/>
  <c r="L124" i="75"/>
  <c r="Q124" i="75"/>
  <c r="K125" i="75"/>
  <c r="P125" i="75"/>
  <c r="J126" i="75"/>
  <c r="O126" i="75"/>
  <c r="T126" i="75"/>
  <c r="M127" i="75"/>
  <c r="R127" i="75"/>
  <c r="L128" i="75"/>
  <c r="Q128" i="75"/>
  <c r="K129" i="75"/>
  <c r="P129" i="75"/>
  <c r="J130" i="75"/>
  <c r="O130" i="75"/>
  <c r="T130" i="75"/>
  <c r="M131" i="75"/>
  <c r="R131" i="75"/>
  <c r="L132" i="75"/>
  <c r="Q132" i="75"/>
  <c r="K133" i="75"/>
  <c r="P133" i="75"/>
  <c r="J134" i="75"/>
  <c r="O134" i="75"/>
  <c r="T134" i="75"/>
  <c r="M135" i="75"/>
  <c r="R135" i="75"/>
  <c r="L136" i="75"/>
  <c r="Q136" i="75"/>
  <c r="K137" i="75"/>
  <c r="P137" i="75"/>
  <c r="V356" i="75"/>
  <c r="V388" i="75"/>
  <c r="V420" i="75"/>
  <c r="V452" i="75"/>
  <c r="O3" i="75"/>
  <c r="M10" i="75"/>
  <c r="J14" i="75"/>
  <c r="Q17" i="75"/>
  <c r="T17" i="75" s="1"/>
  <c r="M21" i="75"/>
  <c r="T24" i="75"/>
  <c r="O28" i="75"/>
  <c r="T31" i="75"/>
  <c r="Q33" i="75"/>
  <c r="T33" i="75" s="1"/>
  <c r="O35" i="75"/>
  <c r="L37" i="75"/>
  <c r="J39" i="75"/>
  <c r="R40" i="75"/>
  <c r="P42" i="75"/>
  <c r="M44" i="75"/>
  <c r="K46" i="75"/>
  <c r="T47" i="75"/>
  <c r="Q49" i="75"/>
  <c r="O51" i="75"/>
  <c r="L53" i="75"/>
  <c r="J55" i="75"/>
  <c r="R56" i="75"/>
  <c r="P58" i="75"/>
  <c r="W58" i="75" s="1"/>
  <c r="M60" i="75"/>
  <c r="K62" i="75"/>
  <c r="T63" i="75"/>
  <c r="Q65" i="75"/>
  <c r="O67" i="75"/>
  <c r="L69" i="75"/>
  <c r="J71" i="75"/>
  <c r="R72" i="75"/>
  <c r="P74" i="75"/>
  <c r="Q75" i="75"/>
  <c r="P76" i="75"/>
  <c r="O77" i="75"/>
  <c r="M78" i="75"/>
  <c r="L79" i="75"/>
  <c r="K80" i="75"/>
  <c r="J81" i="75"/>
  <c r="T81" i="75"/>
  <c r="R82" i="75"/>
  <c r="O83" i="75"/>
  <c r="T83" i="75"/>
  <c r="M84" i="75"/>
  <c r="R84" i="75"/>
  <c r="L85" i="75"/>
  <c r="Q85" i="75"/>
  <c r="K86" i="75"/>
  <c r="P86" i="75"/>
  <c r="W86" i="75" s="1"/>
  <c r="J87" i="75"/>
  <c r="O87" i="75"/>
  <c r="T87" i="75"/>
  <c r="M88" i="75"/>
  <c r="R88" i="75"/>
  <c r="L89" i="75"/>
  <c r="Q89" i="75"/>
  <c r="K90" i="75"/>
  <c r="P90" i="75"/>
  <c r="W90" i="75" s="1"/>
  <c r="J91" i="75"/>
  <c r="O91" i="75"/>
  <c r="T91" i="75"/>
  <c r="M92" i="75"/>
  <c r="R92" i="75"/>
  <c r="L93" i="75"/>
  <c r="Q93" i="75"/>
  <c r="K94" i="75"/>
  <c r="P94" i="75"/>
  <c r="W94" i="75" s="1"/>
  <c r="J95" i="75"/>
  <c r="O95" i="75"/>
  <c r="T95" i="75"/>
  <c r="M96" i="75"/>
  <c r="R96" i="75"/>
  <c r="L97" i="75"/>
  <c r="Q97" i="75"/>
  <c r="K98" i="75"/>
  <c r="P98" i="75"/>
  <c r="W98" i="75" s="1"/>
  <c r="J99" i="75"/>
  <c r="O99" i="75"/>
  <c r="T99" i="75"/>
  <c r="M100" i="75"/>
  <c r="R100" i="75"/>
  <c r="L101" i="75"/>
  <c r="Q101" i="75"/>
  <c r="K102" i="75"/>
  <c r="P102" i="75"/>
  <c r="W102" i="75" s="1"/>
  <c r="J103" i="75"/>
  <c r="O103" i="75"/>
  <c r="T103" i="75"/>
  <c r="M104" i="75"/>
  <c r="R104" i="75"/>
  <c r="L105" i="75"/>
  <c r="Q105" i="75"/>
  <c r="K106" i="75"/>
  <c r="P106" i="75"/>
  <c r="W106" i="75" s="1"/>
  <c r="J107" i="75"/>
  <c r="O107" i="75"/>
  <c r="T107" i="75"/>
  <c r="M108" i="75"/>
  <c r="R108" i="75"/>
  <c r="L109" i="75"/>
  <c r="Q109" i="75"/>
  <c r="K110" i="75"/>
  <c r="P110" i="75"/>
  <c r="W110" i="75" s="1"/>
  <c r="J111" i="75"/>
  <c r="O111" i="75"/>
  <c r="T111" i="75"/>
  <c r="M112" i="75"/>
  <c r="R112" i="75"/>
  <c r="L113" i="75"/>
  <c r="Q113" i="75"/>
  <c r="K114" i="75"/>
  <c r="P114" i="75"/>
  <c r="W114" i="75" s="1"/>
  <c r="J115" i="75"/>
  <c r="O115" i="75"/>
  <c r="T115" i="75"/>
  <c r="M116" i="75"/>
  <c r="R116" i="75"/>
  <c r="L117" i="75"/>
  <c r="Q117" i="75"/>
  <c r="K118" i="75"/>
  <c r="P118" i="75"/>
  <c r="W118" i="75" s="1"/>
  <c r="J119" i="75"/>
  <c r="O119" i="75"/>
  <c r="T119" i="75"/>
  <c r="M120" i="75"/>
  <c r="R120" i="75"/>
  <c r="L121" i="75"/>
  <c r="Q121" i="75"/>
  <c r="K122" i="75"/>
  <c r="P122" i="75"/>
  <c r="W122" i="75" s="1"/>
  <c r="J123" i="75"/>
  <c r="O123" i="75"/>
  <c r="T123" i="75"/>
  <c r="M124" i="75"/>
  <c r="R124" i="75"/>
  <c r="L125" i="75"/>
  <c r="Q125" i="75"/>
  <c r="K126" i="75"/>
  <c r="P126" i="75"/>
  <c r="W126" i="75" s="1"/>
  <c r="J127" i="75"/>
  <c r="O127" i="75"/>
  <c r="T127" i="75"/>
  <c r="M128" i="75"/>
  <c r="R128" i="75"/>
  <c r="L129" i="75"/>
  <c r="Q129" i="75"/>
  <c r="K130" i="75"/>
  <c r="P130" i="75"/>
  <c r="W130" i="75" s="1"/>
  <c r="J131" i="75"/>
  <c r="O131" i="75"/>
  <c r="T131" i="75"/>
  <c r="M132" i="75"/>
  <c r="R132" i="75"/>
  <c r="L133" i="75"/>
  <c r="Q133" i="75"/>
  <c r="K134" i="75"/>
  <c r="P134" i="75"/>
  <c r="W134" i="75" s="1"/>
  <c r="J135" i="75"/>
  <c r="O135" i="75"/>
  <c r="T135" i="75"/>
  <c r="M136" i="75"/>
  <c r="R136" i="75"/>
  <c r="L137" i="75"/>
  <c r="Q137" i="75"/>
  <c r="K138" i="75"/>
  <c r="P138" i="75"/>
  <c r="J139" i="75"/>
  <c r="O139" i="75"/>
  <c r="T139" i="75"/>
  <c r="M140" i="75"/>
  <c r="R140" i="75"/>
  <c r="L141" i="75"/>
  <c r="Q141" i="75"/>
  <c r="K142" i="75"/>
  <c r="P142" i="75"/>
  <c r="J143" i="75"/>
  <c r="O143" i="75"/>
  <c r="T143" i="75"/>
  <c r="M144" i="75"/>
  <c r="R144" i="75"/>
  <c r="V285" i="75"/>
  <c r="V428" i="75"/>
  <c r="T14" i="75"/>
  <c r="M29" i="75"/>
  <c r="Q37" i="75"/>
  <c r="R44" i="75"/>
  <c r="T51" i="75"/>
  <c r="J59" i="75"/>
  <c r="K66" i="75"/>
  <c r="L73" i="75"/>
  <c r="Q77" i="75"/>
  <c r="L81" i="75"/>
  <c r="J84" i="75"/>
  <c r="R85" i="75"/>
  <c r="P87" i="75"/>
  <c r="W87" i="75" s="1"/>
  <c r="M89" i="75"/>
  <c r="K91" i="75"/>
  <c r="T92" i="75"/>
  <c r="Q94" i="75"/>
  <c r="O96" i="75"/>
  <c r="L98" i="75"/>
  <c r="J100" i="75"/>
  <c r="R101" i="75"/>
  <c r="P103" i="75"/>
  <c r="M105" i="75"/>
  <c r="K107" i="75"/>
  <c r="T108" i="75"/>
  <c r="Q110" i="75"/>
  <c r="O112" i="75"/>
  <c r="L114" i="75"/>
  <c r="J116" i="75"/>
  <c r="R117" i="75"/>
  <c r="P119" i="75"/>
  <c r="M121" i="75"/>
  <c r="K123" i="75"/>
  <c r="T124" i="75"/>
  <c r="Q126" i="75"/>
  <c r="O128" i="75"/>
  <c r="L130" i="75"/>
  <c r="J132" i="75"/>
  <c r="R133" i="75"/>
  <c r="P135" i="75"/>
  <c r="M137" i="75"/>
  <c r="O138" i="75"/>
  <c r="M139" i="75"/>
  <c r="L140" i="75"/>
  <c r="K141" i="75"/>
  <c r="J142" i="75"/>
  <c r="T142" i="75"/>
  <c r="R143" i="75"/>
  <c r="Q144" i="75"/>
  <c r="M145" i="75"/>
  <c r="R145" i="75"/>
  <c r="L146" i="75"/>
  <c r="Q146" i="75"/>
  <c r="K147" i="75"/>
  <c r="P147" i="75"/>
  <c r="J148" i="75"/>
  <c r="O148" i="75"/>
  <c r="T148" i="75"/>
  <c r="M149" i="75"/>
  <c r="R149" i="75"/>
  <c r="L150" i="75"/>
  <c r="Q150" i="75"/>
  <c r="K151" i="75"/>
  <c r="P151" i="75"/>
  <c r="J152" i="75"/>
  <c r="O152" i="75"/>
  <c r="T152" i="75"/>
  <c r="M153" i="75"/>
  <c r="R153" i="75"/>
  <c r="L154" i="75"/>
  <c r="Q154" i="75"/>
  <c r="K155" i="75"/>
  <c r="P155" i="75"/>
  <c r="J156" i="75"/>
  <c r="O156" i="75"/>
  <c r="T156" i="75"/>
  <c r="M157" i="75"/>
  <c r="R157" i="75"/>
  <c r="L158" i="75"/>
  <c r="Q158" i="75"/>
  <c r="K159" i="75"/>
  <c r="P159" i="75"/>
  <c r="J160" i="75"/>
  <c r="O160" i="75"/>
  <c r="T160" i="75"/>
  <c r="M161" i="75"/>
  <c r="R161" i="75"/>
  <c r="L162" i="75"/>
  <c r="Q162" i="75"/>
  <c r="K163" i="75"/>
  <c r="P163" i="75"/>
  <c r="J164" i="75"/>
  <c r="O164" i="75"/>
  <c r="T164" i="75"/>
  <c r="M165" i="75"/>
  <c r="R165" i="75"/>
  <c r="L166" i="75"/>
  <c r="Q166" i="75"/>
  <c r="K167" i="75"/>
  <c r="P167" i="75"/>
  <c r="J168" i="75"/>
  <c r="O168" i="75"/>
  <c r="T168" i="75"/>
  <c r="M169" i="75"/>
  <c r="R169" i="75"/>
  <c r="L170" i="75"/>
  <c r="Q170" i="75"/>
  <c r="K171" i="75"/>
  <c r="P171" i="75"/>
  <c r="J172" i="75"/>
  <c r="O172" i="75"/>
  <c r="T172" i="75"/>
  <c r="M173" i="75"/>
  <c r="R173" i="75"/>
  <c r="L174" i="75"/>
  <c r="Q174" i="75"/>
  <c r="K175" i="75"/>
  <c r="P175" i="75"/>
  <c r="J176" i="75"/>
  <c r="O176" i="75"/>
  <c r="T176" i="75"/>
  <c r="M177" i="75"/>
  <c r="R177" i="75"/>
  <c r="L178" i="75"/>
  <c r="Q178" i="75"/>
  <c r="K179" i="75"/>
  <c r="P179" i="75"/>
  <c r="J180" i="75"/>
  <c r="O180" i="75"/>
  <c r="T180" i="75"/>
  <c r="M181" i="75"/>
  <c r="R181" i="75"/>
  <c r="L182" i="75"/>
  <c r="Q182" i="75"/>
  <c r="K183" i="75"/>
  <c r="P183" i="75"/>
  <c r="J184" i="75"/>
  <c r="O184" i="75"/>
  <c r="T184" i="75"/>
  <c r="M185" i="75"/>
  <c r="R185" i="75"/>
  <c r="L186" i="75"/>
  <c r="Q186" i="75"/>
  <c r="K187" i="75"/>
  <c r="P187" i="75"/>
  <c r="J188" i="75"/>
  <c r="O188" i="75"/>
  <c r="T188" i="75"/>
  <c r="M189" i="75"/>
  <c r="R189" i="75"/>
  <c r="L190" i="75"/>
  <c r="Q190" i="75"/>
  <c r="K191" i="75"/>
  <c r="P191" i="75"/>
  <c r="J192" i="75"/>
  <c r="O192" i="75"/>
  <c r="T192" i="75"/>
  <c r="M193" i="75"/>
  <c r="R193" i="75"/>
  <c r="L194" i="75"/>
  <c r="Q194" i="75"/>
  <c r="K195" i="75"/>
  <c r="P195" i="75"/>
  <c r="J196" i="75"/>
  <c r="O196" i="75"/>
  <c r="T196" i="75"/>
  <c r="M197" i="75"/>
  <c r="R197" i="75"/>
  <c r="L198" i="75"/>
  <c r="Q198" i="75"/>
  <c r="K199" i="75"/>
  <c r="P199" i="75"/>
  <c r="J200" i="75"/>
  <c r="O200" i="75"/>
  <c r="T200" i="75"/>
  <c r="M201" i="75"/>
  <c r="R201" i="75"/>
  <c r="L202" i="75"/>
  <c r="Q202" i="75"/>
  <c r="K203" i="75"/>
  <c r="P203" i="75"/>
  <c r="J204" i="75"/>
  <c r="O204" i="75"/>
  <c r="T204" i="75"/>
  <c r="M205" i="75"/>
  <c r="R205" i="75"/>
  <c r="L206" i="75"/>
  <c r="Q206" i="75"/>
  <c r="K207" i="75"/>
  <c r="P207" i="75"/>
  <c r="J208" i="75"/>
  <c r="O208" i="75"/>
  <c r="T208" i="75"/>
  <c r="M209" i="75"/>
  <c r="R209" i="75"/>
  <c r="L210" i="75"/>
  <c r="Q210" i="75"/>
  <c r="K211" i="75"/>
  <c r="P211" i="75"/>
  <c r="J212" i="75"/>
  <c r="O212" i="75"/>
  <c r="T212" i="75"/>
  <c r="M213" i="75"/>
  <c r="R213" i="75"/>
  <c r="L214" i="75"/>
  <c r="Q214" i="75"/>
  <c r="K215" i="75"/>
  <c r="P215" i="75"/>
  <c r="J216" i="75"/>
  <c r="O216" i="75"/>
  <c r="T216" i="75"/>
  <c r="M217" i="75"/>
  <c r="R217" i="75"/>
  <c r="L218" i="75"/>
  <c r="Q218" i="75"/>
  <c r="K219" i="75"/>
  <c r="P219" i="75"/>
  <c r="J220" i="75"/>
  <c r="O220" i="75"/>
  <c r="T220" i="75"/>
  <c r="M221" i="75"/>
  <c r="R221" i="75"/>
  <c r="L222" i="75"/>
  <c r="Q222" i="75"/>
  <c r="K223" i="75"/>
  <c r="P223" i="75"/>
  <c r="J224" i="75"/>
  <c r="O224" i="75"/>
  <c r="T224" i="75"/>
  <c r="M225" i="75"/>
  <c r="R225" i="75"/>
  <c r="L226" i="75"/>
  <c r="Q226" i="75"/>
  <c r="K227" i="75"/>
  <c r="P227" i="75"/>
  <c r="J228" i="75"/>
  <c r="O228" i="75"/>
  <c r="T228" i="75"/>
  <c r="M229" i="75"/>
  <c r="R229" i="75"/>
  <c r="L230" i="75"/>
  <c r="Q230" i="75"/>
  <c r="K231" i="75"/>
  <c r="P231" i="75"/>
  <c r="J232" i="75"/>
  <c r="O232" i="75"/>
  <c r="T232" i="75"/>
  <c r="M233" i="75"/>
  <c r="R233" i="75"/>
  <c r="L234" i="75"/>
  <c r="Q234" i="75"/>
  <c r="K235" i="75"/>
  <c r="P235" i="75"/>
  <c r="J236" i="75"/>
  <c r="O236" i="75"/>
  <c r="T236" i="75"/>
  <c r="M237" i="75"/>
  <c r="R237" i="75"/>
  <c r="L238" i="75"/>
  <c r="Q238" i="75"/>
  <c r="K239" i="75"/>
  <c r="P239" i="75"/>
  <c r="J240" i="75"/>
  <c r="O240" i="75"/>
  <c r="T240" i="75"/>
  <c r="M241" i="75"/>
  <c r="R241" i="75"/>
  <c r="L242" i="75"/>
  <c r="Q242" i="75"/>
  <c r="K243" i="75"/>
  <c r="P243" i="75"/>
  <c r="J244" i="75"/>
  <c r="O244" i="75"/>
  <c r="T244" i="75"/>
  <c r="M245" i="75"/>
  <c r="R245" i="75"/>
  <c r="L246" i="75"/>
  <c r="Q246" i="75"/>
  <c r="K247" i="75"/>
  <c r="P247" i="75"/>
  <c r="J248" i="75"/>
  <c r="O248" i="75"/>
  <c r="T248" i="75"/>
  <c r="M249" i="75"/>
  <c r="R249" i="75"/>
  <c r="L250" i="75"/>
  <c r="Q250" i="75"/>
  <c r="K251" i="75"/>
  <c r="P251" i="75"/>
  <c r="J252" i="75"/>
  <c r="O252" i="75"/>
  <c r="T252" i="75"/>
  <c r="M253" i="75"/>
  <c r="R253" i="75"/>
  <c r="L254" i="75"/>
  <c r="Q254" i="75"/>
  <c r="K255" i="75"/>
  <c r="P255" i="75"/>
  <c r="J256" i="75"/>
  <c r="O256" i="75"/>
  <c r="T256" i="75"/>
  <c r="M257" i="75"/>
  <c r="R257" i="75"/>
  <c r="L258" i="75"/>
  <c r="Q258" i="75"/>
  <c r="K259" i="75"/>
  <c r="P259" i="75"/>
  <c r="J260" i="75"/>
  <c r="O260" i="75"/>
  <c r="T260" i="75"/>
  <c r="M261" i="75"/>
  <c r="R261" i="75"/>
  <c r="L262" i="75"/>
  <c r="Q262" i="75"/>
  <c r="K263" i="75"/>
  <c r="P263" i="75"/>
  <c r="J264" i="75"/>
  <c r="O264" i="75"/>
  <c r="T264" i="75"/>
  <c r="M265" i="75"/>
  <c r="R265" i="75"/>
  <c r="L266" i="75"/>
  <c r="Q266" i="75"/>
  <c r="K267" i="75"/>
  <c r="P267" i="75"/>
  <c r="J268" i="75"/>
  <c r="O268" i="75"/>
  <c r="T268" i="75"/>
  <c r="M269" i="75"/>
  <c r="R269" i="75"/>
  <c r="L270" i="75"/>
  <c r="Q270" i="75"/>
  <c r="K271" i="75"/>
  <c r="P271" i="75"/>
  <c r="J272" i="75"/>
  <c r="O272" i="75"/>
  <c r="T272" i="75"/>
  <c r="M273" i="75"/>
  <c r="R273" i="75"/>
  <c r="V331" i="75"/>
  <c r="V460" i="75"/>
  <c r="Q18" i="75"/>
  <c r="T18" i="75" s="1"/>
  <c r="M32" i="75"/>
  <c r="O39" i="75"/>
  <c r="P46" i="75"/>
  <c r="Q53" i="75"/>
  <c r="R60" i="75"/>
  <c r="T67" i="75"/>
  <c r="J75" i="75"/>
  <c r="P78" i="75"/>
  <c r="W78" i="75" s="1"/>
  <c r="K82" i="75"/>
  <c r="O84" i="75"/>
  <c r="L86" i="75"/>
  <c r="J88" i="75"/>
  <c r="R89" i="75"/>
  <c r="P91" i="75"/>
  <c r="M93" i="75"/>
  <c r="K95" i="75"/>
  <c r="T96" i="75"/>
  <c r="Q98" i="75"/>
  <c r="O100" i="75"/>
  <c r="L102" i="75"/>
  <c r="J104" i="75"/>
  <c r="R105" i="75"/>
  <c r="P107" i="75"/>
  <c r="M109" i="75"/>
  <c r="K111" i="75"/>
  <c r="T112" i="75"/>
  <c r="Q114" i="75"/>
  <c r="O116" i="75"/>
  <c r="L118" i="75"/>
  <c r="J120" i="75"/>
  <c r="R121" i="75"/>
  <c r="P123" i="75"/>
  <c r="W123" i="75" s="1"/>
  <c r="M125" i="75"/>
  <c r="K127" i="75"/>
  <c r="T128" i="75"/>
  <c r="Q130" i="75"/>
  <c r="O132" i="75"/>
  <c r="L134" i="75"/>
  <c r="J136" i="75"/>
  <c r="R137" i="75"/>
  <c r="Q138" i="75"/>
  <c r="P139" i="75"/>
  <c r="O140" i="75"/>
  <c r="M141" i="75"/>
  <c r="L142" i="75"/>
  <c r="K143" i="75"/>
  <c r="J144" i="75"/>
  <c r="T144" i="75"/>
  <c r="O145" i="75"/>
  <c r="T145" i="75"/>
  <c r="M146" i="75"/>
  <c r="R146" i="75"/>
  <c r="L147" i="75"/>
  <c r="Q147" i="75"/>
  <c r="K148" i="75"/>
  <c r="P148" i="75"/>
  <c r="J149" i="75"/>
  <c r="O149" i="75"/>
  <c r="T149" i="75"/>
  <c r="M150" i="75"/>
  <c r="R150" i="75"/>
  <c r="L151" i="75"/>
  <c r="Q151" i="75"/>
  <c r="K152" i="75"/>
  <c r="P152" i="75"/>
  <c r="J153" i="75"/>
  <c r="O153" i="75"/>
  <c r="T153" i="75"/>
  <c r="M154" i="75"/>
  <c r="R154" i="75"/>
  <c r="L155" i="75"/>
  <c r="Q155" i="75"/>
  <c r="K156" i="75"/>
  <c r="P156" i="75"/>
  <c r="J157" i="75"/>
  <c r="O157" i="75"/>
  <c r="T157" i="75"/>
  <c r="M158" i="75"/>
  <c r="R158" i="75"/>
  <c r="L159" i="75"/>
  <c r="Q159" i="75"/>
  <c r="K160" i="75"/>
  <c r="P160" i="75"/>
  <c r="J161" i="75"/>
  <c r="O161" i="75"/>
  <c r="T161" i="75"/>
  <c r="M162" i="75"/>
  <c r="R162" i="75"/>
  <c r="L163" i="75"/>
  <c r="Q163" i="75"/>
  <c r="K164" i="75"/>
  <c r="P164" i="75"/>
  <c r="J165" i="75"/>
  <c r="O165" i="75"/>
  <c r="T165" i="75"/>
  <c r="M166" i="75"/>
  <c r="R166" i="75"/>
  <c r="L167" i="75"/>
  <c r="Q167" i="75"/>
  <c r="K168" i="75"/>
  <c r="P168" i="75"/>
  <c r="J169" i="75"/>
  <c r="O169" i="75"/>
  <c r="T169" i="75"/>
  <c r="M170" i="75"/>
  <c r="R170" i="75"/>
  <c r="L171" i="75"/>
  <c r="Q171" i="75"/>
  <c r="K172" i="75"/>
  <c r="P172" i="75"/>
  <c r="J173" i="75"/>
  <c r="O173" i="75"/>
  <c r="T173" i="75"/>
  <c r="M174" i="75"/>
  <c r="R174" i="75"/>
  <c r="L175" i="75"/>
  <c r="Q175" i="75"/>
  <c r="K176" i="75"/>
  <c r="P176" i="75"/>
  <c r="J177" i="75"/>
  <c r="O177" i="75"/>
  <c r="T177" i="75"/>
  <c r="M178" i="75"/>
  <c r="R178" i="75"/>
  <c r="L179" i="75"/>
  <c r="Q179" i="75"/>
  <c r="K180" i="75"/>
  <c r="P180" i="75"/>
  <c r="J181" i="75"/>
  <c r="O181" i="75"/>
  <c r="T181" i="75"/>
  <c r="M182" i="75"/>
  <c r="R182" i="75"/>
  <c r="L183" i="75"/>
  <c r="Q183" i="75"/>
  <c r="K184" i="75"/>
  <c r="P184" i="75"/>
  <c r="J185" i="75"/>
  <c r="O185" i="75"/>
  <c r="T185" i="75"/>
  <c r="M186" i="75"/>
  <c r="R186" i="75"/>
  <c r="L187" i="75"/>
  <c r="Q187" i="75"/>
  <c r="K188" i="75"/>
  <c r="P188" i="75"/>
  <c r="J189" i="75"/>
  <c r="O189" i="75"/>
  <c r="T189" i="75"/>
  <c r="M190" i="75"/>
  <c r="R190" i="75"/>
  <c r="L191" i="75"/>
  <c r="Q191" i="75"/>
  <c r="K192" i="75"/>
  <c r="P192" i="75"/>
  <c r="J193" i="75"/>
  <c r="O193" i="75"/>
  <c r="T193" i="75"/>
  <c r="M194" i="75"/>
  <c r="R194" i="75"/>
  <c r="L195" i="75"/>
  <c r="Q195" i="75"/>
  <c r="K196" i="75"/>
  <c r="P196" i="75"/>
  <c r="J197" i="75"/>
  <c r="O197" i="75"/>
  <c r="T197" i="75"/>
  <c r="M198" i="75"/>
  <c r="R198" i="75"/>
  <c r="L199" i="75"/>
  <c r="Q199" i="75"/>
  <c r="K200" i="75"/>
  <c r="P200" i="75"/>
  <c r="J201" i="75"/>
  <c r="O201" i="75"/>
  <c r="T201" i="75"/>
  <c r="M202" i="75"/>
  <c r="R202" i="75"/>
  <c r="L203" i="75"/>
  <c r="Q203" i="75"/>
  <c r="K204" i="75"/>
  <c r="P204" i="75"/>
  <c r="J205" i="75"/>
  <c r="O205" i="75"/>
  <c r="T205" i="75"/>
  <c r="M206" i="75"/>
  <c r="R206" i="75"/>
  <c r="L207" i="75"/>
  <c r="Q207" i="75"/>
  <c r="K208" i="75"/>
  <c r="P208" i="75"/>
  <c r="J209" i="75"/>
  <c r="O209" i="75"/>
  <c r="T209" i="75"/>
  <c r="M210" i="75"/>
  <c r="R210" i="75"/>
  <c r="L211" i="75"/>
  <c r="Q211" i="75"/>
  <c r="K212" i="75"/>
  <c r="P212" i="75"/>
  <c r="J213" i="75"/>
  <c r="O213" i="75"/>
  <c r="T213" i="75"/>
  <c r="M214" i="75"/>
  <c r="R214" i="75"/>
  <c r="L215" i="75"/>
  <c r="Q215" i="75"/>
  <c r="K216" i="75"/>
  <c r="P216" i="75"/>
  <c r="J217" i="75"/>
  <c r="O217" i="75"/>
  <c r="T217" i="75"/>
  <c r="M218" i="75"/>
  <c r="R218" i="75"/>
  <c r="L219" i="75"/>
  <c r="Q219" i="75"/>
  <c r="K220" i="75"/>
  <c r="P220" i="75"/>
  <c r="J221" i="75"/>
  <c r="O221" i="75"/>
  <c r="T221" i="75"/>
  <c r="M222" i="75"/>
  <c r="R222" i="75"/>
  <c r="L223" i="75"/>
  <c r="Q223" i="75"/>
  <c r="K224" i="75"/>
  <c r="P224" i="75"/>
  <c r="J225" i="75"/>
  <c r="O225" i="75"/>
  <c r="T225" i="75"/>
  <c r="M226" i="75"/>
  <c r="R226" i="75"/>
  <c r="L227" i="75"/>
  <c r="Q227" i="75"/>
  <c r="K228" i="75"/>
  <c r="P228" i="75"/>
  <c r="J229" i="75"/>
  <c r="O229" i="75"/>
  <c r="T229" i="75"/>
  <c r="M230" i="75"/>
  <c r="R230" i="75"/>
  <c r="L231" i="75"/>
  <c r="Q231" i="75"/>
  <c r="K232" i="75"/>
  <c r="P232" i="75"/>
  <c r="J233" i="75"/>
  <c r="O233" i="75"/>
  <c r="T233" i="75"/>
  <c r="M234" i="75"/>
  <c r="R234" i="75"/>
  <c r="L235" i="75"/>
  <c r="Q235" i="75"/>
  <c r="K236" i="75"/>
  <c r="P236" i="75"/>
  <c r="J237" i="75"/>
  <c r="O237" i="75"/>
  <c r="T237" i="75"/>
  <c r="M238" i="75"/>
  <c r="R238" i="75"/>
  <c r="L239" i="75"/>
  <c r="Q239" i="75"/>
  <c r="K240" i="75"/>
  <c r="P240" i="75"/>
  <c r="J241" i="75"/>
  <c r="O241" i="75"/>
  <c r="T241" i="75"/>
  <c r="M242" i="75"/>
  <c r="R242" i="75"/>
  <c r="L243" i="75"/>
  <c r="Q243" i="75"/>
  <c r="K244" i="75"/>
  <c r="P244" i="75"/>
  <c r="J245" i="75"/>
  <c r="O245" i="75"/>
  <c r="T245" i="75"/>
  <c r="M246" i="75"/>
  <c r="R246" i="75"/>
  <c r="L247" i="75"/>
  <c r="Q247" i="75"/>
  <c r="K248" i="75"/>
  <c r="P248" i="75"/>
  <c r="J249" i="75"/>
  <c r="O249" i="75"/>
  <c r="T249" i="75"/>
  <c r="M250" i="75"/>
  <c r="R250" i="75"/>
  <c r="L251" i="75"/>
  <c r="Q251" i="75"/>
  <c r="K252" i="75"/>
  <c r="P252" i="75"/>
  <c r="J253" i="75"/>
  <c r="O253" i="75"/>
  <c r="T253" i="75"/>
  <c r="M254" i="75"/>
  <c r="R254" i="75"/>
  <c r="L255" i="75"/>
  <c r="Q255" i="75"/>
  <c r="K256" i="75"/>
  <c r="P256" i="75"/>
  <c r="J257" i="75"/>
  <c r="O257" i="75"/>
  <c r="T257" i="75"/>
  <c r="M258" i="75"/>
  <c r="R258" i="75"/>
  <c r="L259" i="75"/>
  <c r="Q259" i="75"/>
  <c r="K260" i="75"/>
  <c r="P260" i="75"/>
  <c r="J261" i="75"/>
  <c r="O261" i="75"/>
  <c r="T261" i="75"/>
  <c r="M262" i="75"/>
  <c r="R262" i="75"/>
  <c r="L263" i="75"/>
  <c r="Q263" i="75"/>
  <c r="K264" i="75"/>
  <c r="P264" i="75"/>
  <c r="J265" i="75"/>
  <c r="O265" i="75"/>
  <c r="T265" i="75"/>
  <c r="M266" i="75"/>
  <c r="R266" i="75"/>
  <c r="L267" i="75"/>
  <c r="Q267" i="75"/>
  <c r="V364" i="75"/>
  <c r="M5" i="75"/>
  <c r="L22" i="75"/>
  <c r="K34" i="75"/>
  <c r="L41" i="75"/>
  <c r="M48" i="75"/>
  <c r="O55" i="75"/>
  <c r="P62" i="75"/>
  <c r="Q69" i="75"/>
  <c r="T75" i="75"/>
  <c r="O79" i="75"/>
  <c r="J83" i="75"/>
  <c r="T84" i="75"/>
  <c r="Q86" i="75"/>
  <c r="O88" i="75"/>
  <c r="L90" i="75"/>
  <c r="J92" i="75"/>
  <c r="R93" i="75"/>
  <c r="P95" i="75"/>
  <c r="M97" i="75"/>
  <c r="K99" i="75"/>
  <c r="T100" i="75"/>
  <c r="Q102" i="75"/>
  <c r="O104" i="75"/>
  <c r="L106" i="75"/>
  <c r="J108" i="75"/>
  <c r="R109" i="75"/>
  <c r="P111" i="75"/>
  <c r="M113" i="75"/>
  <c r="K115" i="75"/>
  <c r="T116" i="75"/>
  <c r="Q118" i="75"/>
  <c r="O120" i="75"/>
  <c r="L122" i="75"/>
  <c r="J124" i="75"/>
  <c r="R125" i="75"/>
  <c r="P127" i="75"/>
  <c r="W127" i="75" s="1"/>
  <c r="M129" i="75"/>
  <c r="K131" i="75"/>
  <c r="T132" i="75"/>
  <c r="Q134" i="75"/>
  <c r="O136" i="75"/>
  <c r="J138" i="75"/>
  <c r="T138" i="75"/>
  <c r="R139" i="75"/>
  <c r="Q140" i="75"/>
  <c r="P141" i="75"/>
  <c r="O142" i="75"/>
  <c r="M143" i="75"/>
  <c r="L144" i="75"/>
  <c r="K145" i="75"/>
  <c r="P145" i="75"/>
  <c r="J146" i="75"/>
  <c r="O146" i="75"/>
  <c r="T146" i="75"/>
  <c r="M147" i="75"/>
  <c r="R147" i="75"/>
  <c r="L148" i="75"/>
  <c r="Q148" i="75"/>
  <c r="K149" i="75"/>
  <c r="P149" i="75"/>
  <c r="J150" i="75"/>
  <c r="O150" i="75"/>
  <c r="T150" i="75"/>
  <c r="M151" i="75"/>
  <c r="R151" i="75"/>
  <c r="L152" i="75"/>
  <c r="Q152" i="75"/>
  <c r="K153" i="75"/>
  <c r="P153" i="75"/>
  <c r="J154" i="75"/>
  <c r="O154" i="75"/>
  <c r="T154" i="75"/>
  <c r="M155" i="75"/>
  <c r="R155" i="75"/>
  <c r="L156" i="75"/>
  <c r="Q156" i="75"/>
  <c r="K157" i="75"/>
  <c r="P157" i="75"/>
  <c r="J158" i="75"/>
  <c r="O158" i="75"/>
  <c r="T158" i="75"/>
  <c r="M159" i="75"/>
  <c r="R159" i="75"/>
  <c r="L160" i="75"/>
  <c r="Q160" i="75"/>
  <c r="K161" i="75"/>
  <c r="P161" i="75"/>
  <c r="J162" i="75"/>
  <c r="O162" i="75"/>
  <c r="T162" i="75"/>
  <c r="M163" i="75"/>
  <c r="R163" i="75"/>
  <c r="L164" i="75"/>
  <c r="Q164" i="75"/>
  <c r="K165" i="75"/>
  <c r="P165" i="75"/>
  <c r="J166" i="75"/>
  <c r="O166" i="75"/>
  <c r="T166" i="75"/>
  <c r="M167" i="75"/>
  <c r="R167" i="75"/>
  <c r="L168" i="75"/>
  <c r="Q168" i="75"/>
  <c r="K169" i="75"/>
  <c r="P169" i="75"/>
  <c r="J170" i="75"/>
  <c r="O170" i="75"/>
  <c r="T170" i="75"/>
  <c r="M171" i="75"/>
  <c r="R171" i="75"/>
  <c r="L172" i="75"/>
  <c r="Q172" i="75"/>
  <c r="K173" i="75"/>
  <c r="P173" i="75"/>
  <c r="J174" i="75"/>
  <c r="O174" i="75"/>
  <c r="T174" i="75"/>
  <c r="M175" i="75"/>
  <c r="R175" i="75"/>
  <c r="L176" i="75"/>
  <c r="Q176" i="75"/>
  <c r="K177" i="75"/>
  <c r="P177" i="75"/>
  <c r="J178" i="75"/>
  <c r="O178" i="75"/>
  <c r="T178" i="75"/>
  <c r="M179" i="75"/>
  <c r="R179" i="75"/>
  <c r="L180" i="75"/>
  <c r="Q180" i="75"/>
  <c r="K181" i="75"/>
  <c r="P181" i="75"/>
  <c r="J182" i="75"/>
  <c r="O182" i="75"/>
  <c r="T182" i="75"/>
  <c r="M183" i="75"/>
  <c r="R183" i="75"/>
  <c r="L184" i="75"/>
  <c r="Q184" i="75"/>
  <c r="K185" i="75"/>
  <c r="P185" i="75"/>
  <c r="J186" i="75"/>
  <c r="O186" i="75"/>
  <c r="T186" i="75"/>
  <c r="M187" i="75"/>
  <c r="R187" i="75"/>
  <c r="L188" i="75"/>
  <c r="Q188" i="75"/>
  <c r="K189" i="75"/>
  <c r="P189" i="75"/>
  <c r="J190" i="75"/>
  <c r="O190" i="75"/>
  <c r="T190" i="75"/>
  <c r="M191" i="75"/>
  <c r="R191" i="75"/>
  <c r="L192" i="75"/>
  <c r="Q192" i="75"/>
  <c r="K193" i="75"/>
  <c r="P193" i="75"/>
  <c r="J194" i="75"/>
  <c r="O194" i="75"/>
  <c r="T194" i="75"/>
  <c r="M195" i="75"/>
  <c r="R195" i="75"/>
  <c r="L196" i="75"/>
  <c r="Q196" i="75"/>
  <c r="K197" i="75"/>
  <c r="P197" i="75"/>
  <c r="J198" i="75"/>
  <c r="O198" i="75"/>
  <c r="T198" i="75"/>
  <c r="M199" i="75"/>
  <c r="R199" i="75"/>
  <c r="L200" i="75"/>
  <c r="Q200" i="75"/>
  <c r="K201" i="75"/>
  <c r="P201" i="75"/>
  <c r="J202" i="75"/>
  <c r="O202" i="75"/>
  <c r="T202" i="75"/>
  <c r="M203" i="75"/>
  <c r="R203" i="75"/>
  <c r="L204" i="75"/>
  <c r="Q204" i="75"/>
  <c r="K205" i="75"/>
  <c r="P205" i="75"/>
  <c r="J206" i="75"/>
  <c r="O206" i="75"/>
  <c r="T206" i="75"/>
  <c r="M207" i="75"/>
  <c r="R207" i="75"/>
  <c r="L208" i="75"/>
  <c r="Q208" i="75"/>
  <c r="K209" i="75"/>
  <c r="P209" i="75"/>
  <c r="J210" i="75"/>
  <c r="O210" i="75"/>
  <c r="T210" i="75"/>
  <c r="M211" i="75"/>
  <c r="R211" i="75"/>
  <c r="L212" i="75"/>
  <c r="Q212" i="75"/>
  <c r="K213" i="75"/>
  <c r="P213" i="75"/>
  <c r="J214" i="75"/>
  <c r="O214" i="75"/>
  <c r="T214" i="75"/>
  <c r="M215" i="75"/>
  <c r="R215" i="75"/>
  <c r="L216" i="75"/>
  <c r="Q216" i="75"/>
  <c r="K217" i="75"/>
  <c r="P217" i="75"/>
  <c r="J218" i="75"/>
  <c r="O218" i="75"/>
  <c r="T218" i="75"/>
  <c r="M219" i="75"/>
  <c r="R219" i="75"/>
  <c r="L220" i="75"/>
  <c r="Q220" i="75"/>
  <c r="K221" i="75"/>
  <c r="P221" i="75"/>
  <c r="J222" i="75"/>
  <c r="O222" i="75"/>
  <c r="T222" i="75"/>
  <c r="M223" i="75"/>
  <c r="R223" i="75"/>
  <c r="L224" i="75"/>
  <c r="Q224" i="75"/>
  <c r="K225" i="75"/>
  <c r="P225" i="75"/>
  <c r="J226" i="75"/>
  <c r="O226" i="75"/>
  <c r="T226" i="75"/>
  <c r="M227" i="75"/>
  <c r="R227" i="75"/>
  <c r="L228" i="75"/>
  <c r="Q228" i="75"/>
  <c r="K229" i="75"/>
  <c r="P229" i="75"/>
  <c r="J230" i="75"/>
  <c r="O230" i="75"/>
  <c r="T230" i="75"/>
  <c r="M231" i="75"/>
  <c r="R231" i="75"/>
  <c r="L232" i="75"/>
  <c r="Q232" i="75"/>
  <c r="K233" i="75"/>
  <c r="P233" i="75"/>
  <c r="J234" i="75"/>
  <c r="O234" i="75"/>
  <c r="T234" i="75"/>
  <c r="M235" i="75"/>
  <c r="R235" i="75"/>
  <c r="L236" i="75"/>
  <c r="Q236" i="75"/>
  <c r="K237" i="75"/>
  <c r="P237" i="75"/>
  <c r="J238" i="75"/>
  <c r="O238" i="75"/>
  <c r="T238" i="75"/>
  <c r="M239" i="75"/>
  <c r="R239" i="75"/>
  <c r="L240" i="75"/>
  <c r="Q240" i="75"/>
  <c r="K241" i="75"/>
  <c r="P241" i="75"/>
  <c r="J242" i="75"/>
  <c r="O242" i="75"/>
  <c r="T242" i="75"/>
  <c r="M243" i="75"/>
  <c r="R243" i="75"/>
  <c r="L244" i="75"/>
  <c r="Q244" i="75"/>
  <c r="K245" i="75"/>
  <c r="P245" i="75"/>
  <c r="J246" i="75"/>
  <c r="O246" i="75"/>
  <c r="T246" i="75"/>
  <c r="M247" i="75"/>
  <c r="R247" i="75"/>
  <c r="L248" i="75"/>
  <c r="Q248" i="75"/>
  <c r="K249" i="75"/>
  <c r="P249" i="75"/>
  <c r="J250" i="75"/>
  <c r="O250" i="75"/>
  <c r="T250" i="75"/>
  <c r="M251" i="75"/>
  <c r="R251" i="75"/>
  <c r="L252" i="75"/>
  <c r="Q252" i="75"/>
  <c r="K253" i="75"/>
  <c r="P253" i="75"/>
  <c r="J254" i="75"/>
  <c r="O254" i="75"/>
  <c r="T254" i="75"/>
  <c r="M255" i="75"/>
  <c r="R255" i="75"/>
  <c r="L256" i="75"/>
  <c r="Q256" i="75"/>
  <c r="K257" i="75"/>
  <c r="P257" i="75"/>
  <c r="J258" i="75"/>
  <c r="O258" i="75"/>
  <c r="T258" i="75"/>
  <c r="M259" i="75"/>
  <c r="R259" i="75"/>
  <c r="L260" i="75"/>
  <c r="Q260" i="75"/>
  <c r="K261" i="75"/>
  <c r="P261" i="75"/>
  <c r="J262" i="75"/>
  <c r="O262" i="75"/>
  <c r="T262" i="75"/>
  <c r="M263" i="75"/>
  <c r="R263" i="75"/>
  <c r="L264" i="75"/>
  <c r="Q264" i="75"/>
  <c r="K265" i="75"/>
  <c r="P265" i="75"/>
  <c r="J266" i="75"/>
  <c r="O266" i="75"/>
  <c r="T266" i="75"/>
  <c r="M267" i="75"/>
  <c r="R267" i="75"/>
  <c r="L268" i="75"/>
  <c r="Q268" i="75"/>
  <c r="K269" i="75"/>
  <c r="P269" i="75"/>
  <c r="J270" i="75"/>
  <c r="O270" i="75"/>
  <c r="T270" i="75"/>
  <c r="M271" i="75"/>
  <c r="R271" i="75"/>
  <c r="L272" i="75"/>
  <c r="Q272" i="75"/>
  <c r="K273" i="75"/>
  <c r="P273" i="75"/>
  <c r="J274" i="75"/>
  <c r="V396" i="75"/>
  <c r="J43" i="75"/>
  <c r="O71" i="75"/>
  <c r="M85" i="75"/>
  <c r="O92" i="75"/>
  <c r="P99" i="75"/>
  <c r="Q106" i="75"/>
  <c r="R113" i="75"/>
  <c r="T120" i="75"/>
  <c r="J128" i="75"/>
  <c r="K135" i="75"/>
  <c r="J140" i="75"/>
  <c r="P143" i="75"/>
  <c r="K146" i="75"/>
  <c r="T147" i="75"/>
  <c r="Q149" i="75"/>
  <c r="O151" i="75"/>
  <c r="L153" i="75"/>
  <c r="J155" i="75"/>
  <c r="R156" i="75"/>
  <c r="P158" i="75"/>
  <c r="M160" i="75"/>
  <c r="K162" i="75"/>
  <c r="T163" i="75"/>
  <c r="Q165" i="75"/>
  <c r="O167" i="75"/>
  <c r="L169" i="75"/>
  <c r="J171" i="75"/>
  <c r="R172" i="75"/>
  <c r="P174" i="75"/>
  <c r="M176" i="75"/>
  <c r="K178" i="75"/>
  <c r="T179" i="75"/>
  <c r="Q181" i="75"/>
  <c r="O183" i="75"/>
  <c r="L185" i="75"/>
  <c r="J187" i="75"/>
  <c r="R188" i="75"/>
  <c r="P190" i="75"/>
  <c r="M192" i="75"/>
  <c r="K194" i="75"/>
  <c r="T195" i="75"/>
  <c r="Q197" i="75"/>
  <c r="O199" i="75"/>
  <c r="L201" i="75"/>
  <c r="J203" i="75"/>
  <c r="R204" i="75"/>
  <c r="P206" i="75"/>
  <c r="W206" i="75" s="1"/>
  <c r="M208" i="75"/>
  <c r="K210" i="75"/>
  <c r="T211" i="75"/>
  <c r="Q213" i="75"/>
  <c r="O215" i="75"/>
  <c r="L217" i="75"/>
  <c r="J219" i="75"/>
  <c r="R220" i="75"/>
  <c r="P222" i="75"/>
  <c r="M224" i="75"/>
  <c r="K226" i="75"/>
  <c r="T227" i="75"/>
  <c r="Q229" i="75"/>
  <c r="O231" i="75"/>
  <c r="L233" i="75"/>
  <c r="J235" i="75"/>
  <c r="R236" i="75"/>
  <c r="P238" i="75"/>
  <c r="M240" i="75"/>
  <c r="K242" i="75"/>
  <c r="T243" i="75"/>
  <c r="Q245" i="75"/>
  <c r="O247" i="75"/>
  <c r="L249" i="75"/>
  <c r="J251" i="75"/>
  <c r="R252" i="75"/>
  <c r="P254" i="75"/>
  <c r="M256" i="75"/>
  <c r="K258" i="75"/>
  <c r="T259" i="75"/>
  <c r="Q261" i="75"/>
  <c r="O263" i="75"/>
  <c r="L265" i="75"/>
  <c r="J267" i="75"/>
  <c r="M268" i="75"/>
  <c r="L269" i="75"/>
  <c r="K270" i="75"/>
  <c r="J271" i="75"/>
  <c r="T271" i="75"/>
  <c r="R272" i="75"/>
  <c r="Q273" i="75"/>
  <c r="M274" i="75"/>
  <c r="R274" i="75"/>
  <c r="L275" i="75"/>
  <c r="Q275" i="75"/>
  <c r="K276" i="75"/>
  <c r="P276" i="75"/>
  <c r="J277" i="75"/>
  <c r="O277" i="75"/>
  <c r="T277" i="75"/>
  <c r="M278" i="75"/>
  <c r="R278" i="75"/>
  <c r="L279" i="75"/>
  <c r="Q279" i="75"/>
  <c r="K280" i="75"/>
  <c r="P280" i="75"/>
  <c r="J281" i="75"/>
  <c r="O281" i="75"/>
  <c r="T281" i="75"/>
  <c r="M282" i="75"/>
  <c r="R282" i="75"/>
  <c r="L283" i="75"/>
  <c r="Q283" i="75"/>
  <c r="K284" i="75"/>
  <c r="P284" i="75"/>
  <c r="J285" i="75"/>
  <c r="O285" i="75"/>
  <c r="T285" i="75"/>
  <c r="M286" i="75"/>
  <c r="R286" i="75"/>
  <c r="L287" i="75"/>
  <c r="Q287" i="75"/>
  <c r="K288" i="75"/>
  <c r="P288" i="75"/>
  <c r="J289" i="75"/>
  <c r="O289" i="75"/>
  <c r="T289" i="75"/>
  <c r="M290" i="75"/>
  <c r="R290" i="75"/>
  <c r="L291" i="75"/>
  <c r="Q291" i="75"/>
  <c r="K292" i="75"/>
  <c r="P292" i="75"/>
  <c r="J293" i="75"/>
  <c r="O293" i="75"/>
  <c r="T293" i="75"/>
  <c r="M294" i="75"/>
  <c r="R294" i="75"/>
  <c r="L295" i="75"/>
  <c r="Q295" i="75"/>
  <c r="K296" i="75"/>
  <c r="P296" i="75"/>
  <c r="J297" i="75"/>
  <c r="O297" i="75"/>
  <c r="T297" i="75"/>
  <c r="M298" i="75"/>
  <c r="R298" i="75"/>
  <c r="L299" i="75"/>
  <c r="Q299" i="75"/>
  <c r="K300" i="75"/>
  <c r="P300" i="75"/>
  <c r="J301" i="75"/>
  <c r="O301" i="75"/>
  <c r="T301" i="75"/>
  <c r="M302" i="75"/>
  <c r="R302" i="75"/>
  <c r="L303" i="75"/>
  <c r="Q303" i="75"/>
  <c r="K304" i="75"/>
  <c r="P304" i="75"/>
  <c r="J305" i="75"/>
  <c r="O305" i="75"/>
  <c r="T305" i="75"/>
  <c r="M306" i="75"/>
  <c r="R306" i="75"/>
  <c r="L307" i="75"/>
  <c r="Q307" i="75"/>
  <c r="K308" i="75"/>
  <c r="P308" i="75"/>
  <c r="J309" i="75"/>
  <c r="O309" i="75"/>
  <c r="T309" i="75"/>
  <c r="M310" i="75"/>
  <c r="R310" i="75"/>
  <c r="L311" i="75"/>
  <c r="Q311" i="75"/>
  <c r="K312" i="75"/>
  <c r="P312" i="75"/>
  <c r="J313" i="75"/>
  <c r="O313" i="75"/>
  <c r="T313" i="75"/>
  <c r="M314" i="75"/>
  <c r="R314" i="75"/>
  <c r="L315" i="75"/>
  <c r="Q315" i="75"/>
  <c r="K316" i="75"/>
  <c r="P316" i="75"/>
  <c r="J317" i="75"/>
  <c r="O317" i="75"/>
  <c r="T317" i="75"/>
  <c r="M318" i="75"/>
  <c r="R318" i="75"/>
  <c r="L319" i="75"/>
  <c r="Q319" i="75"/>
  <c r="K320" i="75"/>
  <c r="P320" i="75"/>
  <c r="J321" i="75"/>
  <c r="O321" i="75"/>
  <c r="T321" i="75"/>
  <c r="M322" i="75"/>
  <c r="R322" i="75"/>
  <c r="L323" i="75"/>
  <c r="Q323" i="75"/>
  <c r="K324" i="75"/>
  <c r="P324" i="75"/>
  <c r="J325" i="75"/>
  <c r="O325" i="75"/>
  <c r="T325" i="75"/>
  <c r="M326" i="75"/>
  <c r="R326" i="75"/>
  <c r="L327" i="75"/>
  <c r="Q327" i="75"/>
  <c r="K328" i="75"/>
  <c r="P328" i="75"/>
  <c r="J329" i="75"/>
  <c r="O329" i="75"/>
  <c r="T329" i="75"/>
  <c r="M330" i="75"/>
  <c r="R330" i="75"/>
  <c r="L331" i="75"/>
  <c r="Q331" i="75"/>
  <c r="K332" i="75"/>
  <c r="P332" i="75"/>
  <c r="J333" i="75"/>
  <c r="O333" i="75"/>
  <c r="T333" i="75"/>
  <c r="M334" i="75"/>
  <c r="R334" i="75"/>
  <c r="L335" i="75"/>
  <c r="Q335" i="75"/>
  <c r="K336" i="75"/>
  <c r="P336" i="75"/>
  <c r="J337" i="75"/>
  <c r="O337" i="75"/>
  <c r="T337" i="75"/>
  <c r="M338" i="75"/>
  <c r="R338" i="75"/>
  <c r="L339" i="75"/>
  <c r="Q339" i="75"/>
  <c r="K340" i="75"/>
  <c r="P340" i="75"/>
  <c r="J341" i="75"/>
  <c r="O341" i="75"/>
  <c r="T341" i="75"/>
  <c r="M342" i="75"/>
  <c r="R342" i="75"/>
  <c r="L343" i="75"/>
  <c r="Q343" i="75"/>
  <c r="K344" i="75"/>
  <c r="P344" i="75"/>
  <c r="J345" i="75"/>
  <c r="O345" i="75"/>
  <c r="T345" i="75"/>
  <c r="M346" i="75"/>
  <c r="R346" i="75"/>
  <c r="L347" i="75"/>
  <c r="Q347" i="75"/>
  <c r="K348" i="75"/>
  <c r="P348" i="75"/>
  <c r="J349" i="75"/>
  <c r="O349" i="75"/>
  <c r="T349" i="75"/>
  <c r="M350" i="75"/>
  <c r="R350" i="75"/>
  <c r="L351" i="75"/>
  <c r="Q351" i="75"/>
  <c r="K352" i="75"/>
  <c r="P352" i="75"/>
  <c r="J353" i="75"/>
  <c r="O353" i="75"/>
  <c r="T353" i="75"/>
  <c r="M354" i="75"/>
  <c r="R354" i="75"/>
  <c r="L355" i="75"/>
  <c r="Q355" i="75"/>
  <c r="K356" i="75"/>
  <c r="P356" i="75"/>
  <c r="J357" i="75"/>
  <c r="O357" i="75"/>
  <c r="T357" i="75"/>
  <c r="M358" i="75"/>
  <c r="R358" i="75"/>
  <c r="L359" i="75"/>
  <c r="Q359" i="75"/>
  <c r="K360" i="75"/>
  <c r="P360" i="75"/>
  <c r="J361" i="75"/>
  <c r="O361" i="75"/>
  <c r="T361" i="75"/>
  <c r="M362" i="75"/>
  <c r="R362" i="75"/>
  <c r="L363" i="75"/>
  <c r="Q363" i="75"/>
  <c r="K364" i="75"/>
  <c r="P364" i="75"/>
  <c r="J365" i="75"/>
  <c r="O365" i="75"/>
  <c r="T365" i="75"/>
  <c r="M366" i="75"/>
  <c r="R366" i="75"/>
  <c r="L367" i="75"/>
  <c r="Q367" i="75"/>
  <c r="K368" i="75"/>
  <c r="P368" i="75"/>
  <c r="J369" i="75"/>
  <c r="O369" i="75"/>
  <c r="T369" i="75"/>
  <c r="M370" i="75"/>
  <c r="R370" i="75"/>
  <c r="L371" i="75"/>
  <c r="Q371" i="75"/>
  <c r="K372" i="75"/>
  <c r="P372" i="75"/>
  <c r="J373" i="75"/>
  <c r="O373" i="75"/>
  <c r="T373" i="75"/>
  <c r="M374" i="75"/>
  <c r="R374" i="75"/>
  <c r="L375" i="75"/>
  <c r="Q375" i="75"/>
  <c r="K376" i="75"/>
  <c r="P376" i="75"/>
  <c r="J377" i="75"/>
  <c r="O377" i="75"/>
  <c r="T377" i="75"/>
  <c r="M378" i="75"/>
  <c r="R378" i="75"/>
  <c r="L379" i="75"/>
  <c r="Q379" i="75"/>
  <c r="K380" i="75"/>
  <c r="P380" i="75"/>
  <c r="J381" i="75"/>
  <c r="O381" i="75"/>
  <c r="T381" i="75"/>
  <c r="M382" i="75"/>
  <c r="R382" i="75"/>
  <c r="L383" i="75"/>
  <c r="Q383" i="75"/>
  <c r="K384" i="75"/>
  <c r="P384" i="75"/>
  <c r="J385" i="75"/>
  <c r="O385" i="75"/>
  <c r="T385" i="75"/>
  <c r="M386" i="75"/>
  <c r="L11" i="75"/>
  <c r="K50" i="75"/>
  <c r="R76" i="75"/>
  <c r="K87" i="75"/>
  <c r="L94" i="75"/>
  <c r="M101" i="75"/>
  <c r="O108" i="75"/>
  <c r="P115" i="75"/>
  <c r="Q122" i="75"/>
  <c r="R129" i="75"/>
  <c r="T136" i="75"/>
  <c r="T140" i="75"/>
  <c r="O144" i="75"/>
  <c r="P146" i="75"/>
  <c r="M148" i="75"/>
  <c r="K150" i="75"/>
  <c r="T151" i="75"/>
  <c r="Q153" i="75"/>
  <c r="O155" i="75"/>
  <c r="L157" i="75"/>
  <c r="J159" i="75"/>
  <c r="R160" i="75"/>
  <c r="P162" i="75"/>
  <c r="W162" i="75" s="1"/>
  <c r="M164" i="75"/>
  <c r="K166" i="75"/>
  <c r="T167" i="75"/>
  <c r="Q169" i="75"/>
  <c r="O171" i="75"/>
  <c r="L173" i="75"/>
  <c r="J175" i="75"/>
  <c r="R176" i="75"/>
  <c r="P178" i="75"/>
  <c r="M180" i="75"/>
  <c r="K182" i="75"/>
  <c r="T183" i="75"/>
  <c r="Q185" i="75"/>
  <c r="O187" i="75"/>
  <c r="L189" i="75"/>
  <c r="J191" i="75"/>
  <c r="R192" i="75"/>
  <c r="P194" i="75"/>
  <c r="M196" i="75"/>
  <c r="K198" i="75"/>
  <c r="T199" i="75"/>
  <c r="Q201" i="75"/>
  <c r="O203" i="75"/>
  <c r="L205" i="75"/>
  <c r="J207" i="75"/>
  <c r="R208" i="75"/>
  <c r="P210" i="75"/>
  <c r="M212" i="75"/>
  <c r="K214" i="75"/>
  <c r="T215" i="75"/>
  <c r="Q217" i="75"/>
  <c r="O219" i="75"/>
  <c r="L221" i="75"/>
  <c r="J223" i="75"/>
  <c r="R224" i="75"/>
  <c r="P226" i="75"/>
  <c r="W226" i="75" s="1"/>
  <c r="M228" i="75"/>
  <c r="K230" i="75"/>
  <c r="T231" i="75"/>
  <c r="Q233" i="75"/>
  <c r="O235" i="75"/>
  <c r="L237" i="75"/>
  <c r="J239" i="75"/>
  <c r="R240" i="75"/>
  <c r="P242" i="75"/>
  <c r="M244" i="75"/>
  <c r="K246" i="75"/>
  <c r="T247" i="75"/>
  <c r="Q249" i="75"/>
  <c r="O251" i="75"/>
  <c r="L253" i="75"/>
  <c r="J255" i="75"/>
  <c r="R256" i="75"/>
  <c r="P258" i="75"/>
  <c r="M260" i="75"/>
  <c r="K262" i="75"/>
  <c r="T263" i="75"/>
  <c r="Q265" i="75"/>
  <c r="O267" i="75"/>
  <c r="P268" i="75"/>
  <c r="O269" i="75"/>
  <c r="M270" i="75"/>
  <c r="L271" i="75"/>
  <c r="K272" i="75"/>
  <c r="J273" i="75"/>
  <c r="T273" i="75"/>
  <c r="O274" i="75"/>
  <c r="T274" i="75"/>
  <c r="M275" i="75"/>
  <c r="R275" i="75"/>
  <c r="L276" i="75"/>
  <c r="Q276" i="75"/>
  <c r="K277" i="75"/>
  <c r="P277" i="75"/>
  <c r="J278" i="75"/>
  <c r="O278" i="75"/>
  <c r="T278" i="75"/>
  <c r="M279" i="75"/>
  <c r="R279" i="75"/>
  <c r="L280" i="75"/>
  <c r="Q280" i="75"/>
  <c r="K281" i="75"/>
  <c r="P281" i="75"/>
  <c r="J282" i="75"/>
  <c r="O282" i="75"/>
  <c r="T282" i="75"/>
  <c r="M283" i="75"/>
  <c r="R283" i="75"/>
  <c r="L284" i="75"/>
  <c r="Q284" i="75"/>
  <c r="K285" i="75"/>
  <c r="P285" i="75"/>
  <c r="J286" i="75"/>
  <c r="O286" i="75"/>
  <c r="T286" i="75"/>
  <c r="M287" i="75"/>
  <c r="R287" i="75"/>
  <c r="L288" i="75"/>
  <c r="Q288" i="75"/>
  <c r="K289" i="75"/>
  <c r="P289" i="75"/>
  <c r="J290" i="75"/>
  <c r="O290" i="75"/>
  <c r="T290" i="75"/>
  <c r="M291" i="75"/>
  <c r="R291" i="75"/>
  <c r="L292" i="75"/>
  <c r="Q292" i="75"/>
  <c r="K293" i="75"/>
  <c r="P293" i="75"/>
  <c r="J294" i="75"/>
  <c r="O294" i="75"/>
  <c r="T294" i="75"/>
  <c r="M295" i="75"/>
  <c r="R295" i="75"/>
  <c r="L296" i="75"/>
  <c r="Q296" i="75"/>
  <c r="K297" i="75"/>
  <c r="P297" i="75"/>
  <c r="J298" i="75"/>
  <c r="O298" i="75"/>
  <c r="T298" i="75"/>
  <c r="M299" i="75"/>
  <c r="R299" i="75"/>
  <c r="L300" i="75"/>
  <c r="Q300" i="75"/>
  <c r="K301" i="75"/>
  <c r="P301" i="75"/>
  <c r="J302" i="75"/>
  <c r="O302" i="75"/>
  <c r="T302" i="75"/>
  <c r="M303" i="75"/>
  <c r="R303" i="75"/>
  <c r="L304" i="75"/>
  <c r="Q304" i="75"/>
  <c r="K305" i="75"/>
  <c r="P305" i="75"/>
  <c r="J306" i="75"/>
  <c r="O306" i="75"/>
  <c r="T306" i="75"/>
  <c r="M307" i="75"/>
  <c r="R307" i="75"/>
  <c r="L308" i="75"/>
  <c r="Q308" i="75"/>
  <c r="K309" i="75"/>
  <c r="P309" i="75"/>
  <c r="J310" i="75"/>
  <c r="O310" i="75"/>
  <c r="T310" i="75"/>
  <c r="M311" i="75"/>
  <c r="R311" i="75"/>
  <c r="L312" i="75"/>
  <c r="Q312" i="75"/>
  <c r="K313" i="75"/>
  <c r="P313" i="75"/>
  <c r="J314" i="75"/>
  <c r="O314" i="75"/>
  <c r="T314" i="75"/>
  <c r="M315" i="75"/>
  <c r="R315" i="75"/>
  <c r="L316" i="75"/>
  <c r="Q316" i="75"/>
  <c r="K317" i="75"/>
  <c r="P317" i="75"/>
  <c r="J318" i="75"/>
  <c r="O318" i="75"/>
  <c r="T318" i="75"/>
  <c r="M319" i="75"/>
  <c r="R319" i="75"/>
  <c r="L320" i="75"/>
  <c r="Q320" i="75"/>
  <c r="K321" i="75"/>
  <c r="P321" i="75"/>
  <c r="J322" i="75"/>
  <c r="O322" i="75"/>
  <c r="T322" i="75"/>
  <c r="M323" i="75"/>
  <c r="R323" i="75"/>
  <c r="L324" i="75"/>
  <c r="Q324" i="75"/>
  <c r="K325" i="75"/>
  <c r="P325" i="75"/>
  <c r="J326" i="75"/>
  <c r="O326" i="75"/>
  <c r="T326" i="75"/>
  <c r="M327" i="75"/>
  <c r="R327" i="75"/>
  <c r="L328" i="75"/>
  <c r="Q328" i="75"/>
  <c r="K329" i="75"/>
  <c r="P329" i="75"/>
  <c r="J330" i="75"/>
  <c r="O330" i="75"/>
  <c r="T330" i="75"/>
  <c r="M331" i="75"/>
  <c r="R331" i="75"/>
  <c r="L332" i="75"/>
  <c r="Q332" i="75"/>
  <c r="K333" i="75"/>
  <c r="P333" i="75"/>
  <c r="J334" i="75"/>
  <c r="O334" i="75"/>
  <c r="T334" i="75"/>
  <c r="M335" i="75"/>
  <c r="R335" i="75"/>
  <c r="L336" i="75"/>
  <c r="Q336" i="75"/>
  <c r="K337" i="75"/>
  <c r="P337" i="75"/>
  <c r="J338" i="75"/>
  <c r="O338" i="75"/>
  <c r="T338" i="75"/>
  <c r="M339" i="75"/>
  <c r="R339" i="75"/>
  <c r="L340" i="75"/>
  <c r="Q340" i="75"/>
  <c r="K341" i="75"/>
  <c r="P341" i="75"/>
  <c r="J342" i="75"/>
  <c r="O342" i="75"/>
  <c r="T342" i="75"/>
  <c r="M343" i="75"/>
  <c r="R343" i="75"/>
  <c r="L344" i="75"/>
  <c r="Q344" i="75"/>
  <c r="K345" i="75"/>
  <c r="P345" i="75"/>
  <c r="J346" i="75"/>
  <c r="O346" i="75"/>
  <c r="T346" i="75"/>
  <c r="M347" i="75"/>
  <c r="R347" i="75"/>
  <c r="L348" i="75"/>
  <c r="Q348" i="75"/>
  <c r="K349" i="75"/>
  <c r="P349" i="75"/>
  <c r="J350" i="75"/>
  <c r="O350" i="75"/>
  <c r="T350" i="75"/>
  <c r="M351" i="75"/>
  <c r="R351" i="75"/>
  <c r="L352" i="75"/>
  <c r="Q352" i="75"/>
  <c r="K353" i="75"/>
  <c r="P353" i="75"/>
  <c r="J354" i="75"/>
  <c r="O354" i="75"/>
  <c r="T354" i="75"/>
  <c r="M355" i="75"/>
  <c r="R355" i="75"/>
  <c r="L356" i="75"/>
  <c r="Q356" i="75"/>
  <c r="K357" i="75"/>
  <c r="P357" i="75"/>
  <c r="J358" i="75"/>
  <c r="O358" i="75"/>
  <c r="T358" i="75"/>
  <c r="M359" i="75"/>
  <c r="R359" i="75"/>
  <c r="L360" i="75"/>
  <c r="Q360" i="75"/>
  <c r="K361" i="75"/>
  <c r="P361" i="75"/>
  <c r="J362" i="75"/>
  <c r="O362" i="75"/>
  <c r="T362" i="75"/>
  <c r="M363" i="75"/>
  <c r="R363" i="75"/>
  <c r="L364" i="75"/>
  <c r="Q364" i="75"/>
  <c r="K365" i="75"/>
  <c r="P365" i="75"/>
  <c r="J366" i="75"/>
  <c r="O366" i="75"/>
  <c r="T366" i="75"/>
  <c r="M367" i="75"/>
  <c r="R367" i="75"/>
  <c r="L368" i="75"/>
  <c r="Q368" i="75"/>
  <c r="K369" i="75"/>
  <c r="P369" i="75"/>
  <c r="J370" i="75"/>
  <c r="O370" i="75"/>
  <c r="T370" i="75"/>
  <c r="M371" i="75"/>
  <c r="R371" i="75"/>
  <c r="L372" i="75"/>
  <c r="Q372" i="75"/>
  <c r="K373" i="75"/>
  <c r="P373" i="75"/>
  <c r="J374" i="75"/>
  <c r="O374" i="75"/>
  <c r="T374" i="75"/>
  <c r="M375" i="75"/>
  <c r="R375" i="75"/>
  <c r="L376" i="75"/>
  <c r="Q376" i="75"/>
  <c r="K377" i="75"/>
  <c r="P377" i="75"/>
  <c r="J378" i="75"/>
  <c r="O378" i="75"/>
  <c r="T378" i="75"/>
  <c r="M379" i="75"/>
  <c r="R379" i="75"/>
  <c r="R25" i="75"/>
  <c r="L57" i="75"/>
  <c r="M80" i="75"/>
  <c r="T88" i="75"/>
  <c r="J96" i="75"/>
  <c r="K103" i="75"/>
  <c r="L110" i="75"/>
  <c r="M117" i="75"/>
  <c r="O124" i="75"/>
  <c r="P131" i="75"/>
  <c r="L138" i="75"/>
  <c r="R141" i="75"/>
  <c r="L145" i="75"/>
  <c r="J147" i="75"/>
  <c r="R148" i="75"/>
  <c r="P150" i="75"/>
  <c r="M152" i="75"/>
  <c r="K154" i="75"/>
  <c r="T155" i="75"/>
  <c r="Q157" i="75"/>
  <c r="O159" i="75"/>
  <c r="L161" i="75"/>
  <c r="J163" i="75"/>
  <c r="R164" i="75"/>
  <c r="P166" i="75"/>
  <c r="W166" i="75" s="1"/>
  <c r="M168" i="75"/>
  <c r="K170" i="75"/>
  <c r="T171" i="75"/>
  <c r="Q173" i="75"/>
  <c r="O175" i="75"/>
  <c r="L177" i="75"/>
  <c r="J179" i="75"/>
  <c r="R180" i="75"/>
  <c r="P182" i="75"/>
  <c r="M184" i="75"/>
  <c r="K186" i="75"/>
  <c r="T187" i="75"/>
  <c r="Q189" i="75"/>
  <c r="O191" i="75"/>
  <c r="L193" i="75"/>
  <c r="J195" i="75"/>
  <c r="R196" i="75"/>
  <c r="P198" i="75"/>
  <c r="M200" i="75"/>
  <c r="K202" i="75"/>
  <c r="T203" i="75"/>
  <c r="Q205" i="75"/>
  <c r="O207" i="75"/>
  <c r="L209" i="75"/>
  <c r="J211" i="75"/>
  <c r="R212" i="75"/>
  <c r="P214" i="75"/>
  <c r="M216" i="75"/>
  <c r="K218" i="75"/>
  <c r="T219" i="75"/>
  <c r="Q221" i="75"/>
  <c r="O223" i="75"/>
  <c r="L225" i="75"/>
  <c r="J227" i="75"/>
  <c r="R228" i="75"/>
  <c r="P230" i="75"/>
  <c r="W230" i="75" s="1"/>
  <c r="M232" i="75"/>
  <c r="K234" i="75"/>
  <c r="T235" i="75"/>
  <c r="Q237" i="75"/>
  <c r="O239" i="75"/>
  <c r="L241" i="75"/>
  <c r="J243" i="75"/>
  <c r="R244" i="75"/>
  <c r="P246" i="75"/>
  <c r="M248" i="75"/>
  <c r="K250" i="75"/>
  <c r="T251" i="75"/>
  <c r="Q253" i="75"/>
  <c r="O255" i="75"/>
  <c r="L257" i="75"/>
  <c r="J259" i="75"/>
  <c r="R260" i="75"/>
  <c r="P262" i="75"/>
  <c r="M264" i="75"/>
  <c r="K266" i="75"/>
  <c r="T267" i="75"/>
  <c r="R268" i="75"/>
  <c r="Q269" i="75"/>
  <c r="P270" i="75"/>
  <c r="O271" i="75"/>
  <c r="M272" i="75"/>
  <c r="L273" i="75"/>
  <c r="K274" i="75"/>
  <c r="P274" i="75"/>
  <c r="J275" i="75"/>
  <c r="O275" i="75"/>
  <c r="T275" i="75"/>
  <c r="M276" i="75"/>
  <c r="R276" i="75"/>
  <c r="L277" i="75"/>
  <c r="Q277" i="75"/>
  <c r="K278" i="75"/>
  <c r="P278" i="75"/>
  <c r="J279" i="75"/>
  <c r="O279" i="75"/>
  <c r="T279" i="75"/>
  <c r="M280" i="75"/>
  <c r="R280" i="75"/>
  <c r="L281" i="75"/>
  <c r="Q281" i="75"/>
  <c r="K282" i="75"/>
  <c r="P282" i="75"/>
  <c r="J283" i="75"/>
  <c r="O283" i="75"/>
  <c r="T283" i="75"/>
  <c r="M284" i="75"/>
  <c r="R284" i="75"/>
  <c r="L285" i="75"/>
  <c r="Q285" i="75"/>
  <c r="K286" i="75"/>
  <c r="P286" i="75"/>
  <c r="J287" i="75"/>
  <c r="O287" i="75"/>
  <c r="T287" i="75"/>
  <c r="M288" i="75"/>
  <c r="R288" i="75"/>
  <c r="L289" i="75"/>
  <c r="Q289" i="75"/>
  <c r="K290" i="75"/>
  <c r="P290" i="75"/>
  <c r="J291" i="75"/>
  <c r="O291" i="75"/>
  <c r="T291" i="75"/>
  <c r="M292" i="75"/>
  <c r="R292" i="75"/>
  <c r="L293" i="75"/>
  <c r="Q293" i="75"/>
  <c r="K294" i="75"/>
  <c r="P294" i="75"/>
  <c r="J295" i="75"/>
  <c r="O295" i="75"/>
  <c r="T295" i="75"/>
  <c r="M296" i="75"/>
  <c r="R296" i="75"/>
  <c r="L297" i="75"/>
  <c r="Q297" i="75"/>
  <c r="K298" i="75"/>
  <c r="P298" i="75"/>
  <c r="J299" i="75"/>
  <c r="O299" i="75"/>
  <c r="T299" i="75"/>
  <c r="M300" i="75"/>
  <c r="R300" i="75"/>
  <c r="L301" i="75"/>
  <c r="Q301" i="75"/>
  <c r="K302" i="75"/>
  <c r="P302" i="75"/>
  <c r="J303" i="75"/>
  <c r="O303" i="75"/>
  <c r="T303" i="75"/>
  <c r="M304" i="75"/>
  <c r="R304" i="75"/>
  <c r="L305" i="75"/>
  <c r="Q305" i="75"/>
  <c r="K306" i="75"/>
  <c r="P306" i="75"/>
  <c r="J307" i="75"/>
  <c r="O307" i="75"/>
  <c r="T307" i="75"/>
  <c r="M308" i="75"/>
  <c r="R308" i="75"/>
  <c r="L309" i="75"/>
  <c r="Q309" i="75"/>
  <c r="K310" i="75"/>
  <c r="P310" i="75"/>
  <c r="J311" i="75"/>
  <c r="O311" i="75"/>
  <c r="T311" i="75"/>
  <c r="M312" i="75"/>
  <c r="R312" i="75"/>
  <c r="L313" i="75"/>
  <c r="Q313" i="75"/>
  <c r="K314" i="75"/>
  <c r="P314" i="75"/>
  <c r="J315" i="75"/>
  <c r="O315" i="75"/>
  <c r="T315" i="75"/>
  <c r="M316" i="75"/>
  <c r="R316" i="75"/>
  <c r="L317" i="75"/>
  <c r="Q317" i="75"/>
  <c r="K318" i="75"/>
  <c r="P318" i="75"/>
  <c r="J319" i="75"/>
  <c r="O319" i="75"/>
  <c r="T319" i="75"/>
  <c r="M320" i="75"/>
  <c r="R320" i="75"/>
  <c r="L321" i="75"/>
  <c r="Q321" i="75"/>
  <c r="K322" i="75"/>
  <c r="P322" i="75"/>
  <c r="J323" i="75"/>
  <c r="O323" i="75"/>
  <c r="T323" i="75"/>
  <c r="M324" i="75"/>
  <c r="R324" i="75"/>
  <c r="L325" i="75"/>
  <c r="Q325" i="75"/>
  <c r="K326" i="75"/>
  <c r="P326" i="75"/>
  <c r="J327" i="75"/>
  <c r="O327" i="75"/>
  <c r="T327" i="75"/>
  <c r="M328" i="75"/>
  <c r="R328" i="75"/>
  <c r="L329" i="75"/>
  <c r="Q329" i="75"/>
  <c r="K330" i="75"/>
  <c r="P330" i="75"/>
  <c r="J331" i="75"/>
  <c r="O331" i="75"/>
  <c r="T331" i="75"/>
  <c r="M332" i="75"/>
  <c r="R332" i="75"/>
  <c r="L333" i="75"/>
  <c r="Q333" i="75"/>
  <c r="K334" i="75"/>
  <c r="P334" i="75"/>
  <c r="J335" i="75"/>
  <c r="O335" i="75"/>
  <c r="T335" i="75"/>
  <c r="M336" i="75"/>
  <c r="R336" i="75"/>
  <c r="L337" i="75"/>
  <c r="Q337" i="75"/>
  <c r="K338" i="75"/>
  <c r="P338" i="75"/>
  <c r="J339" i="75"/>
  <c r="O339" i="75"/>
  <c r="T339" i="75"/>
  <c r="M340" i="75"/>
  <c r="R340" i="75"/>
  <c r="L341" i="75"/>
  <c r="Q341" i="75"/>
  <c r="K342" i="75"/>
  <c r="P342" i="75"/>
  <c r="J343" i="75"/>
  <c r="O343" i="75"/>
  <c r="T343" i="75"/>
  <c r="M344" i="75"/>
  <c r="R344" i="75"/>
  <c r="L345" i="75"/>
  <c r="Q345" i="75"/>
  <c r="K346" i="75"/>
  <c r="P346" i="75"/>
  <c r="J347" i="75"/>
  <c r="O347" i="75"/>
  <c r="T347" i="75"/>
  <c r="M348" i="75"/>
  <c r="R348" i="75"/>
  <c r="L349" i="75"/>
  <c r="Q349" i="75"/>
  <c r="K350" i="75"/>
  <c r="P350" i="75"/>
  <c r="J351" i="75"/>
  <c r="O351" i="75"/>
  <c r="T351" i="75"/>
  <c r="M352" i="75"/>
  <c r="R352" i="75"/>
  <c r="L353" i="75"/>
  <c r="Q353" i="75"/>
  <c r="K354" i="75"/>
  <c r="P354" i="75"/>
  <c r="J355" i="75"/>
  <c r="O355" i="75"/>
  <c r="T355" i="75"/>
  <c r="M356" i="75"/>
  <c r="R356" i="75"/>
  <c r="L357" i="75"/>
  <c r="Q357" i="75"/>
  <c r="K358" i="75"/>
  <c r="P358" i="75"/>
  <c r="J359" i="75"/>
  <c r="O359" i="75"/>
  <c r="T359" i="75"/>
  <c r="M360" i="75"/>
  <c r="R360" i="75"/>
  <c r="L361" i="75"/>
  <c r="Q361" i="75"/>
  <c r="K362" i="75"/>
  <c r="P362" i="75"/>
  <c r="J363" i="75"/>
  <c r="O363" i="75"/>
  <c r="T363" i="75"/>
  <c r="M364" i="75"/>
  <c r="R364" i="75"/>
  <c r="L365" i="75"/>
  <c r="Q365" i="75"/>
  <c r="K366" i="75"/>
  <c r="P366" i="75"/>
  <c r="J367" i="75"/>
  <c r="O367" i="75"/>
  <c r="T367" i="75"/>
  <c r="M368" i="75"/>
  <c r="R368" i="75"/>
  <c r="L369" i="75"/>
  <c r="Q369" i="75"/>
  <c r="K370" i="75"/>
  <c r="P370" i="75"/>
  <c r="J371" i="75"/>
  <c r="O371" i="75"/>
  <c r="T371" i="75"/>
  <c r="M372" i="75"/>
  <c r="R372" i="75"/>
  <c r="L373" i="75"/>
  <c r="Q373" i="75"/>
  <c r="K374" i="75"/>
  <c r="P374" i="75"/>
  <c r="J375" i="75"/>
  <c r="O375" i="75"/>
  <c r="T375" i="75"/>
  <c r="M376" i="75"/>
  <c r="R376" i="75"/>
  <c r="L377" i="75"/>
  <c r="Q377" i="75"/>
  <c r="K378" i="75"/>
  <c r="P378" i="75"/>
  <c r="J379" i="75"/>
  <c r="O379" i="75"/>
  <c r="T379" i="75"/>
  <c r="M380" i="75"/>
  <c r="R380" i="75"/>
  <c r="L381" i="75"/>
  <c r="Q381" i="75"/>
  <c r="K382" i="75"/>
  <c r="P382" i="75"/>
  <c r="J383" i="75"/>
  <c r="O383" i="75"/>
  <c r="T383" i="75"/>
  <c r="M384" i="75"/>
  <c r="R384" i="75"/>
  <c r="L385" i="75"/>
  <c r="Q385" i="75"/>
  <c r="K386" i="75"/>
  <c r="T35" i="75"/>
  <c r="R97" i="75"/>
  <c r="L126" i="75"/>
  <c r="Q145" i="75"/>
  <c r="R152" i="75"/>
  <c r="T159" i="75"/>
  <c r="J167" i="75"/>
  <c r="K174" i="75"/>
  <c r="L181" i="75"/>
  <c r="M188" i="75"/>
  <c r="O195" i="75"/>
  <c r="P202" i="75"/>
  <c r="Q209" i="75"/>
  <c r="R216" i="75"/>
  <c r="T223" i="75"/>
  <c r="J231" i="75"/>
  <c r="K238" i="75"/>
  <c r="L245" i="75"/>
  <c r="M252" i="75"/>
  <c r="O259" i="75"/>
  <c r="P266" i="75"/>
  <c r="W266" i="75" s="1"/>
  <c r="R270" i="75"/>
  <c r="L274" i="75"/>
  <c r="J276" i="75"/>
  <c r="R277" i="75"/>
  <c r="P279" i="75"/>
  <c r="M281" i="75"/>
  <c r="K283" i="75"/>
  <c r="T284" i="75"/>
  <c r="Q286" i="75"/>
  <c r="O288" i="75"/>
  <c r="L290" i="75"/>
  <c r="J292" i="75"/>
  <c r="R293" i="75"/>
  <c r="P295" i="75"/>
  <c r="M297" i="75"/>
  <c r="K299" i="75"/>
  <c r="T300" i="75"/>
  <c r="Q302" i="75"/>
  <c r="O304" i="75"/>
  <c r="L306" i="75"/>
  <c r="J308" i="75"/>
  <c r="R309" i="75"/>
  <c r="P311" i="75"/>
  <c r="W311" i="75" s="1"/>
  <c r="M313" i="75"/>
  <c r="K315" i="75"/>
  <c r="T316" i="75"/>
  <c r="Q318" i="75"/>
  <c r="O320" i="75"/>
  <c r="L322" i="75"/>
  <c r="J324" i="75"/>
  <c r="R325" i="75"/>
  <c r="P327" i="75"/>
  <c r="M329" i="75"/>
  <c r="K331" i="75"/>
  <c r="T332" i="75"/>
  <c r="Q334" i="75"/>
  <c r="O336" i="75"/>
  <c r="L338" i="75"/>
  <c r="J340" i="75"/>
  <c r="R341" i="75"/>
  <c r="P343" i="75"/>
  <c r="M345" i="75"/>
  <c r="K347" i="75"/>
  <c r="T348" i="75"/>
  <c r="Q350" i="75"/>
  <c r="O352" i="75"/>
  <c r="L354" i="75"/>
  <c r="J356" i="75"/>
  <c r="R357" i="75"/>
  <c r="P359" i="75"/>
  <c r="M361" i="75"/>
  <c r="K363" i="75"/>
  <c r="T364" i="75"/>
  <c r="Q366" i="75"/>
  <c r="O368" i="75"/>
  <c r="L370" i="75"/>
  <c r="J372" i="75"/>
  <c r="R373" i="75"/>
  <c r="P375" i="75"/>
  <c r="W375" i="75" s="1"/>
  <c r="M377" i="75"/>
  <c r="K379" i="75"/>
  <c r="O380" i="75"/>
  <c r="M381" i="75"/>
  <c r="L382" i="75"/>
  <c r="K383" i="75"/>
  <c r="J384" i="75"/>
  <c r="T384" i="75"/>
  <c r="R385" i="75"/>
  <c r="P386" i="75"/>
  <c r="J387" i="75"/>
  <c r="O387" i="75"/>
  <c r="T387" i="75"/>
  <c r="M388" i="75"/>
  <c r="R388" i="75"/>
  <c r="L389" i="75"/>
  <c r="Q389" i="75"/>
  <c r="K390" i="75"/>
  <c r="P390" i="75"/>
  <c r="J391" i="75"/>
  <c r="O391" i="75"/>
  <c r="T391" i="75"/>
  <c r="M392" i="75"/>
  <c r="R392" i="75"/>
  <c r="L393" i="75"/>
  <c r="Q393" i="75"/>
  <c r="K394" i="75"/>
  <c r="P394" i="75"/>
  <c r="J395" i="75"/>
  <c r="O395" i="75"/>
  <c r="T395" i="75"/>
  <c r="M396" i="75"/>
  <c r="R396" i="75"/>
  <c r="L397" i="75"/>
  <c r="Q397" i="75"/>
  <c r="K398" i="75"/>
  <c r="P398" i="75"/>
  <c r="J399" i="75"/>
  <c r="O399" i="75"/>
  <c r="T399" i="75"/>
  <c r="M400" i="75"/>
  <c r="R400" i="75"/>
  <c r="L401" i="75"/>
  <c r="Q401" i="75"/>
  <c r="K402" i="75"/>
  <c r="P402" i="75"/>
  <c r="J403" i="75"/>
  <c r="O403" i="75"/>
  <c r="T403" i="75"/>
  <c r="M404" i="75"/>
  <c r="R404" i="75"/>
  <c r="L405" i="75"/>
  <c r="Q405" i="75"/>
  <c r="K406" i="75"/>
  <c r="P406" i="75"/>
  <c r="J407" i="75"/>
  <c r="O407" i="75"/>
  <c r="T407" i="75"/>
  <c r="M408" i="75"/>
  <c r="R408" i="75"/>
  <c r="L409" i="75"/>
  <c r="Q409" i="75"/>
  <c r="K410" i="75"/>
  <c r="P410" i="75"/>
  <c r="J411" i="75"/>
  <c r="O411" i="75"/>
  <c r="T411" i="75"/>
  <c r="M412" i="75"/>
  <c r="R412" i="75"/>
  <c r="L413" i="75"/>
  <c r="Q413" i="75"/>
  <c r="K414" i="75"/>
  <c r="P414" i="75"/>
  <c r="J415" i="75"/>
  <c r="O415" i="75"/>
  <c r="T415" i="75"/>
  <c r="M416" i="75"/>
  <c r="R416" i="75"/>
  <c r="L417" i="75"/>
  <c r="Q417" i="75"/>
  <c r="K418" i="75"/>
  <c r="P418" i="75"/>
  <c r="J419" i="75"/>
  <c r="O419" i="75"/>
  <c r="T419" i="75"/>
  <c r="M420" i="75"/>
  <c r="R420" i="75"/>
  <c r="L421" i="75"/>
  <c r="Q421" i="75"/>
  <c r="K422" i="75"/>
  <c r="P422" i="75"/>
  <c r="J423" i="75"/>
  <c r="O423" i="75"/>
  <c r="T423" i="75"/>
  <c r="M424" i="75"/>
  <c r="R424" i="75"/>
  <c r="L425" i="75"/>
  <c r="Q425" i="75"/>
  <c r="K426" i="75"/>
  <c r="P426" i="75"/>
  <c r="J427" i="75"/>
  <c r="O427" i="75"/>
  <c r="T427" i="75"/>
  <c r="M428" i="75"/>
  <c r="R428" i="75"/>
  <c r="L429" i="75"/>
  <c r="Q429" i="75"/>
  <c r="K430" i="75"/>
  <c r="P430" i="75"/>
  <c r="J431" i="75"/>
  <c r="O431" i="75"/>
  <c r="T431" i="75"/>
  <c r="M432" i="75"/>
  <c r="R432" i="75"/>
  <c r="L433" i="75"/>
  <c r="Q433" i="75"/>
  <c r="K434" i="75"/>
  <c r="P434" i="75"/>
  <c r="J435" i="75"/>
  <c r="O435" i="75"/>
  <c r="T435" i="75"/>
  <c r="M436" i="75"/>
  <c r="R436" i="75"/>
  <c r="L437" i="75"/>
  <c r="Q437" i="75"/>
  <c r="K438" i="75"/>
  <c r="P438" i="75"/>
  <c r="J439" i="75"/>
  <c r="O439" i="75"/>
  <c r="T439" i="75"/>
  <c r="M440" i="75"/>
  <c r="R440" i="75"/>
  <c r="L441" i="75"/>
  <c r="Q441" i="75"/>
  <c r="K442" i="75"/>
  <c r="P442" i="75"/>
  <c r="J443" i="75"/>
  <c r="O443" i="75"/>
  <c r="T443" i="75"/>
  <c r="M444" i="75"/>
  <c r="R444" i="75"/>
  <c r="L445" i="75"/>
  <c r="Q445" i="75"/>
  <c r="K446" i="75"/>
  <c r="P446" i="75"/>
  <c r="J447" i="75"/>
  <c r="O447" i="75"/>
  <c r="T447" i="75"/>
  <c r="M448" i="75"/>
  <c r="R448" i="75"/>
  <c r="L449" i="75"/>
  <c r="Q449" i="75"/>
  <c r="K450" i="75"/>
  <c r="P450" i="75"/>
  <c r="J451" i="75"/>
  <c r="O451" i="75"/>
  <c r="T451" i="75"/>
  <c r="M452" i="75"/>
  <c r="R452" i="75"/>
  <c r="L453" i="75"/>
  <c r="Q453" i="75"/>
  <c r="K454" i="75"/>
  <c r="P454" i="75"/>
  <c r="J455" i="75"/>
  <c r="O455" i="75"/>
  <c r="T455" i="75"/>
  <c r="M456" i="75"/>
  <c r="R456" i="75"/>
  <c r="L457" i="75"/>
  <c r="Q457" i="75"/>
  <c r="K458" i="75"/>
  <c r="P458" i="75"/>
  <c r="J459" i="75"/>
  <c r="O459" i="75"/>
  <c r="T459" i="75"/>
  <c r="M460" i="75"/>
  <c r="R460" i="75"/>
  <c r="L461" i="75"/>
  <c r="Q461" i="75"/>
  <c r="K462" i="75"/>
  <c r="P462" i="75"/>
  <c r="J463" i="75"/>
  <c r="O463" i="75"/>
  <c r="T463" i="75"/>
  <c r="M464" i="75"/>
  <c r="R464" i="75"/>
  <c r="L465" i="75"/>
  <c r="Q465" i="75"/>
  <c r="K466" i="75"/>
  <c r="P466" i="75"/>
  <c r="J467" i="75"/>
  <c r="O467" i="75"/>
  <c r="T467" i="75"/>
  <c r="M468" i="75"/>
  <c r="R468" i="75"/>
  <c r="L469" i="75"/>
  <c r="Q469" i="75"/>
  <c r="K470" i="75"/>
  <c r="P470" i="75"/>
  <c r="J471" i="75"/>
  <c r="O471" i="75"/>
  <c r="T471" i="75"/>
  <c r="M472" i="75"/>
  <c r="R472" i="75"/>
  <c r="L473" i="75"/>
  <c r="Q473" i="75"/>
  <c r="K474" i="75"/>
  <c r="P474" i="75"/>
  <c r="J475" i="75"/>
  <c r="O475" i="75"/>
  <c r="T475" i="75"/>
  <c r="M476" i="75"/>
  <c r="R476" i="75"/>
  <c r="L477" i="75"/>
  <c r="Q477" i="75"/>
  <c r="K478" i="75"/>
  <c r="P478" i="75"/>
  <c r="J479" i="75"/>
  <c r="O479" i="75"/>
  <c r="T479" i="75"/>
  <c r="M480" i="75"/>
  <c r="R480" i="75"/>
  <c r="L481" i="75"/>
  <c r="Q481" i="75"/>
  <c r="V2" i="75"/>
  <c r="P2" i="75"/>
  <c r="K2" i="75"/>
  <c r="J2" i="75"/>
  <c r="Q142" i="75"/>
  <c r="J151" i="75"/>
  <c r="L165" i="75"/>
  <c r="O179" i="75"/>
  <c r="Q193" i="75"/>
  <c r="T207" i="75"/>
  <c r="K222" i="75"/>
  <c r="M236" i="75"/>
  <c r="P250" i="75"/>
  <c r="W250" i="75" s="1"/>
  <c r="T269" i="75"/>
  <c r="P275" i="75"/>
  <c r="W275" i="75" s="1"/>
  <c r="T280" i="75"/>
  <c r="O284" i="75"/>
  <c r="R289" i="75"/>
  <c r="K295" i="75"/>
  <c r="Q298" i="75"/>
  <c r="J304" i="75"/>
  <c r="P307" i="75"/>
  <c r="T312" i="75"/>
  <c r="L318" i="75"/>
  <c r="M325" i="75"/>
  <c r="T328" i="75"/>
  <c r="J336" i="75"/>
  <c r="M341" i="75"/>
  <c r="Q346" i="75"/>
  <c r="J352" i="75"/>
  <c r="P355" i="75"/>
  <c r="W355" i="75" s="1"/>
  <c r="T360" i="75"/>
  <c r="L366" i="75"/>
  <c r="P371" i="75"/>
  <c r="T376" i="75"/>
  <c r="K381" i="75"/>
  <c r="R383" i="75"/>
  <c r="P385" i="75"/>
  <c r="W385" i="75" s="1"/>
  <c r="T386" i="75"/>
  <c r="Q388" i="75"/>
  <c r="J390" i="75"/>
  <c r="M391" i="75"/>
  <c r="L392" i="75"/>
  <c r="P393" i="75"/>
  <c r="T394" i="75"/>
  <c r="L396" i="75"/>
  <c r="P397" i="75"/>
  <c r="T398" i="75"/>
  <c r="Q400" i="75"/>
  <c r="J402" i="75"/>
  <c r="M403" i="75"/>
  <c r="Q404" i="75"/>
  <c r="M64" i="75"/>
  <c r="T104" i="75"/>
  <c r="M133" i="75"/>
  <c r="O147" i="75"/>
  <c r="P154" i="75"/>
  <c r="W154" i="75" s="1"/>
  <c r="Q161" i="75"/>
  <c r="R168" i="75"/>
  <c r="T175" i="75"/>
  <c r="J183" i="75"/>
  <c r="K190" i="75"/>
  <c r="L197" i="75"/>
  <c r="M204" i="75"/>
  <c r="O211" i="75"/>
  <c r="P218" i="75"/>
  <c r="Q225" i="75"/>
  <c r="R232" i="75"/>
  <c r="T239" i="75"/>
  <c r="J247" i="75"/>
  <c r="K254" i="75"/>
  <c r="L261" i="75"/>
  <c r="K268" i="75"/>
  <c r="Q271" i="75"/>
  <c r="Q274" i="75"/>
  <c r="O276" i="75"/>
  <c r="L278" i="75"/>
  <c r="J280" i="75"/>
  <c r="R281" i="75"/>
  <c r="P283" i="75"/>
  <c r="M285" i="75"/>
  <c r="K287" i="75"/>
  <c r="T288" i="75"/>
  <c r="Q290" i="75"/>
  <c r="O292" i="75"/>
  <c r="L294" i="75"/>
  <c r="J296" i="75"/>
  <c r="R297" i="75"/>
  <c r="P299" i="75"/>
  <c r="M301" i="75"/>
  <c r="K303" i="75"/>
  <c r="T304" i="75"/>
  <c r="Q306" i="75"/>
  <c r="O308" i="75"/>
  <c r="L310" i="75"/>
  <c r="J312" i="75"/>
  <c r="R313" i="75"/>
  <c r="P315" i="75"/>
  <c r="M317" i="75"/>
  <c r="K319" i="75"/>
  <c r="T320" i="75"/>
  <c r="Q322" i="75"/>
  <c r="O324" i="75"/>
  <c r="L326" i="75"/>
  <c r="J328" i="75"/>
  <c r="R329" i="75"/>
  <c r="P331" i="75"/>
  <c r="M333" i="75"/>
  <c r="K335" i="75"/>
  <c r="T336" i="75"/>
  <c r="Q338" i="75"/>
  <c r="O340" i="75"/>
  <c r="L342" i="75"/>
  <c r="J344" i="75"/>
  <c r="R345" i="75"/>
  <c r="P347" i="75"/>
  <c r="M349" i="75"/>
  <c r="K351" i="75"/>
  <c r="T352" i="75"/>
  <c r="Q354" i="75"/>
  <c r="O356" i="75"/>
  <c r="L358" i="75"/>
  <c r="J360" i="75"/>
  <c r="R361" i="75"/>
  <c r="P363" i="75"/>
  <c r="W363" i="75" s="1"/>
  <c r="M365" i="75"/>
  <c r="K367" i="75"/>
  <c r="T368" i="75"/>
  <c r="Q370" i="75"/>
  <c r="O372" i="75"/>
  <c r="L374" i="75"/>
  <c r="J376" i="75"/>
  <c r="R377" i="75"/>
  <c r="P379" i="75"/>
  <c r="Q380" i="75"/>
  <c r="P381" i="75"/>
  <c r="O382" i="75"/>
  <c r="M383" i="75"/>
  <c r="L384" i="75"/>
  <c r="K385" i="75"/>
  <c r="J386" i="75"/>
  <c r="Q386" i="75"/>
  <c r="K387" i="75"/>
  <c r="P387" i="75"/>
  <c r="W387" i="75" s="1"/>
  <c r="J388" i="75"/>
  <c r="O388" i="75"/>
  <c r="T388" i="75"/>
  <c r="M389" i="75"/>
  <c r="R389" i="75"/>
  <c r="L390" i="75"/>
  <c r="Q390" i="75"/>
  <c r="K391" i="75"/>
  <c r="P391" i="75"/>
  <c r="J392" i="75"/>
  <c r="O392" i="75"/>
  <c r="T392" i="75"/>
  <c r="M393" i="75"/>
  <c r="R393" i="75"/>
  <c r="L394" i="75"/>
  <c r="Q394" i="75"/>
  <c r="K395" i="75"/>
  <c r="P395" i="75"/>
  <c r="W395" i="75" s="1"/>
  <c r="J396" i="75"/>
  <c r="O396" i="75"/>
  <c r="T396" i="75"/>
  <c r="M397" i="75"/>
  <c r="R397" i="75"/>
  <c r="L398" i="75"/>
  <c r="Q398" i="75"/>
  <c r="K399" i="75"/>
  <c r="P399" i="75"/>
  <c r="W399" i="75" s="1"/>
  <c r="J400" i="75"/>
  <c r="O400" i="75"/>
  <c r="T400" i="75"/>
  <c r="M401" i="75"/>
  <c r="R401" i="75"/>
  <c r="L402" i="75"/>
  <c r="Q402" i="75"/>
  <c r="K403" i="75"/>
  <c r="P403" i="75"/>
  <c r="W403" i="75" s="1"/>
  <c r="J404" i="75"/>
  <c r="O404" i="75"/>
  <c r="T404" i="75"/>
  <c r="M405" i="75"/>
  <c r="R405" i="75"/>
  <c r="L406" i="75"/>
  <c r="Q406" i="75"/>
  <c r="K407" i="75"/>
  <c r="P407" i="75"/>
  <c r="W407" i="75" s="1"/>
  <c r="J408" i="75"/>
  <c r="O408" i="75"/>
  <c r="T408" i="75"/>
  <c r="M409" i="75"/>
  <c r="R409" i="75"/>
  <c r="L410" i="75"/>
  <c r="Q410" i="75"/>
  <c r="K411" i="75"/>
  <c r="P411" i="75"/>
  <c r="W411" i="75" s="1"/>
  <c r="J412" i="75"/>
  <c r="O412" i="75"/>
  <c r="T412" i="75"/>
  <c r="M413" i="75"/>
  <c r="R413" i="75"/>
  <c r="L414" i="75"/>
  <c r="Q414" i="75"/>
  <c r="K415" i="75"/>
  <c r="P415" i="75"/>
  <c r="W415" i="75" s="1"/>
  <c r="J416" i="75"/>
  <c r="O416" i="75"/>
  <c r="T416" i="75"/>
  <c r="M417" i="75"/>
  <c r="R417" i="75"/>
  <c r="L418" i="75"/>
  <c r="Q418" i="75"/>
  <c r="K419" i="75"/>
  <c r="P419" i="75"/>
  <c r="W419" i="75" s="1"/>
  <c r="J420" i="75"/>
  <c r="O420" i="75"/>
  <c r="T420" i="75"/>
  <c r="M421" i="75"/>
  <c r="R421" i="75"/>
  <c r="L422" i="75"/>
  <c r="Q422" i="75"/>
  <c r="K423" i="75"/>
  <c r="P423" i="75"/>
  <c r="J424" i="75"/>
  <c r="O424" i="75"/>
  <c r="T424" i="75"/>
  <c r="M425" i="75"/>
  <c r="R425" i="75"/>
  <c r="L426" i="75"/>
  <c r="Q426" i="75"/>
  <c r="K427" i="75"/>
  <c r="P427" i="75"/>
  <c r="W427" i="75" s="1"/>
  <c r="J428" i="75"/>
  <c r="O428" i="75"/>
  <c r="T428" i="75"/>
  <c r="M429" i="75"/>
  <c r="R429" i="75"/>
  <c r="L430" i="75"/>
  <c r="Q430" i="75"/>
  <c r="K431" i="75"/>
  <c r="P431" i="75"/>
  <c r="W431" i="75" s="1"/>
  <c r="J432" i="75"/>
  <c r="O432" i="75"/>
  <c r="T432" i="75"/>
  <c r="M433" i="75"/>
  <c r="R433" i="75"/>
  <c r="L434" i="75"/>
  <c r="Q434" i="75"/>
  <c r="K435" i="75"/>
  <c r="P435" i="75"/>
  <c r="W435" i="75" s="1"/>
  <c r="J436" i="75"/>
  <c r="O436" i="75"/>
  <c r="T436" i="75"/>
  <c r="M437" i="75"/>
  <c r="R437" i="75"/>
  <c r="L438" i="75"/>
  <c r="Q438" i="75"/>
  <c r="K439" i="75"/>
  <c r="P439" i="75"/>
  <c r="W439" i="75" s="1"/>
  <c r="J440" i="75"/>
  <c r="O440" i="75"/>
  <c r="T440" i="75"/>
  <c r="M441" i="75"/>
  <c r="R441" i="75"/>
  <c r="L442" i="75"/>
  <c r="Q442" i="75"/>
  <c r="K443" i="75"/>
  <c r="P443" i="75"/>
  <c r="W443" i="75" s="1"/>
  <c r="J444" i="75"/>
  <c r="O444" i="75"/>
  <c r="T444" i="75"/>
  <c r="M445" i="75"/>
  <c r="R445" i="75"/>
  <c r="L446" i="75"/>
  <c r="Q446" i="75"/>
  <c r="K447" i="75"/>
  <c r="P447" i="75"/>
  <c r="W447" i="75" s="1"/>
  <c r="J448" i="75"/>
  <c r="O448" i="75"/>
  <c r="T448" i="75"/>
  <c r="M449" i="75"/>
  <c r="R449" i="75"/>
  <c r="L450" i="75"/>
  <c r="Q450" i="75"/>
  <c r="K451" i="75"/>
  <c r="P451" i="75"/>
  <c r="W451" i="75" s="1"/>
  <c r="J452" i="75"/>
  <c r="O452" i="75"/>
  <c r="T452" i="75"/>
  <c r="M453" i="75"/>
  <c r="R453" i="75"/>
  <c r="L454" i="75"/>
  <c r="Q454" i="75"/>
  <c r="K455" i="75"/>
  <c r="P455" i="75"/>
  <c r="J456" i="75"/>
  <c r="O456" i="75"/>
  <c r="T456" i="75"/>
  <c r="M457" i="75"/>
  <c r="R457" i="75"/>
  <c r="L458" i="75"/>
  <c r="Q458" i="75"/>
  <c r="K459" i="75"/>
  <c r="P459" i="75"/>
  <c r="W459" i="75" s="1"/>
  <c r="J460" i="75"/>
  <c r="O460" i="75"/>
  <c r="T460" i="75"/>
  <c r="M461" i="75"/>
  <c r="R461" i="75"/>
  <c r="L462" i="75"/>
  <c r="Q462" i="75"/>
  <c r="K463" i="75"/>
  <c r="P463" i="75"/>
  <c r="W463" i="75" s="1"/>
  <c r="J464" i="75"/>
  <c r="O464" i="75"/>
  <c r="T464" i="75"/>
  <c r="M465" i="75"/>
  <c r="R465" i="75"/>
  <c r="L466" i="75"/>
  <c r="Q466" i="75"/>
  <c r="K467" i="75"/>
  <c r="P467" i="75"/>
  <c r="W467" i="75" s="1"/>
  <c r="J468" i="75"/>
  <c r="O468" i="75"/>
  <c r="T468" i="75"/>
  <c r="M469" i="75"/>
  <c r="R469" i="75"/>
  <c r="L470" i="75"/>
  <c r="Q470" i="75"/>
  <c r="K471" i="75"/>
  <c r="P471" i="75"/>
  <c r="W471" i="75" s="1"/>
  <c r="J472" i="75"/>
  <c r="O472" i="75"/>
  <c r="T472" i="75"/>
  <c r="M473" i="75"/>
  <c r="R473" i="75"/>
  <c r="L474" i="75"/>
  <c r="Q474" i="75"/>
  <c r="K475" i="75"/>
  <c r="P475" i="75"/>
  <c r="W475" i="75" s="1"/>
  <c r="J476" i="75"/>
  <c r="O476" i="75"/>
  <c r="T476" i="75"/>
  <c r="M477" i="75"/>
  <c r="R477" i="75"/>
  <c r="L478" i="75"/>
  <c r="Q478" i="75"/>
  <c r="K479" i="75"/>
  <c r="P479" i="75"/>
  <c r="W479" i="75" s="1"/>
  <c r="J480" i="75"/>
  <c r="O480" i="75"/>
  <c r="T480" i="75"/>
  <c r="M481" i="75"/>
  <c r="R481" i="75"/>
  <c r="O2" i="75"/>
  <c r="K119" i="75"/>
  <c r="R264" i="75"/>
  <c r="K279" i="75"/>
  <c r="L286" i="75"/>
  <c r="P291" i="75"/>
  <c r="O300" i="75"/>
  <c r="R305" i="75"/>
  <c r="K311" i="75"/>
  <c r="O316" i="75"/>
  <c r="R321" i="75"/>
  <c r="K327" i="75"/>
  <c r="O332" i="75"/>
  <c r="R337" i="75"/>
  <c r="K343" i="75"/>
  <c r="L350" i="75"/>
  <c r="M357" i="75"/>
  <c r="Q362" i="75"/>
  <c r="J368" i="75"/>
  <c r="M373" i="75"/>
  <c r="Q378" i="75"/>
  <c r="J382" i="75"/>
  <c r="Q384" i="75"/>
  <c r="R387" i="75"/>
  <c r="K389" i="75"/>
  <c r="O390" i="75"/>
  <c r="R391" i="75"/>
  <c r="K393" i="75"/>
  <c r="O394" i="75"/>
  <c r="R395" i="75"/>
  <c r="K397" i="75"/>
  <c r="O398" i="75"/>
  <c r="R399" i="75"/>
  <c r="K401" i="75"/>
  <c r="O402" i="75"/>
  <c r="R403" i="75"/>
  <c r="P83" i="75"/>
  <c r="J112" i="75"/>
  <c r="K139" i="75"/>
  <c r="L149" i="75"/>
  <c r="M156" i="75"/>
  <c r="O163" i="75"/>
  <c r="P170" i="75"/>
  <c r="Q177" i="75"/>
  <c r="R184" i="75"/>
  <c r="T191" i="75"/>
  <c r="J199" i="75"/>
  <c r="K206" i="75"/>
  <c r="L213" i="75"/>
  <c r="M220" i="75"/>
  <c r="O227" i="75"/>
  <c r="P234" i="75"/>
  <c r="Q241" i="75"/>
  <c r="R248" i="75"/>
  <c r="T255" i="75"/>
  <c r="J263" i="75"/>
  <c r="J269" i="75"/>
  <c r="P272" i="75"/>
  <c r="K275" i="75"/>
  <c r="T276" i="75"/>
  <c r="Q278" i="75"/>
  <c r="O280" i="75"/>
  <c r="L282" i="75"/>
  <c r="J284" i="75"/>
  <c r="R285" i="75"/>
  <c r="P287" i="75"/>
  <c r="W287" i="75" s="1"/>
  <c r="M289" i="75"/>
  <c r="K291" i="75"/>
  <c r="T292" i="75"/>
  <c r="Q294" i="75"/>
  <c r="O296" i="75"/>
  <c r="L298" i="75"/>
  <c r="J300" i="75"/>
  <c r="R301" i="75"/>
  <c r="P303" i="75"/>
  <c r="M305" i="75"/>
  <c r="K307" i="75"/>
  <c r="T308" i="75"/>
  <c r="Q310" i="75"/>
  <c r="O312" i="75"/>
  <c r="L314" i="75"/>
  <c r="J316" i="75"/>
  <c r="R317" i="75"/>
  <c r="P319" i="75"/>
  <c r="M321" i="75"/>
  <c r="K323" i="75"/>
  <c r="T324" i="75"/>
  <c r="Q326" i="75"/>
  <c r="O328" i="75"/>
  <c r="L330" i="75"/>
  <c r="J332" i="75"/>
  <c r="R333" i="75"/>
  <c r="P335" i="75"/>
  <c r="M337" i="75"/>
  <c r="K339" i="75"/>
  <c r="T340" i="75"/>
  <c r="Q342" i="75"/>
  <c r="O344" i="75"/>
  <c r="L346" i="75"/>
  <c r="J348" i="75"/>
  <c r="R349" i="75"/>
  <c r="P351" i="75"/>
  <c r="W351" i="75" s="1"/>
  <c r="M353" i="75"/>
  <c r="K355" i="75"/>
  <c r="T356" i="75"/>
  <c r="Q358" i="75"/>
  <c r="O360" i="75"/>
  <c r="L362" i="75"/>
  <c r="J364" i="75"/>
  <c r="R365" i="75"/>
  <c r="P367" i="75"/>
  <c r="M369" i="75"/>
  <c r="K371" i="75"/>
  <c r="T372" i="75"/>
  <c r="Q374" i="75"/>
  <c r="O376" i="75"/>
  <c r="L378" i="75"/>
  <c r="J380" i="75"/>
  <c r="T380" i="75"/>
  <c r="R381" i="75"/>
  <c r="Q382" i="75"/>
  <c r="P383" i="75"/>
  <c r="W383" i="75" s="1"/>
  <c r="O384" i="75"/>
  <c r="M385" i="75"/>
  <c r="L386" i="75"/>
  <c r="R386" i="75"/>
  <c r="L387" i="75"/>
  <c r="Q387" i="75"/>
  <c r="K388" i="75"/>
  <c r="P388" i="75"/>
  <c r="W388" i="75" s="1"/>
  <c r="J389" i="75"/>
  <c r="O389" i="75"/>
  <c r="T389" i="75"/>
  <c r="M390" i="75"/>
  <c r="R390" i="75"/>
  <c r="L391" i="75"/>
  <c r="Q391" i="75"/>
  <c r="K392" i="75"/>
  <c r="P392" i="75"/>
  <c r="W392" i="75" s="1"/>
  <c r="J393" i="75"/>
  <c r="O393" i="75"/>
  <c r="T393" i="75"/>
  <c r="M394" i="75"/>
  <c r="R394" i="75"/>
  <c r="L395" i="75"/>
  <c r="Q395" i="75"/>
  <c r="K396" i="75"/>
  <c r="P396" i="75"/>
  <c r="W396" i="75" s="1"/>
  <c r="J397" i="75"/>
  <c r="O397" i="75"/>
  <c r="T397" i="75"/>
  <c r="M398" i="75"/>
  <c r="R398" i="75"/>
  <c r="L399" i="75"/>
  <c r="Q399" i="75"/>
  <c r="K400" i="75"/>
  <c r="P400" i="75"/>
  <c r="J401" i="75"/>
  <c r="O401" i="75"/>
  <c r="T401" i="75"/>
  <c r="M402" i="75"/>
  <c r="R402" i="75"/>
  <c r="L403" i="75"/>
  <c r="Q403" i="75"/>
  <c r="K404" i="75"/>
  <c r="P404" i="75"/>
  <c r="W404" i="75" s="1"/>
  <c r="J405" i="75"/>
  <c r="O405" i="75"/>
  <c r="T405" i="75"/>
  <c r="M406" i="75"/>
  <c r="R406" i="75"/>
  <c r="L407" i="75"/>
  <c r="Q407" i="75"/>
  <c r="K408" i="75"/>
  <c r="P408" i="75"/>
  <c r="W408" i="75" s="1"/>
  <c r="J409" i="75"/>
  <c r="O409" i="75"/>
  <c r="T409" i="75"/>
  <c r="M410" i="75"/>
  <c r="R410" i="75"/>
  <c r="L411" i="75"/>
  <c r="Q411" i="75"/>
  <c r="K412" i="75"/>
  <c r="P412" i="75"/>
  <c r="W412" i="75" s="1"/>
  <c r="J413" i="75"/>
  <c r="O413" i="75"/>
  <c r="T413" i="75"/>
  <c r="M414" i="75"/>
  <c r="R414" i="75"/>
  <c r="L415" i="75"/>
  <c r="Q415" i="75"/>
  <c r="K416" i="75"/>
  <c r="P416" i="75"/>
  <c r="W416" i="75" s="1"/>
  <c r="J417" i="75"/>
  <c r="O417" i="75"/>
  <c r="T417" i="75"/>
  <c r="M418" i="75"/>
  <c r="R418" i="75"/>
  <c r="L419" i="75"/>
  <c r="Q419" i="75"/>
  <c r="K420" i="75"/>
  <c r="P420" i="75"/>
  <c r="W420" i="75" s="1"/>
  <c r="J421" i="75"/>
  <c r="O421" i="75"/>
  <c r="T421" i="75"/>
  <c r="M422" i="75"/>
  <c r="R422" i="75"/>
  <c r="L423" i="75"/>
  <c r="Q423" i="75"/>
  <c r="K424" i="75"/>
  <c r="P424" i="75"/>
  <c r="W424" i="75" s="1"/>
  <c r="J425" i="75"/>
  <c r="O425" i="75"/>
  <c r="T425" i="75"/>
  <c r="M426" i="75"/>
  <c r="R426" i="75"/>
  <c r="L427" i="75"/>
  <c r="Q427" i="75"/>
  <c r="K428" i="75"/>
  <c r="P428" i="75"/>
  <c r="W428" i="75" s="1"/>
  <c r="J429" i="75"/>
  <c r="O429" i="75"/>
  <c r="T429" i="75"/>
  <c r="M430" i="75"/>
  <c r="R430" i="75"/>
  <c r="L431" i="75"/>
  <c r="Q431" i="75"/>
  <c r="K432" i="75"/>
  <c r="P432" i="75"/>
  <c r="J433" i="75"/>
  <c r="O433" i="75"/>
  <c r="T433" i="75"/>
  <c r="M434" i="75"/>
  <c r="R434" i="75"/>
  <c r="L435" i="75"/>
  <c r="Q435" i="75"/>
  <c r="K436" i="75"/>
  <c r="P436" i="75"/>
  <c r="W436" i="75" s="1"/>
  <c r="J437" i="75"/>
  <c r="O437" i="75"/>
  <c r="T437" i="75"/>
  <c r="M438" i="75"/>
  <c r="R438" i="75"/>
  <c r="L439" i="75"/>
  <c r="Q439" i="75"/>
  <c r="K440" i="75"/>
  <c r="P440" i="75"/>
  <c r="W440" i="75" s="1"/>
  <c r="J441" i="75"/>
  <c r="O441" i="75"/>
  <c r="T441" i="75"/>
  <c r="M442" i="75"/>
  <c r="R442" i="75"/>
  <c r="L443" i="75"/>
  <c r="Q443" i="75"/>
  <c r="K444" i="75"/>
  <c r="P444" i="75"/>
  <c r="W444" i="75" s="1"/>
  <c r="J445" i="75"/>
  <c r="O445" i="75"/>
  <c r="T445" i="75"/>
  <c r="M446" i="75"/>
  <c r="R446" i="75"/>
  <c r="L447" i="75"/>
  <c r="Q447" i="75"/>
  <c r="K448" i="75"/>
  <c r="P448" i="75"/>
  <c r="W448" i="75" s="1"/>
  <c r="J449" i="75"/>
  <c r="O449" i="75"/>
  <c r="T449" i="75"/>
  <c r="M450" i="75"/>
  <c r="R450" i="75"/>
  <c r="L451" i="75"/>
  <c r="Q451" i="75"/>
  <c r="K452" i="75"/>
  <c r="P452" i="75"/>
  <c r="W452" i="75" s="1"/>
  <c r="J453" i="75"/>
  <c r="O453" i="75"/>
  <c r="T453" i="75"/>
  <c r="M454" i="75"/>
  <c r="R454" i="75"/>
  <c r="L455" i="75"/>
  <c r="Q455" i="75"/>
  <c r="K456" i="75"/>
  <c r="P456" i="75"/>
  <c r="W456" i="75" s="1"/>
  <c r="J457" i="75"/>
  <c r="O457" i="75"/>
  <c r="T457" i="75"/>
  <c r="M458" i="75"/>
  <c r="R458" i="75"/>
  <c r="L459" i="75"/>
  <c r="Q459" i="75"/>
  <c r="K460" i="75"/>
  <c r="P460" i="75"/>
  <c r="W460" i="75" s="1"/>
  <c r="J461" i="75"/>
  <c r="O461" i="75"/>
  <c r="T461" i="75"/>
  <c r="M462" i="75"/>
  <c r="R462" i="75"/>
  <c r="L463" i="75"/>
  <c r="Q463" i="75"/>
  <c r="K464" i="75"/>
  <c r="P464" i="75"/>
  <c r="J465" i="75"/>
  <c r="O465" i="75"/>
  <c r="T465" i="75"/>
  <c r="M466" i="75"/>
  <c r="R466" i="75"/>
  <c r="L467" i="75"/>
  <c r="Q467" i="75"/>
  <c r="K468" i="75"/>
  <c r="P468" i="75"/>
  <c r="W468" i="75" s="1"/>
  <c r="J469" i="75"/>
  <c r="O469" i="75"/>
  <c r="T469" i="75"/>
  <c r="M470" i="75"/>
  <c r="R470" i="75"/>
  <c r="L471" i="75"/>
  <c r="Q471" i="75"/>
  <c r="K472" i="75"/>
  <c r="P472" i="75"/>
  <c r="W472" i="75" s="1"/>
  <c r="J473" i="75"/>
  <c r="O473" i="75"/>
  <c r="T473" i="75"/>
  <c r="M474" i="75"/>
  <c r="R474" i="75"/>
  <c r="L475" i="75"/>
  <c r="Q475" i="75"/>
  <c r="K476" i="75"/>
  <c r="P476" i="75"/>
  <c r="W476" i="75" s="1"/>
  <c r="J477" i="75"/>
  <c r="O477" i="75"/>
  <c r="T477" i="75"/>
  <c r="M478" i="75"/>
  <c r="R478" i="75"/>
  <c r="L479" i="75"/>
  <c r="Q479" i="75"/>
  <c r="K480" i="75"/>
  <c r="P480" i="75"/>
  <c r="W480" i="75" s="1"/>
  <c r="J481" i="75"/>
  <c r="O481" i="75"/>
  <c r="T481" i="75"/>
  <c r="R2" i="75"/>
  <c r="M2" i="75"/>
  <c r="Q90" i="75"/>
  <c r="K158" i="75"/>
  <c r="M172" i="75"/>
  <c r="P186" i="75"/>
  <c r="R200" i="75"/>
  <c r="J215" i="75"/>
  <c r="L229" i="75"/>
  <c r="O243" i="75"/>
  <c r="Q257" i="75"/>
  <c r="O273" i="75"/>
  <c r="M277" i="75"/>
  <c r="Q282" i="75"/>
  <c r="J288" i="75"/>
  <c r="M293" i="75"/>
  <c r="T296" i="75"/>
  <c r="L302" i="75"/>
  <c r="M309" i="75"/>
  <c r="Q314" i="75"/>
  <c r="J320" i="75"/>
  <c r="P323" i="75"/>
  <c r="Q330" i="75"/>
  <c r="L334" i="75"/>
  <c r="P339" i="75"/>
  <c r="T344" i="75"/>
  <c r="O348" i="75"/>
  <c r="R353" i="75"/>
  <c r="K359" i="75"/>
  <c r="O364" i="75"/>
  <c r="R369" i="75"/>
  <c r="K375" i="75"/>
  <c r="L380" i="75"/>
  <c r="T382" i="75"/>
  <c r="O386" i="75"/>
  <c r="M387" i="75"/>
  <c r="L388" i="75"/>
  <c r="P389" i="75"/>
  <c r="T390" i="75"/>
  <c r="Q392" i="75"/>
  <c r="J394" i="75"/>
  <c r="M395" i="75"/>
  <c r="Q396" i="75"/>
  <c r="J398" i="75"/>
  <c r="M399" i="75"/>
  <c r="L400" i="75"/>
  <c r="P401" i="75"/>
  <c r="W401" i="75" s="1"/>
  <c r="T402" i="75"/>
  <c r="L404" i="75"/>
  <c r="K405" i="75"/>
  <c r="T406" i="75"/>
  <c r="Q408" i="75"/>
  <c r="O410" i="75"/>
  <c r="L412" i="75"/>
  <c r="J414" i="75"/>
  <c r="R415" i="75"/>
  <c r="P417" i="75"/>
  <c r="M419" i="75"/>
  <c r="K421" i="75"/>
  <c r="T422" i="75"/>
  <c r="Q424" i="75"/>
  <c r="O426" i="75"/>
  <c r="L428" i="75"/>
  <c r="J430" i="75"/>
  <c r="R431" i="75"/>
  <c r="P433" i="75"/>
  <c r="M435" i="75"/>
  <c r="K437" i="75"/>
  <c r="T438" i="75"/>
  <c r="Q440" i="75"/>
  <c r="O442" i="75"/>
  <c r="L444" i="75"/>
  <c r="J446" i="75"/>
  <c r="R447" i="75"/>
  <c r="P449" i="75"/>
  <c r="W449" i="75" s="1"/>
  <c r="M451" i="75"/>
  <c r="K453" i="75"/>
  <c r="T454" i="75"/>
  <c r="Q456" i="75"/>
  <c r="O458" i="75"/>
  <c r="L460" i="75"/>
  <c r="J462" i="75"/>
  <c r="R463" i="75"/>
  <c r="P465" i="75"/>
  <c r="M467" i="75"/>
  <c r="K469" i="75"/>
  <c r="T470" i="75"/>
  <c r="Q472" i="75"/>
  <c r="O474" i="75"/>
  <c r="L476" i="75"/>
  <c r="J478" i="75"/>
  <c r="R479" i="75"/>
  <c r="P481" i="75"/>
  <c r="J466" i="75"/>
  <c r="P469" i="75"/>
  <c r="K473" i="75"/>
  <c r="T474" i="75"/>
  <c r="Q476" i="75"/>
  <c r="L480" i="75"/>
  <c r="O406" i="75"/>
  <c r="J410" i="75"/>
  <c r="P413" i="75"/>
  <c r="T418" i="75"/>
  <c r="O422" i="75"/>
  <c r="R427" i="75"/>
  <c r="K433" i="75"/>
  <c r="O438" i="75"/>
  <c r="R443" i="75"/>
  <c r="M447" i="75"/>
  <c r="Q452" i="75"/>
  <c r="J458" i="75"/>
  <c r="M463" i="75"/>
  <c r="Q468" i="75"/>
  <c r="J474" i="75"/>
  <c r="K481" i="75"/>
  <c r="P405" i="75"/>
  <c r="W405" i="75" s="1"/>
  <c r="M407" i="75"/>
  <c r="K409" i="75"/>
  <c r="T410" i="75"/>
  <c r="Q412" i="75"/>
  <c r="O414" i="75"/>
  <c r="L416" i="75"/>
  <c r="J418" i="75"/>
  <c r="R419" i="75"/>
  <c r="P421" i="75"/>
  <c r="M423" i="75"/>
  <c r="K425" i="75"/>
  <c r="T426" i="75"/>
  <c r="Q428" i="75"/>
  <c r="O430" i="75"/>
  <c r="L432" i="75"/>
  <c r="J434" i="75"/>
  <c r="R435" i="75"/>
  <c r="P437" i="75"/>
  <c r="M439" i="75"/>
  <c r="K441" i="75"/>
  <c r="T442" i="75"/>
  <c r="Q444" i="75"/>
  <c r="O446" i="75"/>
  <c r="L448" i="75"/>
  <c r="J450" i="75"/>
  <c r="R451" i="75"/>
  <c r="P453" i="75"/>
  <c r="M455" i="75"/>
  <c r="K457" i="75"/>
  <c r="T458" i="75"/>
  <c r="Q460" i="75"/>
  <c r="O462" i="75"/>
  <c r="L464" i="75"/>
  <c r="R467" i="75"/>
  <c r="M471" i="75"/>
  <c r="O478" i="75"/>
  <c r="L408" i="75"/>
  <c r="R411" i="75"/>
  <c r="K417" i="75"/>
  <c r="Q420" i="75"/>
  <c r="J426" i="75"/>
  <c r="M431" i="75"/>
  <c r="Q436" i="75"/>
  <c r="J442" i="75"/>
  <c r="K449" i="75"/>
  <c r="O454" i="75"/>
  <c r="P461" i="75"/>
  <c r="T466" i="75"/>
  <c r="L472" i="75"/>
  <c r="P477" i="75"/>
  <c r="W477" i="75" s="1"/>
  <c r="L2" i="75"/>
  <c r="J406" i="75"/>
  <c r="R407" i="75"/>
  <c r="P409" i="75"/>
  <c r="M411" i="75"/>
  <c r="K413" i="75"/>
  <c r="T414" i="75"/>
  <c r="Q416" i="75"/>
  <c r="O418" i="75"/>
  <c r="L420" i="75"/>
  <c r="J422" i="75"/>
  <c r="R423" i="75"/>
  <c r="P425" i="75"/>
  <c r="M427" i="75"/>
  <c r="K429" i="75"/>
  <c r="T430" i="75"/>
  <c r="Q432" i="75"/>
  <c r="O434" i="75"/>
  <c r="L436" i="75"/>
  <c r="J438" i="75"/>
  <c r="R439" i="75"/>
  <c r="P441" i="75"/>
  <c r="M443" i="75"/>
  <c r="K445" i="75"/>
  <c r="T446" i="75"/>
  <c r="Q448" i="75"/>
  <c r="O450" i="75"/>
  <c r="L452" i="75"/>
  <c r="J454" i="75"/>
  <c r="R455" i="75"/>
  <c r="P457" i="75"/>
  <c r="W457" i="75" s="1"/>
  <c r="M459" i="75"/>
  <c r="K461" i="75"/>
  <c r="T462" i="75"/>
  <c r="Q464" i="75"/>
  <c r="O466" i="75"/>
  <c r="L468" i="75"/>
  <c r="J470" i="75"/>
  <c r="R471" i="75"/>
  <c r="P473" i="75"/>
  <c r="M475" i="75"/>
  <c r="K477" i="75"/>
  <c r="T478" i="75"/>
  <c r="Q480" i="75"/>
  <c r="Q2" i="75"/>
  <c r="T2" i="75" s="1"/>
  <c r="M415" i="75"/>
  <c r="L424" i="75"/>
  <c r="P429" i="75"/>
  <c r="W429" i="75" s="1"/>
  <c r="T434" i="75"/>
  <c r="L440" i="75"/>
  <c r="P445" i="75"/>
  <c r="T450" i="75"/>
  <c r="L456" i="75"/>
  <c r="R459" i="75"/>
  <c r="K465" i="75"/>
  <c r="O470" i="75"/>
  <c r="R475" i="75"/>
  <c r="M479" i="75"/>
  <c r="Y4" i="75"/>
  <c r="AF4" i="75"/>
  <c r="Y5" i="75"/>
  <c r="AG4" i="75"/>
  <c r="X22" i="75"/>
  <c r="I2" i="75"/>
  <c r="AF54" i="62"/>
  <c r="AE54" i="62"/>
  <c r="W34" i="75" l="1"/>
  <c r="W464" i="75"/>
  <c r="W432" i="75"/>
  <c r="W400" i="75"/>
  <c r="W455" i="75"/>
  <c r="W423" i="75"/>
  <c r="W391" i="75"/>
  <c r="W299" i="75"/>
  <c r="W62" i="75"/>
  <c r="R76" i="86"/>
  <c r="AD76" i="84"/>
  <c r="AF76" i="83"/>
  <c r="P76" i="83"/>
  <c r="N76" i="81"/>
  <c r="AH76" i="80"/>
  <c r="Z76" i="78"/>
  <c r="Z76" i="76"/>
  <c r="AH76" i="84"/>
  <c r="J76" i="80"/>
  <c r="J76" i="86"/>
  <c r="R76" i="84"/>
  <c r="AB76" i="83"/>
  <c r="L76" i="83"/>
  <c r="Z76" i="80"/>
  <c r="R76" i="78"/>
  <c r="AD76" i="77"/>
  <c r="J76" i="82"/>
  <c r="AD76" i="81"/>
  <c r="AH76" i="78"/>
  <c r="AH76" i="86"/>
  <c r="Z76" i="85"/>
  <c r="N76" i="84"/>
  <c r="X76" i="83"/>
  <c r="H76" i="83"/>
  <c r="Z76" i="82"/>
  <c r="R76" i="80"/>
  <c r="J76" i="78"/>
  <c r="N76" i="77"/>
  <c r="J76" i="76"/>
  <c r="Z76" i="86"/>
  <c r="J76" i="85"/>
  <c r="T76" i="83"/>
  <c r="AG76" i="85"/>
  <c r="AG76" i="83"/>
  <c r="AG76" i="84"/>
  <c r="AG76" i="86"/>
  <c r="V76" i="78"/>
  <c r="Z76" i="79"/>
  <c r="F76" i="79"/>
  <c r="AD76" i="80"/>
  <c r="AH76" i="81"/>
  <c r="Z76" i="81"/>
  <c r="AD76" i="82"/>
  <c r="Z76" i="83"/>
  <c r="F76" i="83"/>
  <c r="J76" i="84"/>
  <c r="R76" i="85"/>
  <c r="AD76" i="86"/>
  <c r="S76" i="86"/>
  <c r="AI76" i="86"/>
  <c r="T76" i="86"/>
  <c r="E76" i="86"/>
  <c r="U76" i="86"/>
  <c r="O76" i="85"/>
  <c r="AE76" i="85"/>
  <c r="P76" i="85"/>
  <c r="AF76" i="85"/>
  <c r="Q76" i="85"/>
  <c r="S76" i="84"/>
  <c r="AI76" i="84"/>
  <c r="T76" i="84"/>
  <c r="E76" i="84"/>
  <c r="U76" i="84"/>
  <c r="G76" i="83"/>
  <c r="W76" i="83"/>
  <c r="E76" i="83"/>
  <c r="U76" i="83"/>
  <c r="G76" i="82"/>
  <c r="W76" i="82"/>
  <c r="H76" i="82"/>
  <c r="X76" i="82"/>
  <c r="I76" i="82"/>
  <c r="Y76" i="82"/>
  <c r="G76" i="81"/>
  <c r="W76" i="81"/>
  <c r="H76" i="81"/>
  <c r="X76" i="81"/>
  <c r="I76" i="81"/>
  <c r="Y76" i="81"/>
  <c r="V76" i="82"/>
  <c r="AG76" i="76"/>
  <c r="R76" i="79"/>
  <c r="AG76" i="77"/>
  <c r="N76" i="78"/>
  <c r="J76" i="79"/>
  <c r="N76" i="80"/>
  <c r="F76" i="81"/>
  <c r="F76" i="82"/>
  <c r="R76" i="83"/>
  <c r="N76" i="83"/>
  <c r="V76" i="84"/>
  <c r="AD76" i="85"/>
  <c r="F76" i="86"/>
  <c r="O76" i="86"/>
  <c r="H76" i="86"/>
  <c r="AB76" i="86"/>
  <c r="Q76" i="86"/>
  <c r="S76" i="85"/>
  <c r="H76" i="85"/>
  <c r="AB76" i="85"/>
  <c r="U76" i="85"/>
  <c r="W76" i="84"/>
  <c r="L76" i="84"/>
  <c r="AF76" i="84"/>
  <c r="Y76" i="84"/>
  <c r="K76" i="83"/>
  <c r="AE76" i="83"/>
  <c r="Q76" i="83"/>
  <c r="AG76" i="82"/>
  <c r="AA76" i="82"/>
  <c r="P76" i="82"/>
  <c r="E76" i="82"/>
  <c r="AC76" i="82"/>
  <c r="K76" i="81"/>
  <c r="AE76" i="81"/>
  <c r="T76" i="81"/>
  <c r="M76" i="81"/>
  <c r="O76" i="80"/>
  <c r="AE76" i="80"/>
  <c r="P76" i="80"/>
  <c r="AF76" i="80"/>
  <c r="Q76" i="80"/>
  <c r="S76" i="79"/>
  <c r="AI76" i="79"/>
  <c r="T76" i="79"/>
  <c r="E76" i="79"/>
  <c r="U76" i="79"/>
  <c r="S76" i="78"/>
  <c r="AI76" i="78"/>
  <c r="T76" i="78"/>
  <c r="E76" i="78"/>
  <c r="U76" i="78"/>
  <c r="AH76" i="77"/>
  <c r="Z76" i="77"/>
  <c r="O76" i="77"/>
  <c r="AE76" i="77"/>
  <c r="P76" i="77"/>
  <c r="AF76" i="77"/>
  <c r="Q76" i="77"/>
  <c r="N76" i="76"/>
  <c r="F76" i="76"/>
  <c r="G76" i="76"/>
  <c r="W76" i="76"/>
  <c r="H76" i="76"/>
  <c r="X76" i="76"/>
  <c r="I76" i="76"/>
  <c r="Y76" i="76"/>
  <c r="K76" i="82"/>
  <c r="AE76" i="82"/>
  <c r="T76" i="82"/>
  <c r="M76" i="82"/>
  <c r="AI76" i="81"/>
  <c r="AB76" i="81"/>
  <c r="G76" i="79"/>
  <c r="W76" i="79"/>
  <c r="H76" i="79"/>
  <c r="X76" i="79"/>
  <c r="I76" i="79"/>
  <c r="Y76" i="79"/>
  <c r="G76" i="78"/>
  <c r="W76" i="78"/>
  <c r="H76" i="78"/>
  <c r="X76" i="78"/>
  <c r="I76" i="78"/>
  <c r="Y76" i="78"/>
  <c r="F76" i="77"/>
  <c r="K76" i="76"/>
  <c r="AA76" i="76"/>
  <c r="L76" i="76"/>
  <c r="AB76" i="76"/>
  <c r="M76" i="76"/>
  <c r="AC76" i="76"/>
  <c r="AD76" i="78"/>
  <c r="N76" i="79"/>
  <c r="AG76" i="79"/>
  <c r="V76" i="81"/>
  <c r="N76" i="82"/>
  <c r="AH76" i="83"/>
  <c r="V76" i="83"/>
  <c r="AH76" i="85"/>
  <c r="V76" i="86"/>
  <c r="W76" i="86"/>
  <c r="L76" i="86"/>
  <c r="AF76" i="86"/>
  <c r="Y76" i="86"/>
  <c r="W76" i="85"/>
  <c r="L76" i="85"/>
  <c r="E76" i="85"/>
  <c r="Y76" i="85"/>
  <c r="G76" i="84"/>
  <c r="AA76" i="84"/>
  <c r="P76" i="84"/>
  <c r="I76" i="84"/>
  <c r="AC76" i="84"/>
  <c r="O76" i="83"/>
  <c r="AI76" i="83"/>
  <c r="Y76" i="83"/>
  <c r="O76" i="81"/>
  <c r="Q76" i="81"/>
  <c r="S76" i="80"/>
  <c r="AI76" i="80"/>
  <c r="T76" i="80"/>
  <c r="E76" i="80"/>
  <c r="U76" i="80"/>
  <c r="S76" i="77"/>
  <c r="AI76" i="77"/>
  <c r="T76" i="77"/>
  <c r="E76" i="77"/>
  <c r="U76" i="77"/>
  <c r="AD76" i="76"/>
  <c r="V76" i="76"/>
  <c r="L76" i="81"/>
  <c r="U76" i="81"/>
  <c r="K76" i="78"/>
  <c r="AA76" i="78"/>
  <c r="L76" i="78"/>
  <c r="AB76" i="78"/>
  <c r="M76" i="78"/>
  <c r="AC76" i="78"/>
  <c r="V76" i="77"/>
  <c r="G76" i="77"/>
  <c r="W76" i="77"/>
  <c r="H76" i="77"/>
  <c r="X76" i="77"/>
  <c r="I76" i="77"/>
  <c r="Y76" i="77"/>
  <c r="R76" i="76"/>
  <c r="V76" i="79"/>
  <c r="F76" i="80"/>
  <c r="J76" i="81"/>
  <c r="R76" i="82"/>
  <c r="AD76" i="83"/>
  <c r="Z76" i="84"/>
  <c r="F76" i="85"/>
  <c r="G76" i="86"/>
  <c r="AA76" i="86"/>
  <c r="P76" i="86"/>
  <c r="I76" i="86"/>
  <c r="AC76" i="86"/>
  <c r="G76" i="85"/>
  <c r="AA76" i="85"/>
  <c r="T76" i="85"/>
  <c r="I76" i="85"/>
  <c r="AC76" i="85"/>
  <c r="K76" i="84"/>
  <c r="AE76" i="84"/>
  <c r="X76" i="84"/>
  <c r="M76" i="84"/>
  <c r="S76" i="83"/>
  <c r="I76" i="83"/>
  <c r="AC76" i="83"/>
  <c r="O76" i="82"/>
  <c r="AI76" i="82"/>
  <c r="AB76" i="82"/>
  <c r="Q76" i="82"/>
  <c r="S76" i="81"/>
  <c r="AF76" i="81"/>
  <c r="G76" i="80"/>
  <c r="W76" i="80"/>
  <c r="H76" i="80"/>
  <c r="X76" i="80"/>
  <c r="I76" i="80"/>
  <c r="Y76" i="80"/>
  <c r="K76" i="79"/>
  <c r="AA76" i="79"/>
  <c r="L76" i="79"/>
  <c r="AB76" i="79"/>
  <c r="M76" i="79"/>
  <c r="AC76" i="79"/>
  <c r="V76" i="80"/>
  <c r="K76" i="86"/>
  <c r="X76" i="85"/>
  <c r="H76" i="84"/>
  <c r="AF76" i="82"/>
  <c r="E76" i="81"/>
  <c r="AA76" i="80"/>
  <c r="AC76" i="80"/>
  <c r="AE76" i="79"/>
  <c r="AH76" i="79"/>
  <c r="AD76" i="79"/>
  <c r="J76" i="83"/>
  <c r="N76" i="85"/>
  <c r="AE76" i="86"/>
  <c r="M76" i="85"/>
  <c r="AB76" i="84"/>
  <c r="U76" i="82"/>
  <c r="AC76" i="81"/>
  <c r="L76" i="80"/>
  <c r="P76" i="79"/>
  <c r="P76" i="78"/>
  <c r="J76" i="77"/>
  <c r="L76" i="77"/>
  <c r="AH76" i="76"/>
  <c r="O76" i="76"/>
  <c r="P76" i="76"/>
  <c r="Q76" i="76"/>
  <c r="Q76" i="84"/>
  <c r="AA76" i="83"/>
  <c r="S76" i="82"/>
  <c r="AA76" i="81"/>
  <c r="AB76" i="80"/>
  <c r="AF76" i="79"/>
  <c r="AF76" i="78"/>
  <c r="AB76" i="77"/>
  <c r="S76" i="76"/>
  <c r="T76" i="76"/>
  <c r="U76" i="76"/>
  <c r="AG76" i="78"/>
  <c r="AG76" i="80"/>
  <c r="AG76" i="81"/>
  <c r="F76" i="78"/>
  <c r="R76" i="81"/>
  <c r="F76" i="84"/>
  <c r="M76" i="86"/>
  <c r="AI76" i="85"/>
  <c r="O76" i="84"/>
  <c r="M76" i="83"/>
  <c r="L76" i="82"/>
  <c r="P76" i="81"/>
  <c r="K76" i="80"/>
  <c r="M76" i="80"/>
  <c r="O76" i="79"/>
  <c r="Q76" i="79"/>
  <c r="O76" i="78"/>
  <c r="Q76" i="78"/>
  <c r="K76" i="77"/>
  <c r="M76" i="77"/>
  <c r="AE76" i="76"/>
  <c r="AF76" i="76"/>
  <c r="AE76" i="78"/>
  <c r="R76" i="77"/>
  <c r="AA76" i="77"/>
  <c r="AC76" i="77"/>
  <c r="AI76" i="76"/>
  <c r="E76" i="76"/>
  <c r="AH76" i="82"/>
  <c r="V76" i="85"/>
  <c r="N76" i="86"/>
  <c r="X76" i="86"/>
  <c r="K76" i="85"/>
  <c r="W76" i="75"/>
  <c r="W15" i="75"/>
  <c r="W413" i="75"/>
  <c r="W21" i="75"/>
  <c r="W8" i="75"/>
  <c r="W270" i="75"/>
  <c r="W268" i="75"/>
  <c r="W143" i="75"/>
  <c r="W111" i="75"/>
  <c r="W19" i="75"/>
  <c r="W95" i="75"/>
  <c r="W27" i="75"/>
  <c r="W61" i="75"/>
  <c r="W45" i="75"/>
  <c r="W369" i="75"/>
  <c r="W353" i="75"/>
  <c r="W337" i="75"/>
  <c r="W321" i="75"/>
  <c r="W305" i="75"/>
  <c r="W289" i="75"/>
  <c r="W56" i="75"/>
  <c r="W40" i="75"/>
  <c r="W335" i="75"/>
  <c r="W370" i="75"/>
  <c r="W354" i="75"/>
  <c r="W338" i="75"/>
  <c r="W322" i="75"/>
  <c r="W306" i="75"/>
  <c r="W290" i="75"/>
  <c r="W274" i="75"/>
  <c r="W254" i="75"/>
  <c r="W190" i="75"/>
  <c r="W257" i="75"/>
  <c r="W241" i="75"/>
  <c r="W225" i="75"/>
  <c r="W209" i="75"/>
  <c r="W193" i="75"/>
  <c r="W177" i="75"/>
  <c r="W161" i="75"/>
  <c r="W145" i="75"/>
  <c r="W238" i="75"/>
  <c r="W174" i="75"/>
  <c r="W66" i="75"/>
  <c r="W319" i="75"/>
  <c r="W367" i="75"/>
  <c r="W303" i="75"/>
  <c r="W222" i="75"/>
  <c r="W158" i="75"/>
  <c r="W252" i="75"/>
  <c r="W236" i="75"/>
  <c r="W220" i="75"/>
  <c r="W204" i="75"/>
  <c r="W188" i="75"/>
  <c r="W172" i="75"/>
  <c r="W156" i="75"/>
  <c r="W129" i="75"/>
  <c r="W113" i="75"/>
  <c r="W97" i="75"/>
  <c r="W50" i="75"/>
  <c r="W441" i="75"/>
  <c r="W234" i="75"/>
  <c r="W381" i="75"/>
  <c r="W347" i="75"/>
  <c r="W283" i="75"/>
  <c r="W202" i="75"/>
  <c r="W366" i="75"/>
  <c r="W350" i="75"/>
  <c r="W334" i="75"/>
  <c r="W318" i="75"/>
  <c r="W302" i="75"/>
  <c r="W286" i="75"/>
  <c r="W253" i="75"/>
  <c r="W237" i="75"/>
  <c r="W221" i="75"/>
  <c r="W205" i="75"/>
  <c r="W189" i="75"/>
  <c r="W173" i="75"/>
  <c r="W157" i="75"/>
  <c r="W141" i="75"/>
  <c r="W107" i="75"/>
  <c r="W46" i="75"/>
  <c r="W29" i="75"/>
  <c r="W425" i="75"/>
  <c r="W170" i="75"/>
  <c r="W331" i="75"/>
  <c r="W365" i="75"/>
  <c r="W349" i="75"/>
  <c r="W333" i="75"/>
  <c r="W317" i="75"/>
  <c r="W301" i="75"/>
  <c r="W285" i="75"/>
  <c r="W139" i="75"/>
  <c r="W91" i="75"/>
  <c r="W31" i="75"/>
  <c r="W13" i="75"/>
  <c r="W5" i="75"/>
  <c r="W473" i="75"/>
  <c r="W409" i="75"/>
  <c r="W186" i="75"/>
  <c r="W379" i="75"/>
  <c r="W315" i="75"/>
  <c r="W218" i="75"/>
  <c r="W264" i="75"/>
  <c r="W248" i="75"/>
  <c r="W232" i="75"/>
  <c r="W216" i="75"/>
  <c r="W200" i="75"/>
  <c r="W184" i="75"/>
  <c r="W168" i="75"/>
  <c r="W152" i="75"/>
  <c r="W125" i="75"/>
  <c r="W109" i="75"/>
  <c r="W93" i="75"/>
  <c r="W68" i="75"/>
  <c r="W52" i="75"/>
  <c r="W36" i="75"/>
  <c r="W417" i="75"/>
  <c r="W339" i="75"/>
  <c r="W83" i="75"/>
  <c r="W131" i="75"/>
  <c r="W373" i="75"/>
  <c r="W357" i="75"/>
  <c r="W341" i="75"/>
  <c r="W325" i="75"/>
  <c r="W309" i="75"/>
  <c r="W293" i="75"/>
  <c r="W277" i="75"/>
  <c r="W258" i="75"/>
  <c r="W194" i="75"/>
  <c r="W38" i="75"/>
  <c r="W6" i="75"/>
  <c r="W4" i="75"/>
  <c r="W465" i="75"/>
  <c r="W242" i="75"/>
  <c r="W178" i="75"/>
  <c r="W115" i="75"/>
  <c r="W99" i="75"/>
  <c r="W256" i="75"/>
  <c r="W240" i="75"/>
  <c r="W224" i="75"/>
  <c r="W208" i="75"/>
  <c r="W192" i="75"/>
  <c r="W176" i="75"/>
  <c r="W160" i="75"/>
  <c r="W133" i="75"/>
  <c r="W117" i="75"/>
  <c r="W101" i="75"/>
  <c r="W85" i="75"/>
  <c r="W65" i="75"/>
  <c r="W49" i="75"/>
  <c r="W33" i="75"/>
  <c r="W60" i="75"/>
  <c r="W44" i="75"/>
  <c r="W433" i="75"/>
  <c r="W323" i="75"/>
  <c r="W272" i="75"/>
  <c r="W291" i="75"/>
  <c r="W371" i="75"/>
  <c r="W307" i="75"/>
  <c r="W374" i="75"/>
  <c r="W358" i="75"/>
  <c r="W342" i="75"/>
  <c r="W326" i="75"/>
  <c r="W310" i="75"/>
  <c r="W294" i="75"/>
  <c r="W278" i="75"/>
  <c r="W210" i="75"/>
  <c r="W146" i="75"/>
  <c r="W261" i="75"/>
  <c r="W245" i="75"/>
  <c r="W229" i="75"/>
  <c r="W213" i="75"/>
  <c r="W197" i="75"/>
  <c r="W181" i="75"/>
  <c r="W165" i="75"/>
  <c r="W149" i="75"/>
  <c r="W54" i="75"/>
  <c r="W23" i="75"/>
  <c r="W12" i="75"/>
  <c r="W437" i="75"/>
  <c r="W389" i="75"/>
  <c r="W445" i="75"/>
  <c r="W421" i="75"/>
  <c r="W327" i="75"/>
  <c r="W246" i="75"/>
  <c r="W182" i="75"/>
  <c r="W260" i="75"/>
  <c r="W244" i="75"/>
  <c r="W228" i="75"/>
  <c r="W212" i="75"/>
  <c r="W196" i="75"/>
  <c r="W180" i="75"/>
  <c r="W164" i="75"/>
  <c r="W148" i="75"/>
  <c r="W103" i="75"/>
  <c r="W74" i="75"/>
  <c r="W137" i="75"/>
  <c r="W121" i="75"/>
  <c r="W105" i="75"/>
  <c r="W89" i="75"/>
  <c r="W25" i="75"/>
  <c r="W64" i="75"/>
  <c r="W48" i="75"/>
  <c r="W32" i="75"/>
  <c r="W461" i="75"/>
  <c r="W453" i="75"/>
  <c r="W469" i="75"/>
  <c r="W359" i="75"/>
  <c r="W295" i="75"/>
  <c r="W378" i="75"/>
  <c r="W362" i="75"/>
  <c r="W346" i="75"/>
  <c r="W330" i="75"/>
  <c r="W314" i="75"/>
  <c r="W298" i="75"/>
  <c r="W282" i="75"/>
  <c r="W214" i="75"/>
  <c r="W150" i="75"/>
  <c r="W265" i="75"/>
  <c r="W249" i="75"/>
  <c r="W233" i="75"/>
  <c r="W217" i="75"/>
  <c r="W201" i="75"/>
  <c r="W185" i="75"/>
  <c r="W169" i="75"/>
  <c r="W153" i="75"/>
  <c r="W135" i="75"/>
  <c r="W138" i="75"/>
  <c r="W42" i="75"/>
  <c r="W80" i="75"/>
  <c r="W10" i="75"/>
  <c r="W279" i="75"/>
  <c r="W262" i="75"/>
  <c r="W198" i="75"/>
  <c r="W377" i="75"/>
  <c r="W361" i="75"/>
  <c r="W345" i="75"/>
  <c r="W329" i="75"/>
  <c r="W313" i="75"/>
  <c r="W297" i="75"/>
  <c r="W281" i="75"/>
  <c r="W7" i="75"/>
  <c r="W393" i="75"/>
  <c r="W474" i="75"/>
  <c r="W458" i="75"/>
  <c r="W442" i="75"/>
  <c r="W426" i="75"/>
  <c r="W410" i="75"/>
  <c r="W394" i="75"/>
  <c r="W382" i="75"/>
  <c r="W384" i="75"/>
  <c r="W368" i="75"/>
  <c r="W352" i="75"/>
  <c r="W336" i="75"/>
  <c r="W320" i="75"/>
  <c r="W304" i="75"/>
  <c r="W288" i="75"/>
  <c r="W269" i="75"/>
  <c r="W267" i="75"/>
  <c r="W251" i="75"/>
  <c r="W235" i="75"/>
  <c r="W219" i="75"/>
  <c r="W203" i="75"/>
  <c r="W187" i="75"/>
  <c r="W171" i="75"/>
  <c r="W155" i="75"/>
  <c r="W142" i="75"/>
  <c r="W144" i="75"/>
  <c r="W128" i="75"/>
  <c r="W112" i="75"/>
  <c r="W96" i="75"/>
  <c r="W81" i="75"/>
  <c r="W75" i="75"/>
  <c r="W59" i="75"/>
  <c r="W43" i="75"/>
  <c r="W24" i="75"/>
  <c r="W18" i="75"/>
  <c r="W16" i="75"/>
  <c r="W3" i="75"/>
  <c r="W397" i="75"/>
  <c r="W470" i="75"/>
  <c r="W454" i="75"/>
  <c r="W438" i="75"/>
  <c r="W422" i="75"/>
  <c r="W406" i="75"/>
  <c r="W390" i="75"/>
  <c r="W380" i="75"/>
  <c r="W364" i="75"/>
  <c r="W348" i="75"/>
  <c r="W332" i="75"/>
  <c r="W316" i="75"/>
  <c r="W300" i="75"/>
  <c r="W284" i="75"/>
  <c r="W263" i="75"/>
  <c r="W247" i="75"/>
  <c r="W231" i="75"/>
  <c r="W215" i="75"/>
  <c r="W199" i="75"/>
  <c r="W183" i="75"/>
  <c r="W167" i="75"/>
  <c r="W151" i="75"/>
  <c r="W140" i="75"/>
  <c r="W124" i="75"/>
  <c r="W108" i="75"/>
  <c r="W92" i="75"/>
  <c r="W77" i="75"/>
  <c r="W71" i="75"/>
  <c r="W55" i="75"/>
  <c r="W39" i="75"/>
  <c r="W20" i="75"/>
  <c r="W30" i="75"/>
  <c r="W481" i="75"/>
  <c r="W2" i="75"/>
  <c r="W466" i="75"/>
  <c r="W450" i="75"/>
  <c r="W434" i="75"/>
  <c r="W418" i="75"/>
  <c r="W402" i="75"/>
  <c r="W386" i="75"/>
  <c r="W343" i="75"/>
  <c r="W376" i="75"/>
  <c r="W360" i="75"/>
  <c r="W344" i="75"/>
  <c r="W328" i="75"/>
  <c r="W312" i="75"/>
  <c r="W296" i="75"/>
  <c r="W280" i="75"/>
  <c r="W259" i="75"/>
  <c r="W243" i="75"/>
  <c r="W227" i="75"/>
  <c r="W211" i="75"/>
  <c r="W195" i="75"/>
  <c r="W179" i="75"/>
  <c r="W163" i="75"/>
  <c r="W147" i="75"/>
  <c r="W119" i="75"/>
  <c r="W136" i="75"/>
  <c r="W120" i="75"/>
  <c r="W104" i="75"/>
  <c r="W88" i="75"/>
  <c r="W73" i="75"/>
  <c r="W57" i="75"/>
  <c r="W41" i="75"/>
  <c r="W67" i="75"/>
  <c r="W51" i="75"/>
  <c r="W35" i="75"/>
  <c r="W14" i="75"/>
  <c r="W26" i="75"/>
  <c r="W17" i="75"/>
  <c r="W478" i="75"/>
  <c r="W462" i="75"/>
  <c r="W446" i="75"/>
  <c r="W430" i="75"/>
  <c r="W414" i="75"/>
  <c r="W398" i="75"/>
  <c r="W372" i="75"/>
  <c r="W356" i="75"/>
  <c r="W340" i="75"/>
  <c r="W324" i="75"/>
  <c r="W308" i="75"/>
  <c r="W292" i="75"/>
  <c r="W276" i="75"/>
  <c r="W273" i="75"/>
  <c r="W271" i="75"/>
  <c r="W255" i="75"/>
  <c r="W239" i="75"/>
  <c r="W223" i="75"/>
  <c r="W207" i="75"/>
  <c r="W191" i="75"/>
  <c r="W175" i="75"/>
  <c r="W159" i="75"/>
  <c r="W132" i="75"/>
  <c r="W116" i="75"/>
  <c r="W100" i="75"/>
  <c r="W84" i="75"/>
  <c r="W69" i="75"/>
  <c r="W53" i="75"/>
  <c r="W37" i="75"/>
  <c r="W79" i="75"/>
  <c r="W63" i="75"/>
  <c r="W47" i="75"/>
  <c r="W9" i="75"/>
  <c r="W28" i="75"/>
  <c r="W22" i="75"/>
  <c r="W11" i="75"/>
  <c r="I322" i="75"/>
  <c r="X23" i="75"/>
  <c r="I162" i="75"/>
  <c r="AD37" i="62"/>
  <c r="E54" i="62"/>
  <c r="F54" i="62"/>
  <c r="H54" i="62"/>
  <c r="I54" i="62"/>
  <c r="J54" i="62"/>
  <c r="K54" i="62"/>
  <c r="L54" i="62"/>
  <c r="M54" i="62"/>
  <c r="N54" i="62"/>
  <c r="O54" i="62"/>
  <c r="P54" i="62"/>
  <c r="Q54" i="62"/>
  <c r="R54" i="62"/>
  <c r="S54" i="62"/>
  <c r="T54" i="62"/>
  <c r="U54" i="62"/>
  <c r="V54" i="62"/>
  <c r="W54" i="62"/>
  <c r="X54" i="62"/>
  <c r="Y54" i="62"/>
  <c r="Z54" i="62"/>
  <c r="AA54" i="62"/>
  <c r="AB54" i="62"/>
  <c r="AC54" i="62"/>
  <c r="AD54" i="62"/>
  <c r="D37" i="62"/>
  <c r="E37" i="62"/>
  <c r="G37" i="62"/>
  <c r="H37" i="62"/>
  <c r="I37" i="62"/>
  <c r="J37" i="62"/>
  <c r="K37" i="62"/>
  <c r="L37" i="62"/>
  <c r="M37" i="62"/>
  <c r="N37" i="62"/>
  <c r="O37" i="62"/>
  <c r="P37" i="62"/>
  <c r="Q37" i="62"/>
  <c r="R37" i="62"/>
  <c r="S37" i="62"/>
  <c r="T37" i="62"/>
  <c r="U37" i="62"/>
  <c r="V37" i="62"/>
  <c r="W37" i="62"/>
  <c r="X37" i="62"/>
  <c r="Y37" i="62"/>
  <c r="Z37" i="62"/>
  <c r="AA37" i="62"/>
  <c r="AB37" i="62"/>
  <c r="AC37" i="62"/>
  <c r="AE37" i="62"/>
  <c r="C54" i="62"/>
  <c r="AI39" i="62"/>
  <c r="AI22" i="62"/>
  <c r="B40" i="62"/>
  <c r="F40" i="62"/>
  <c r="K40" i="62"/>
  <c r="M40" i="62"/>
  <c r="AF20" i="62"/>
  <c r="AE20" i="62"/>
  <c r="AB20" i="62"/>
  <c r="Z20" i="62"/>
  <c r="Y20" i="62"/>
  <c r="X20" i="62"/>
  <c r="U20" i="62"/>
  <c r="T20" i="62"/>
  <c r="S20" i="62"/>
  <c r="Q20" i="62"/>
  <c r="P20" i="62"/>
  <c r="O20" i="62"/>
  <c r="M20" i="62"/>
  <c r="L20" i="62"/>
  <c r="K20" i="62"/>
  <c r="I20" i="62"/>
  <c r="H20" i="62"/>
  <c r="C20" i="62"/>
  <c r="AA81" i="77" l="1"/>
  <c r="AA78" i="77"/>
  <c r="O81" i="84"/>
  <c r="O78" i="84"/>
  <c r="AA78" i="81"/>
  <c r="AA81" i="81"/>
  <c r="M78" i="85"/>
  <c r="M81" i="85"/>
  <c r="M78" i="79"/>
  <c r="M81" i="79"/>
  <c r="O81" i="82"/>
  <c r="O78" i="82"/>
  <c r="AD78" i="83"/>
  <c r="AD81" i="83"/>
  <c r="AD82" i="83" s="1"/>
  <c r="AD83" i="83" s="1"/>
  <c r="E78" i="76"/>
  <c r="E81" i="76"/>
  <c r="Q81" i="79"/>
  <c r="Q78" i="79"/>
  <c r="F78" i="78"/>
  <c r="F81" i="78"/>
  <c r="S81" i="82"/>
  <c r="S78" i="82"/>
  <c r="AC81" i="81"/>
  <c r="AC82" i="81" s="1"/>
  <c r="AC83" i="81" s="1"/>
  <c r="AC78" i="81"/>
  <c r="E81" i="81"/>
  <c r="E78" i="81"/>
  <c r="Y81" i="80"/>
  <c r="Y78" i="80"/>
  <c r="AC81" i="83"/>
  <c r="AC82" i="83" s="1"/>
  <c r="AC83" i="83" s="1"/>
  <c r="AC78" i="83"/>
  <c r="AC78" i="86"/>
  <c r="AC81" i="86"/>
  <c r="AC82" i="86" s="1"/>
  <c r="AC83" i="86" s="1"/>
  <c r="R81" i="76"/>
  <c r="R78" i="76"/>
  <c r="AA81" i="78"/>
  <c r="AA78" i="78"/>
  <c r="E78" i="80"/>
  <c r="E81" i="80"/>
  <c r="AA81" i="84"/>
  <c r="AA78" i="84"/>
  <c r="V78" i="83"/>
  <c r="V81" i="83"/>
  <c r="K78" i="76"/>
  <c r="K81" i="76"/>
  <c r="W78" i="79"/>
  <c r="W81" i="79"/>
  <c r="W81" i="76"/>
  <c r="W78" i="76"/>
  <c r="E78" i="78"/>
  <c r="E81" i="78"/>
  <c r="U78" i="79"/>
  <c r="U81" i="79"/>
  <c r="AE78" i="81"/>
  <c r="AE81" i="81"/>
  <c r="AE82" i="81" s="1"/>
  <c r="AE83" i="81" s="1"/>
  <c r="P78" i="82"/>
  <c r="P81" i="82"/>
  <c r="AE81" i="83"/>
  <c r="AE82" i="83" s="1"/>
  <c r="AE83" i="83" s="1"/>
  <c r="AE78" i="83"/>
  <c r="L78" i="84"/>
  <c r="L81" i="84"/>
  <c r="H81" i="85"/>
  <c r="H78" i="85"/>
  <c r="H78" i="86"/>
  <c r="H81" i="86"/>
  <c r="V78" i="84"/>
  <c r="V81" i="84"/>
  <c r="F78" i="81"/>
  <c r="F81" i="81"/>
  <c r="AG81" i="77"/>
  <c r="AG82" i="77" s="1"/>
  <c r="AG83" i="77" s="1"/>
  <c r="AG78" i="77"/>
  <c r="Y78" i="81"/>
  <c r="Y81" i="81"/>
  <c r="W81" i="81"/>
  <c r="W78" i="81"/>
  <c r="X78" i="82"/>
  <c r="X81" i="82"/>
  <c r="U81" i="83"/>
  <c r="U78" i="83"/>
  <c r="U78" i="84"/>
  <c r="U81" i="84"/>
  <c r="S81" i="84"/>
  <c r="S78" i="84"/>
  <c r="AE81" i="85"/>
  <c r="AE82" i="85" s="1"/>
  <c r="AE83" i="85" s="1"/>
  <c r="AE78" i="85"/>
  <c r="T78" i="86"/>
  <c r="T81" i="86"/>
  <c r="R78" i="85"/>
  <c r="R81" i="85"/>
  <c r="AD78" i="82"/>
  <c r="AD81" i="82"/>
  <c r="AD82" i="82" s="1"/>
  <c r="AD83" i="82" s="1"/>
  <c r="F78" i="79"/>
  <c r="F81" i="79"/>
  <c r="AG78" i="84"/>
  <c r="AG81" i="84"/>
  <c r="AG82" i="84" s="1"/>
  <c r="AG83" i="84" s="1"/>
  <c r="J81" i="85"/>
  <c r="J78" i="85"/>
  <c r="J78" i="78"/>
  <c r="J81" i="78"/>
  <c r="X78" i="83"/>
  <c r="X81" i="83"/>
  <c r="AH78" i="78"/>
  <c r="AH81" i="78"/>
  <c r="AH82" i="78" s="1"/>
  <c r="AH83" i="78" s="1"/>
  <c r="R78" i="78"/>
  <c r="R81" i="78"/>
  <c r="R81" i="84"/>
  <c r="R78" i="84"/>
  <c r="Z78" i="76"/>
  <c r="Z81" i="76"/>
  <c r="P78" i="83"/>
  <c r="P81" i="83"/>
  <c r="K78" i="85"/>
  <c r="K81" i="85"/>
  <c r="AE81" i="76"/>
  <c r="AE82" i="76" s="1"/>
  <c r="AE83" i="76" s="1"/>
  <c r="AE78" i="76"/>
  <c r="AG78" i="78"/>
  <c r="AG81" i="78"/>
  <c r="AG82" i="78" s="1"/>
  <c r="AG83" i="78" s="1"/>
  <c r="Q78" i="76"/>
  <c r="Q81" i="76"/>
  <c r="AA78" i="80"/>
  <c r="AA81" i="80"/>
  <c r="K81" i="79"/>
  <c r="K78" i="79"/>
  <c r="AC78" i="85"/>
  <c r="AC81" i="85"/>
  <c r="AC82" i="85" s="1"/>
  <c r="AC83" i="85" s="1"/>
  <c r="V78" i="79"/>
  <c r="V81" i="79"/>
  <c r="X78" i="86"/>
  <c r="X81" i="86"/>
  <c r="R78" i="77"/>
  <c r="R81" i="77"/>
  <c r="P81" i="81"/>
  <c r="P78" i="81"/>
  <c r="AF81" i="78"/>
  <c r="AF82" i="78" s="1"/>
  <c r="AF83" i="78" s="1"/>
  <c r="AF78" i="78"/>
  <c r="P81" i="76"/>
  <c r="P78" i="76"/>
  <c r="AE78" i="86"/>
  <c r="AE81" i="86"/>
  <c r="AE82" i="86" s="1"/>
  <c r="AE83" i="86" s="1"/>
  <c r="K81" i="86"/>
  <c r="K78" i="86"/>
  <c r="W78" i="80"/>
  <c r="W81" i="80"/>
  <c r="X78" i="84"/>
  <c r="X81" i="84"/>
  <c r="R78" i="82"/>
  <c r="R81" i="82"/>
  <c r="H81" i="77"/>
  <c r="H78" i="77"/>
  <c r="T81" i="77"/>
  <c r="T78" i="77"/>
  <c r="O81" i="83"/>
  <c r="O78" i="83"/>
  <c r="L78" i="85"/>
  <c r="L81" i="85"/>
  <c r="AG78" i="79"/>
  <c r="AG81" i="79"/>
  <c r="AG82" i="79" s="1"/>
  <c r="AG83" i="79" s="1"/>
  <c r="X78" i="78"/>
  <c r="X81" i="78"/>
  <c r="M81" i="82"/>
  <c r="M78" i="82"/>
  <c r="Q81" i="77"/>
  <c r="Q78" i="77"/>
  <c r="AE81" i="80"/>
  <c r="AE82" i="80" s="1"/>
  <c r="AE83" i="80" s="1"/>
  <c r="AE78" i="80"/>
  <c r="N81" i="86"/>
  <c r="N78" i="86"/>
  <c r="AI81" i="76"/>
  <c r="AI82" i="76" s="1"/>
  <c r="AI83" i="76" s="1"/>
  <c r="AI78" i="76"/>
  <c r="AE78" i="78"/>
  <c r="AE81" i="78"/>
  <c r="AE82" i="78" s="1"/>
  <c r="AE83" i="78" s="1"/>
  <c r="K81" i="77"/>
  <c r="K78" i="77"/>
  <c r="O78" i="79"/>
  <c r="O81" i="79"/>
  <c r="L81" i="82"/>
  <c r="L78" i="82"/>
  <c r="M78" i="86"/>
  <c r="M81" i="86"/>
  <c r="AG81" i="81"/>
  <c r="AG82" i="81" s="1"/>
  <c r="AG83" i="81" s="1"/>
  <c r="AG78" i="81"/>
  <c r="T81" i="76"/>
  <c r="T78" i="76"/>
  <c r="AF81" i="79"/>
  <c r="AF82" i="79" s="1"/>
  <c r="AF83" i="79" s="1"/>
  <c r="AF78" i="79"/>
  <c r="AA81" i="83"/>
  <c r="AA78" i="83"/>
  <c r="O81" i="76"/>
  <c r="O78" i="76"/>
  <c r="P78" i="78"/>
  <c r="P81" i="78"/>
  <c r="U78" i="82"/>
  <c r="U81" i="82"/>
  <c r="N81" i="85"/>
  <c r="N78" i="85"/>
  <c r="AE78" i="79"/>
  <c r="AE81" i="79"/>
  <c r="AE82" i="79" s="1"/>
  <c r="AE83" i="79" s="1"/>
  <c r="AF78" i="82"/>
  <c r="AF81" i="82"/>
  <c r="AF82" i="82" s="1"/>
  <c r="AF83" i="82" s="1"/>
  <c r="V78" i="80"/>
  <c r="V81" i="80"/>
  <c r="L81" i="79"/>
  <c r="L78" i="79"/>
  <c r="I81" i="80"/>
  <c r="I78" i="80"/>
  <c r="G78" i="80"/>
  <c r="G81" i="80"/>
  <c r="AB81" i="82"/>
  <c r="AB82" i="82" s="1"/>
  <c r="AB83" i="82" s="1"/>
  <c r="AB78" i="82"/>
  <c r="I81" i="83"/>
  <c r="I78" i="83"/>
  <c r="AE81" i="84"/>
  <c r="AE82" i="84" s="1"/>
  <c r="AE83" i="84" s="1"/>
  <c r="AE78" i="84"/>
  <c r="T78" i="85"/>
  <c r="T81" i="85"/>
  <c r="I78" i="86"/>
  <c r="I81" i="86"/>
  <c r="F81" i="85"/>
  <c r="F78" i="85"/>
  <c r="J81" i="81"/>
  <c r="J78" i="81"/>
  <c r="Y78" i="77"/>
  <c r="Y81" i="77"/>
  <c r="W81" i="77"/>
  <c r="W78" i="77"/>
  <c r="M81" i="78"/>
  <c r="M78" i="78"/>
  <c r="K81" i="78"/>
  <c r="K78" i="78"/>
  <c r="AD78" i="76"/>
  <c r="AD81" i="76"/>
  <c r="AD82" i="76" s="1"/>
  <c r="AD83" i="76" s="1"/>
  <c r="AI81" i="77"/>
  <c r="AI82" i="77" s="1"/>
  <c r="AI83" i="77" s="1"/>
  <c r="AI78" i="77"/>
  <c r="T78" i="80"/>
  <c r="T81" i="80"/>
  <c r="O78" i="81"/>
  <c r="O81" i="81"/>
  <c r="AC78" i="84"/>
  <c r="AC81" i="84"/>
  <c r="AC82" i="84" s="1"/>
  <c r="AC83" i="84" s="1"/>
  <c r="G81" i="84"/>
  <c r="G78" i="84"/>
  <c r="W81" i="85"/>
  <c r="W78" i="85"/>
  <c r="W81" i="86"/>
  <c r="W78" i="86"/>
  <c r="AH78" i="83"/>
  <c r="AH81" i="83"/>
  <c r="AH82" i="83" s="1"/>
  <c r="AH83" i="83" s="1"/>
  <c r="N78" i="79"/>
  <c r="N81" i="79"/>
  <c r="AB81" i="76"/>
  <c r="AB82" i="76" s="1"/>
  <c r="AB83" i="76" s="1"/>
  <c r="AB78" i="76"/>
  <c r="F81" i="77"/>
  <c r="F78" i="77"/>
  <c r="H78" i="78"/>
  <c r="H81" i="78"/>
  <c r="I78" i="79"/>
  <c r="I81" i="79"/>
  <c r="G81" i="79"/>
  <c r="G78" i="79"/>
  <c r="T78" i="82"/>
  <c r="T81" i="82"/>
  <c r="I78" i="76"/>
  <c r="I81" i="76"/>
  <c r="G81" i="76"/>
  <c r="G78" i="76"/>
  <c r="AF78" i="77"/>
  <c r="AF81" i="77"/>
  <c r="AF82" i="77" s="1"/>
  <c r="AF83" i="77" s="1"/>
  <c r="Z78" i="77"/>
  <c r="Z81" i="77"/>
  <c r="T78" i="78"/>
  <c r="T81" i="78"/>
  <c r="E78" i="79"/>
  <c r="E81" i="79"/>
  <c r="Q78" i="80"/>
  <c r="Q81" i="80"/>
  <c r="O81" i="80"/>
  <c r="O78" i="80"/>
  <c r="K78" i="81"/>
  <c r="K81" i="81"/>
  <c r="AA81" i="82"/>
  <c r="AA78" i="82"/>
  <c r="K78" i="83"/>
  <c r="K81" i="83"/>
  <c r="W81" i="84"/>
  <c r="W78" i="84"/>
  <c r="S81" i="85"/>
  <c r="S78" i="85"/>
  <c r="O81" i="86"/>
  <c r="O78" i="86"/>
  <c r="N81" i="83"/>
  <c r="N78" i="83"/>
  <c r="N78" i="80"/>
  <c r="N81" i="80"/>
  <c r="R81" i="79"/>
  <c r="R78" i="79"/>
  <c r="I78" i="81"/>
  <c r="I81" i="81"/>
  <c r="G81" i="81"/>
  <c r="G78" i="81"/>
  <c r="H78" i="82"/>
  <c r="H81" i="82"/>
  <c r="E78" i="83"/>
  <c r="E81" i="83"/>
  <c r="E81" i="84"/>
  <c r="E78" i="84"/>
  <c r="Q78" i="85"/>
  <c r="Q81" i="85"/>
  <c r="O81" i="85"/>
  <c r="O78" i="85"/>
  <c r="AI78" i="86"/>
  <c r="AI81" i="86"/>
  <c r="AI82" i="86" s="1"/>
  <c r="AI83" i="86" s="1"/>
  <c r="J78" i="84"/>
  <c r="J81" i="84"/>
  <c r="Z78" i="81"/>
  <c r="Z81" i="81"/>
  <c r="Z81" i="79"/>
  <c r="Z78" i="79"/>
  <c r="AG81" i="83"/>
  <c r="AG82" i="83" s="1"/>
  <c r="AG83" i="83" s="1"/>
  <c r="AG78" i="83"/>
  <c r="Z81" i="86"/>
  <c r="Z78" i="86"/>
  <c r="R81" i="80"/>
  <c r="R78" i="80"/>
  <c r="N78" i="84"/>
  <c r="N81" i="84"/>
  <c r="AD78" i="81"/>
  <c r="AD81" i="81"/>
  <c r="AD82" i="81" s="1"/>
  <c r="AD83" i="81" s="1"/>
  <c r="Z78" i="80"/>
  <c r="Z81" i="80"/>
  <c r="J81" i="86"/>
  <c r="J78" i="86"/>
  <c r="Z81" i="78"/>
  <c r="Z78" i="78"/>
  <c r="AF78" i="83"/>
  <c r="AF81" i="83"/>
  <c r="AF82" i="83" s="1"/>
  <c r="AF83" i="83" s="1"/>
  <c r="O81" i="78"/>
  <c r="O78" i="78"/>
  <c r="R78" i="81"/>
  <c r="R81" i="81"/>
  <c r="L78" i="77"/>
  <c r="L81" i="77"/>
  <c r="AD78" i="79"/>
  <c r="AD81" i="79"/>
  <c r="AD82" i="79" s="1"/>
  <c r="AD83" i="79" s="1"/>
  <c r="H78" i="80"/>
  <c r="H81" i="80"/>
  <c r="M81" i="84"/>
  <c r="M78" i="84"/>
  <c r="AA78" i="86"/>
  <c r="AA81" i="86"/>
  <c r="M78" i="77"/>
  <c r="M81" i="77"/>
  <c r="AI81" i="85"/>
  <c r="AI82" i="85" s="1"/>
  <c r="AI83" i="85" s="1"/>
  <c r="AI78" i="85"/>
  <c r="U81" i="76"/>
  <c r="U78" i="76"/>
  <c r="J81" i="77"/>
  <c r="J78" i="77"/>
  <c r="AH78" i="79"/>
  <c r="AH81" i="79"/>
  <c r="AH82" i="79" s="1"/>
  <c r="AH83" i="79" s="1"/>
  <c r="AB81" i="79"/>
  <c r="AB82" i="79" s="1"/>
  <c r="AB83" i="79" s="1"/>
  <c r="AB78" i="79"/>
  <c r="Q78" i="82"/>
  <c r="Q81" i="82"/>
  <c r="I81" i="85"/>
  <c r="I78" i="85"/>
  <c r="G81" i="86"/>
  <c r="G78" i="86"/>
  <c r="AC78" i="78"/>
  <c r="AC81" i="78"/>
  <c r="AC82" i="78" s="1"/>
  <c r="AC83" i="78" s="1"/>
  <c r="V81" i="76"/>
  <c r="V78" i="76"/>
  <c r="Q81" i="81"/>
  <c r="Q78" i="81"/>
  <c r="L78" i="86"/>
  <c r="L81" i="86"/>
  <c r="M78" i="76"/>
  <c r="M81" i="76"/>
  <c r="Y78" i="79"/>
  <c r="Y81" i="79"/>
  <c r="Y78" i="76"/>
  <c r="Y81" i="76"/>
  <c r="O78" i="77"/>
  <c r="O81" i="77"/>
  <c r="S81" i="79"/>
  <c r="S78" i="79"/>
  <c r="V81" i="85"/>
  <c r="V78" i="85"/>
  <c r="AC78" i="77"/>
  <c r="AC81" i="77"/>
  <c r="AC82" i="77" s="1"/>
  <c r="AC83" i="77" s="1"/>
  <c r="AF78" i="76"/>
  <c r="AF81" i="76"/>
  <c r="AF82" i="76" s="1"/>
  <c r="AF83" i="76" s="1"/>
  <c r="Q78" i="78"/>
  <c r="Q81" i="78"/>
  <c r="M81" i="80"/>
  <c r="M78" i="80"/>
  <c r="M81" i="83"/>
  <c r="M78" i="83"/>
  <c r="F78" i="84"/>
  <c r="F81" i="84"/>
  <c r="AG81" i="80"/>
  <c r="AG82" i="80" s="1"/>
  <c r="AG83" i="80" s="1"/>
  <c r="AG78" i="80"/>
  <c r="S78" i="76"/>
  <c r="S81" i="76"/>
  <c r="AB81" i="80"/>
  <c r="AB82" i="80" s="1"/>
  <c r="AB83" i="80" s="1"/>
  <c r="AB78" i="80"/>
  <c r="Q78" i="84"/>
  <c r="Q81" i="84"/>
  <c r="AH81" i="76"/>
  <c r="AH82" i="76" s="1"/>
  <c r="AH83" i="76" s="1"/>
  <c r="AH78" i="76"/>
  <c r="P81" i="79"/>
  <c r="P78" i="79"/>
  <c r="AB78" i="84"/>
  <c r="AB81" i="84"/>
  <c r="AB82" i="84" s="1"/>
  <c r="AB83" i="84" s="1"/>
  <c r="J78" i="83"/>
  <c r="J81" i="83"/>
  <c r="AC81" i="80"/>
  <c r="AC82" i="80" s="1"/>
  <c r="AC83" i="80" s="1"/>
  <c r="AC78" i="80"/>
  <c r="H78" i="84"/>
  <c r="H81" i="84"/>
  <c r="AC78" i="79"/>
  <c r="AC81" i="79"/>
  <c r="AC82" i="79" s="1"/>
  <c r="AC83" i="79" s="1"/>
  <c r="AA81" i="79"/>
  <c r="AA78" i="79"/>
  <c r="X81" i="80"/>
  <c r="X78" i="80"/>
  <c r="AF81" i="81"/>
  <c r="AF82" i="81" s="1"/>
  <c r="AF83" i="81" s="1"/>
  <c r="AF78" i="81"/>
  <c r="AI81" i="82"/>
  <c r="AI82" i="82" s="1"/>
  <c r="AI83" i="82" s="1"/>
  <c r="AI78" i="82"/>
  <c r="S81" i="83"/>
  <c r="S78" i="83"/>
  <c r="K78" i="84"/>
  <c r="K81" i="84"/>
  <c r="AA78" i="85"/>
  <c r="AA81" i="85"/>
  <c r="P78" i="86"/>
  <c r="P81" i="86"/>
  <c r="Z81" i="84"/>
  <c r="Z78" i="84"/>
  <c r="F78" i="80"/>
  <c r="F81" i="80"/>
  <c r="I81" i="77"/>
  <c r="I78" i="77"/>
  <c r="G78" i="77"/>
  <c r="G81" i="77"/>
  <c r="AB78" i="78"/>
  <c r="AB81" i="78"/>
  <c r="AB82" i="78" s="1"/>
  <c r="AB83" i="78" s="1"/>
  <c r="U81" i="81"/>
  <c r="U78" i="81"/>
  <c r="U81" i="77"/>
  <c r="U78" i="77"/>
  <c r="S78" i="77"/>
  <c r="S81" i="77"/>
  <c r="AI81" i="80"/>
  <c r="AI82" i="80" s="1"/>
  <c r="AI83" i="80" s="1"/>
  <c r="AI78" i="80"/>
  <c r="Y81" i="83"/>
  <c r="Y78" i="83"/>
  <c r="I81" i="84"/>
  <c r="I78" i="84"/>
  <c r="Y78" i="85"/>
  <c r="Y81" i="85"/>
  <c r="Y78" i="86"/>
  <c r="Y81" i="86"/>
  <c r="V78" i="86"/>
  <c r="V81" i="86"/>
  <c r="N81" i="82"/>
  <c r="N78" i="82"/>
  <c r="AD81" i="78"/>
  <c r="AD82" i="78" s="1"/>
  <c r="AD83" i="78" s="1"/>
  <c r="AD78" i="78"/>
  <c r="L78" i="76"/>
  <c r="L81" i="76"/>
  <c r="Y78" i="78"/>
  <c r="Y81" i="78"/>
  <c r="W81" i="78"/>
  <c r="W78" i="78"/>
  <c r="X78" i="79"/>
  <c r="X81" i="79"/>
  <c r="AB81" i="81"/>
  <c r="AB82" i="81" s="1"/>
  <c r="AB83" i="81" s="1"/>
  <c r="AB78" i="81"/>
  <c r="AE81" i="82"/>
  <c r="AE82" i="82" s="1"/>
  <c r="AE83" i="82" s="1"/>
  <c r="AE78" i="82"/>
  <c r="X78" i="76"/>
  <c r="X81" i="76"/>
  <c r="F81" i="76"/>
  <c r="F78" i="76"/>
  <c r="P81" i="77"/>
  <c r="P78" i="77"/>
  <c r="AH81" i="77"/>
  <c r="AH82" i="77" s="1"/>
  <c r="AH83" i="77" s="1"/>
  <c r="AH78" i="77"/>
  <c r="AI81" i="78"/>
  <c r="AI82" i="78" s="1"/>
  <c r="AI83" i="78" s="1"/>
  <c r="AI78" i="78"/>
  <c r="T78" i="79"/>
  <c r="T81" i="79"/>
  <c r="AF78" i="80"/>
  <c r="AF81" i="80"/>
  <c r="AF82" i="80" s="1"/>
  <c r="AF83" i="80" s="1"/>
  <c r="M81" i="81"/>
  <c r="M78" i="81"/>
  <c r="AC78" i="82"/>
  <c r="AC81" i="82"/>
  <c r="AC82" i="82" s="1"/>
  <c r="AC83" i="82" s="1"/>
  <c r="AG78" i="82"/>
  <c r="AG81" i="82"/>
  <c r="AG82" i="82" s="1"/>
  <c r="AG83" i="82" s="1"/>
  <c r="Y78" i="84"/>
  <c r="Y81" i="84"/>
  <c r="U78" i="85"/>
  <c r="U81" i="85"/>
  <c r="Q78" i="86"/>
  <c r="Q81" i="86"/>
  <c r="F78" i="86"/>
  <c r="F81" i="86"/>
  <c r="R78" i="83"/>
  <c r="R81" i="83"/>
  <c r="J78" i="79"/>
  <c r="J81" i="79"/>
  <c r="AG78" i="76"/>
  <c r="AG81" i="76"/>
  <c r="AG82" i="76" s="1"/>
  <c r="AG83" i="76" s="1"/>
  <c r="X78" i="81"/>
  <c r="X81" i="81"/>
  <c r="Y78" i="82"/>
  <c r="Y81" i="82"/>
  <c r="W81" i="82"/>
  <c r="W78" i="82"/>
  <c r="W81" i="83"/>
  <c r="W78" i="83"/>
  <c r="T78" i="84"/>
  <c r="T81" i="84"/>
  <c r="AF78" i="85"/>
  <c r="AF81" i="85"/>
  <c r="AF82" i="85" s="1"/>
  <c r="AF83" i="85" s="1"/>
  <c r="U78" i="86"/>
  <c r="U81" i="86"/>
  <c r="S81" i="86"/>
  <c r="S78" i="86"/>
  <c r="F81" i="83"/>
  <c r="F78" i="83"/>
  <c r="AH78" i="81"/>
  <c r="AH81" i="81"/>
  <c r="AH82" i="81" s="1"/>
  <c r="AH83" i="81" s="1"/>
  <c r="V78" i="78"/>
  <c r="V81" i="78"/>
  <c r="AG78" i="85"/>
  <c r="AG81" i="85"/>
  <c r="AG82" i="85" s="1"/>
  <c r="AG83" i="85" s="1"/>
  <c r="J81" i="76"/>
  <c r="J78" i="76"/>
  <c r="Z81" i="82"/>
  <c r="Z78" i="82"/>
  <c r="Z81" i="85"/>
  <c r="Z78" i="85"/>
  <c r="J81" i="82"/>
  <c r="J78" i="82"/>
  <c r="L78" i="83"/>
  <c r="L81" i="83"/>
  <c r="J78" i="80"/>
  <c r="J81" i="80"/>
  <c r="AH78" i="80"/>
  <c r="AH81" i="80"/>
  <c r="AH82" i="80" s="1"/>
  <c r="AH83" i="80" s="1"/>
  <c r="AD81" i="84"/>
  <c r="AD82" i="84" s="1"/>
  <c r="AD83" i="84" s="1"/>
  <c r="AD78" i="84"/>
  <c r="AH81" i="82"/>
  <c r="AH82" i="82" s="1"/>
  <c r="AH83" i="82" s="1"/>
  <c r="AH78" i="82"/>
  <c r="K81" i="80"/>
  <c r="K78" i="80"/>
  <c r="AB78" i="77"/>
  <c r="AB81" i="77"/>
  <c r="AB82" i="77" s="1"/>
  <c r="AB83" i="77" s="1"/>
  <c r="L78" i="80"/>
  <c r="L81" i="80"/>
  <c r="X78" i="85"/>
  <c r="X81" i="85"/>
  <c r="S78" i="81"/>
  <c r="S81" i="81"/>
  <c r="G78" i="85"/>
  <c r="G81" i="85"/>
  <c r="X78" i="77"/>
  <c r="X81" i="77"/>
  <c r="V78" i="77"/>
  <c r="V81" i="77"/>
  <c r="L78" i="78"/>
  <c r="L81" i="78"/>
  <c r="L81" i="81"/>
  <c r="L78" i="81"/>
  <c r="E81" i="77"/>
  <c r="E78" i="77"/>
  <c r="U78" i="80"/>
  <c r="U81" i="80"/>
  <c r="S81" i="80"/>
  <c r="S78" i="80"/>
  <c r="AI81" i="83"/>
  <c r="AI82" i="83" s="1"/>
  <c r="AI83" i="83" s="1"/>
  <c r="AI78" i="83"/>
  <c r="P78" i="84"/>
  <c r="P81" i="84"/>
  <c r="E78" i="85"/>
  <c r="E81" i="85"/>
  <c r="AF81" i="86"/>
  <c r="AF82" i="86" s="1"/>
  <c r="AF83" i="86" s="1"/>
  <c r="AF78" i="86"/>
  <c r="AH78" i="85"/>
  <c r="AH81" i="85"/>
  <c r="AH82" i="85" s="1"/>
  <c r="AH83" i="85" s="1"/>
  <c r="V78" i="81"/>
  <c r="V81" i="81"/>
  <c r="AC78" i="76"/>
  <c r="AC81" i="76"/>
  <c r="AC82" i="76" s="1"/>
  <c r="AC83" i="76" s="1"/>
  <c r="AA81" i="76"/>
  <c r="AA78" i="76"/>
  <c r="I78" i="78"/>
  <c r="I81" i="78"/>
  <c r="G81" i="78"/>
  <c r="G78" i="78"/>
  <c r="H78" i="79"/>
  <c r="H81" i="79"/>
  <c r="AI78" i="81"/>
  <c r="AI81" i="81"/>
  <c r="AI82" i="81" s="1"/>
  <c r="AI83" i="81" s="1"/>
  <c r="K78" i="82"/>
  <c r="K81" i="82"/>
  <c r="H78" i="76"/>
  <c r="H81" i="76"/>
  <c r="N81" i="76"/>
  <c r="N78" i="76"/>
  <c r="AE81" i="77"/>
  <c r="AE82" i="77" s="1"/>
  <c r="AE83" i="77" s="1"/>
  <c r="AE78" i="77"/>
  <c r="U78" i="78"/>
  <c r="U81" i="78"/>
  <c r="S81" i="78"/>
  <c r="S78" i="78"/>
  <c r="AI81" i="79"/>
  <c r="AI82" i="79" s="1"/>
  <c r="AI83" i="79" s="1"/>
  <c r="AI78" i="79"/>
  <c r="P78" i="80"/>
  <c r="P81" i="80"/>
  <c r="T81" i="81"/>
  <c r="T78" i="81"/>
  <c r="E78" i="82"/>
  <c r="E81" i="82"/>
  <c r="Q81" i="83"/>
  <c r="Q78" i="83"/>
  <c r="AF78" i="84"/>
  <c r="AF81" i="84"/>
  <c r="AF82" i="84" s="1"/>
  <c r="AF83" i="84" s="1"/>
  <c r="AB81" i="85"/>
  <c r="AB82" i="85" s="1"/>
  <c r="AB83" i="85" s="1"/>
  <c r="AB78" i="85"/>
  <c r="AB78" i="86"/>
  <c r="AB81" i="86"/>
  <c r="AB82" i="86" s="1"/>
  <c r="AB83" i="86" s="1"/>
  <c r="AD78" i="85"/>
  <c r="AD81" i="85"/>
  <c r="AD82" i="85" s="1"/>
  <c r="AD83" i="85" s="1"/>
  <c r="F81" i="82"/>
  <c r="F78" i="82"/>
  <c r="N78" i="78"/>
  <c r="N81" i="78"/>
  <c r="V78" i="82"/>
  <c r="V81" i="82"/>
  <c r="H78" i="81"/>
  <c r="H81" i="81"/>
  <c r="I78" i="82"/>
  <c r="I81" i="82"/>
  <c r="G81" i="82"/>
  <c r="G78" i="82"/>
  <c r="G81" i="83"/>
  <c r="G78" i="83"/>
  <c r="AI78" i="84"/>
  <c r="AI81" i="84"/>
  <c r="AI82" i="84" s="1"/>
  <c r="AI83" i="84" s="1"/>
  <c r="P78" i="85"/>
  <c r="P81" i="85"/>
  <c r="E81" i="86"/>
  <c r="E78" i="86"/>
  <c r="AD81" i="86"/>
  <c r="AD82" i="86" s="1"/>
  <c r="AD83" i="86" s="1"/>
  <c r="AD78" i="86"/>
  <c r="Z78" i="83"/>
  <c r="Z81" i="83"/>
  <c r="AD81" i="80"/>
  <c r="AD82" i="80" s="1"/>
  <c r="AD83" i="80" s="1"/>
  <c r="AD78" i="80"/>
  <c r="AG78" i="86"/>
  <c r="AG81" i="86"/>
  <c r="AG82" i="86" s="1"/>
  <c r="AG83" i="86" s="1"/>
  <c r="T78" i="83"/>
  <c r="T81" i="83"/>
  <c r="N78" i="77"/>
  <c r="N81" i="77"/>
  <c r="H81" i="83"/>
  <c r="H78" i="83"/>
  <c r="AH78" i="86"/>
  <c r="AH81" i="86"/>
  <c r="AH82" i="86" s="1"/>
  <c r="AH83" i="86" s="1"/>
  <c r="AD78" i="77"/>
  <c r="AD81" i="77"/>
  <c r="AD82" i="77" s="1"/>
  <c r="AD83" i="77" s="1"/>
  <c r="AB78" i="83"/>
  <c r="AB81" i="83"/>
  <c r="AB82" i="83" s="1"/>
  <c r="AB83" i="83" s="1"/>
  <c r="AH81" i="84"/>
  <c r="AH82" i="84" s="1"/>
  <c r="AH83" i="84" s="1"/>
  <c r="AH78" i="84"/>
  <c r="N78" i="81"/>
  <c r="N81" i="81"/>
  <c r="R78" i="86"/>
  <c r="R81" i="86"/>
  <c r="AF76" i="15"/>
  <c r="AF81" i="15" s="1"/>
  <c r="AH76" i="15"/>
  <c r="AH81" i="15" s="1"/>
  <c r="T76" i="15"/>
  <c r="T81" i="15" s="1"/>
  <c r="P76" i="15"/>
  <c r="P81" i="15" s="1"/>
  <c r="AC76" i="15"/>
  <c r="AC81" i="15" s="1"/>
  <c r="AI76" i="15"/>
  <c r="AI81" i="15" s="1"/>
  <c r="Y76" i="15"/>
  <c r="Y81" i="15" s="1"/>
  <c r="I76" i="15"/>
  <c r="I81" i="15" s="1"/>
  <c r="S76" i="15"/>
  <c r="S81" i="15" s="1"/>
  <c r="R76" i="15"/>
  <c r="R81" i="15" s="1"/>
  <c r="AE76" i="15"/>
  <c r="AE81" i="15" s="1"/>
  <c r="O76" i="15"/>
  <c r="O81" i="15" s="1"/>
  <c r="AD76" i="15"/>
  <c r="AD81" i="15" s="1"/>
  <c r="N76" i="15"/>
  <c r="N81" i="15" s="1"/>
  <c r="M76" i="15"/>
  <c r="M81" i="15" s="1"/>
  <c r="U76" i="15"/>
  <c r="U81" i="15" s="1"/>
  <c r="AB76" i="15"/>
  <c r="AB81" i="15" s="1"/>
  <c r="L76" i="15"/>
  <c r="L81" i="15" s="1"/>
  <c r="J76" i="15"/>
  <c r="Q76" i="15"/>
  <c r="Q81" i="15" s="1"/>
  <c r="X76" i="15"/>
  <c r="X81" i="15" s="1"/>
  <c r="H76" i="15"/>
  <c r="AA76" i="15"/>
  <c r="AA81" i="15" s="1"/>
  <c r="K76" i="15"/>
  <c r="K81" i="15" s="1"/>
  <c r="Z76" i="15"/>
  <c r="Z81" i="15" s="1"/>
  <c r="W76" i="15"/>
  <c r="W81" i="15" s="1"/>
  <c r="G76" i="15"/>
  <c r="G81" i="15" s="1"/>
  <c r="V76" i="15"/>
  <c r="V81" i="15" s="1"/>
  <c r="E76" i="15"/>
  <c r="AG76" i="15"/>
  <c r="AG81" i="15" s="1"/>
  <c r="F76" i="15"/>
  <c r="F20" i="62"/>
  <c r="J20" i="62"/>
  <c r="N20" i="62"/>
  <c r="R20" i="62"/>
  <c r="V20" i="62"/>
  <c r="AA20" i="62"/>
  <c r="AD20" i="62"/>
  <c r="N82" i="81" l="1"/>
  <c r="N83" i="81" s="1"/>
  <c r="N82" i="77"/>
  <c r="N83" i="77" s="1"/>
  <c r="Z82" i="83"/>
  <c r="Z83" i="83" s="1"/>
  <c r="H82" i="81"/>
  <c r="H83" i="81" s="1"/>
  <c r="N82" i="78"/>
  <c r="N83" i="78" s="1"/>
  <c r="U82" i="78"/>
  <c r="U83" i="78" s="1"/>
  <c r="K82" i="82"/>
  <c r="K83" i="82" s="1"/>
  <c r="H82" i="79"/>
  <c r="H83" i="79" s="1"/>
  <c r="I82" i="78"/>
  <c r="I83" i="78" s="1"/>
  <c r="E82" i="85"/>
  <c r="E83" i="85" s="1"/>
  <c r="E85" i="85"/>
  <c r="E40" i="85" s="1"/>
  <c r="U82" i="80"/>
  <c r="U83" i="80" s="1"/>
  <c r="V82" i="77"/>
  <c r="V83" i="77" s="1"/>
  <c r="G82" i="85"/>
  <c r="G83" i="85" s="1"/>
  <c r="X82" i="85"/>
  <c r="X83" i="85" s="1"/>
  <c r="L82" i="83"/>
  <c r="L83" i="83" s="1"/>
  <c r="V82" i="78"/>
  <c r="V83" i="78" s="1"/>
  <c r="U82" i="86"/>
  <c r="U83" i="86" s="1"/>
  <c r="T82" i="84"/>
  <c r="T83" i="84" s="1"/>
  <c r="X82" i="81"/>
  <c r="X83" i="81" s="1"/>
  <c r="J82" i="79"/>
  <c r="J83" i="79" s="1"/>
  <c r="F82" i="86"/>
  <c r="F83" i="86" s="1"/>
  <c r="U82" i="85"/>
  <c r="U83" i="85" s="1"/>
  <c r="T82" i="79"/>
  <c r="T83" i="79" s="1"/>
  <c r="X82" i="79"/>
  <c r="X83" i="79" s="1"/>
  <c r="Y82" i="78"/>
  <c r="Y83" i="78" s="1"/>
  <c r="V82" i="86"/>
  <c r="V83" i="86" s="1"/>
  <c r="Y82" i="85"/>
  <c r="Y83" i="85" s="1"/>
  <c r="S82" i="77"/>
  <c r="S83" i="77" s="1"/>
  <c r="G82" i="77"/>
  <c r="G83" i="77" s="1"/>
  <c r="F82" i="80"/>
  <c r="F83" i="80" s="1"/>
  <c r="P82" i="86"/>
  <c r="P83" i="86" s="1"/>
  <c r="K82" i="84"/>
  <c r="K83" i="84" s="1"/>
  <c r="Q82" i="78"/>
  <c r="Q83" i="78" s="1"/>
  <c r="Y82" i="76"/>
  <c r="Y83" i="76" s="1"/>
  <c r="M82" i="76"/>
  <c r="M83" i="76" s="1"/>
  <c r="AA82" i="86"/>
  <c r="AA83" i="86" s="1"/>
  <c r="H82" i="80"/>
  <c r="H83" i="80" s="1"/>
  <c r="L82" i="77"/>
  <c r="L83" i="77" s="1"/>
  <c r="Z82" i="80"/>
  <c r="Z83" i="80" s="1"/>
  <c r="N82" i="84"/>
  <c r="N83" i="84" s="1"/>
  <c r="J82" i="84"/>
  <c r="J83" i="84" s="1"/>
  <c r="H82" i="82"/>
  <c r="H83" i="82" s="1"/>
  <c r="I82" i="81"/>
  <c r="I83" i="81" s="1"/>
  <c r="N82" i="80"/>
  <c r="N83" i="80" s="1"/>
  <c r="E85" i="79"/>
  <c r="E82" i="79"/>
  <c r="E83" i="79" s="1"/>
  <c r="Z82" i="77"/>
  <c r="Z83" i="77" s="1"/>
  <c r="T82" i="82"/>
  <c r="T83" i="82" s="1"/>
  <c r="I82" i="79"/>
  <c r="I83" i="79" s="1"/>
  <c r="N82" i="79"/>
  <c r="N83" i="79" s="1"/>
  <c r="O82" i="81"/>
  <c r="O83" i="81" s="1"/>
  <c r="I82" i="86"/>
  <c r="I83" i="86" s="1"/>
  <c r="V82" i="80"/>
  <c r="V83" i="80" s="1"/>
  <c r="U82" i="82"/>
  <c r="U83" i="82" s="1"/>
  <c r="X82" i="84"/>
  <c r="X83" i="84" s="1"/>
  <c r="X82" i="86"/>
  <c r="X83" i="86" s="1"/>
  <c r="AA82" i="80"/>
  <c r="AA83" i="80" s="1"/>
  <c r="K82" i="85"/>
  <c r="K83" i="85" s="1"/>
  <c r="Z82" i="76"/>
  <c r="Z83" i="76" s="1"/>
  <c r="R82" i="78"/>
  <c r="R83" i="78" s="1"/>
  <c r="X82" i="83"/>
  <c r="X83" i="83" s="1"/>
  <c r="F82" i="79"/>
  <c r="F83" i="79" s="1"/>
  <c r="R82" i="85"/>
  <c r="R83" i="85" s="1"/>
  <c r="U82" i="84"/>
  <c r="U83" i="84" s="1"/>
  <c r="X82" i="82"/>
  <c r="X83" i="82" s="1"/>
  <c r="Y82" i="81"/>
  <c r="Y83" i="81" s="1"/>
  <c r="F82" i="81"/>
  <c r="F83" i="81" s="1"/>
  <c r="H82" i="86"/>
  <c r="H83" i="86" s="1"/>
  <c r="L82" i="84"/>
  <c r="L83" i="84" s="1"/>
  <c r="P82" i="82"/>
  <c r="P83" i="82" s="1"/>
  <c r="U82" i="79"/>
  <c r="U83" i="79" s="1"/>
  <c r="K82" i="76"/>
  <c r="K83" i="76" s="1"/>
  <c r="F82" i="78"/>
  <c r="F83" i="78" s="1"/>
  <c r="E82" i="76"/>
  <c r="E83" i="76" s="1"/>
  <c r="E85" i="76"/>
  <c r="E40" i="76" s="1"/>
  <c r="M82" i="85"/>
  <c r="M83" i="85" s="1"/>
  <c r="E82" i="86"/>
  <c r="E83" i="86" s="1"/>
  <c r="E85" i="86"/>
  <c r="G82" i="82"/>
  <c r="G83" i="82" s="1"/>
  <c r="Q82" i="83"/>
  <c r="Q83" i="83" s="1"/>
  <c r="T82" i="81"/>
  <c r="T83" i="81" s="1"/>
  <c r="N82" i="76"/>
  <c r="N83" i="76" s="1"/>
  <c r="L82" i="81"/>
  <c r="L83" i="81" s="1"/>
  <c r="Z82" i="85"/>
  <c r="Z83" i="85" s="1"/>
  <c r="J82" i="76"/>
  <c r="J83" i="76" s="1"/>
  <c r="F82" i="83"/>
  <c r="F83" i="83" s="1"/>
  <c r="W82" i="82"/>
  <c r="W83" i="82" s="1"/>
  <c r="M82" i="81"/>
  <c r="M83" i="81" s="1"/>
  <c r="F82" i="76"/>
  <c r="F83" i="76" s="1"/>
  <c r="Y82" i="83"/>
  <c r="Y83" i="83" s="1"/>
  <c r="U82" i="81"/>
  <c r="U83" i="81" s="1"/>
  <c r="X82" i="80"/>
  <c r="X83" i="80" s="1"/>
  <c r="M82" i="83"/>
  <c r="M83" i="83" s="1"/>
  <c r="S82" i="79"/>
  <c r="S83" i="79" s="1"/>
  <c r="Q82" i="81"/>
  <c r="Q83" i="81" s="1"/>
  <c r="I82" i="85"/>
  <c r="I83" i="85" s="1"/>
  <c r="J82" i="77"/>
  <c r="J83" i="77" s="1"/>
  <c r="O82" i="78"/>
  <c r="O83" i="78" s="1"/>
  <c r="Z82" i="78"/>
  <c r="Z83" i="78" s="1"/>
  <c r="Z82" i="86"/>
  <c r="Z83" i="86" s="1"/>
  <c r="Z82" i="79"/>
  <c r="Z83" i="79" s="1"/>
  <c r="O82" i="85"/>
  <c r="O83" i="85" s="1"/>
  <c r="E85" i="84"/>
  <c r="E40" i="84" s="1"/>
  <c r="E82" i="84"/>
  <c r="E83" i="84" s="1"/>
  <c r="O82" i="86"/>
  <c r="O83" i="86" s="1"/>
  <c r="W82" i="84"/>
  <c r="W83" i="84" s="1"/>
  <c r="AA82" i="82"/>
  <c r="AA83" i="82" s="1"/>
  <c r="O82" i="80"/>
  <c r="O83" i="80" s="1"/>
  <c r="G82" i="76"/>
  <c r="G83" i="76" s="1"/>
  <c r="F82" i="77"/>
  <c r="F83" i="77" s="1"/>
  <c r="W82" i="86"/>
  <c r="W83" i="86" s="1"/>
  <c r="G82" i="84"/>
  <c r="G83" i="84" s="1"/>
  <c r="K82" i="78"/>
  <c r="K83" i="78" s="1"/>
  <c r="W82" i="77"/>
  <c r="W83" i="77" s="1"/>
  <c r="J82" i="81"/>
  <c r="J83" i="81" s="1"/>
  <c r="I82" i="80"/>
  <c r="I83" i="80" s="1"/>
  <c r="O82" i="76"/>
  <c r="O83" i="76" s="1"/>
  <c r="L82" i="82"/>
  <c r="L83" i="82" s="1"/>
  <c r="K82" i="77"/>
  <c r="K83" i="77" s="1"/>
  <c r="M82" i="82"/>
  <c r="M83" i="82" s="1"/>
  <c r="O82" i="83"/>
  <c r="O83" i="83" s="1"/>
  <c r="H82" i="77"/>
  <c r="H83" i="77" s="1"/>
  <c r="K82" i="86"/>
  <c r="K83" i="86" s="1"/>
  <c r="P82" i="76"/>
  <c r="P83" i="76" s="1"/>
  <c r="P82" i="81"/>
  <c r="P83" i="81" s="1"/>
  <c r="J82" i="85"/>
  <c r="J83" i="85" s="1"/>
  <c r="W82" i="76"/>
  <c r="W83" i="76" s="1"/>
  <c r="AA82" i="84"/>
  <c r="AA83" i="84" s="1"/>
  <c r="AA82" i="78"/>
  <c r="AA83" i="78" s="1"/>
  <c r="Y82" i="80"/>
  <c r="Y83" i="80" s="1"/>
  <c r="O82" i="82"/>
  <c r="O83" i="82" s="1"/>
  <c r="O82" i="84"/>
  <c r="O83" i="84" s="1"/>
  <c r="R82" i="86"/>
  <c r="R83" i="86" s="1"/>
  <c r="T82" i="83"/>
  <c r="T83" i="83" s="1"/>
  <c r="P82" i="85"/>
  <c r="P83" i="85" s="1"/>
  <c r="I82" i="82"/>
  <c r="I83" i="82" s="1"/>
  <c r="V82" i="82"/>
  <c r="V83" i="82" s="1"/>
  <c r="E85" i="82"/>
  <c r="E40" i="82" s="1"/>
  <c r="E82" i="82"/>
  <c r="E83" i="82" s="1"/>
  <c r="P82" i="80"/>
  <c r="P83" i="80" s="1"/>
  <c r="H82" i="76"/>
  <c r="H83" i="76" s="1"/>
  <c r="V82" i="81"/>
  <c r="V83" i="81" s="1"/>
  <c r="P82" i="84"/>
  <c r="P83" i="84" s="1"/>
  <c r="L82" i="78"/>
  <c r="L83" i="78" s="1"/>
  <c r="X82" i="77"/>
  <c r="X83" i="77" s="1"/>
  <c r="S82" i="81"/>
  <c r="S83" i="81" s="1"/>
  <c r="L82" i="80"/>
  <c r="L83" i="80" s="1"/>
  <c r="J82" i="80"/>
  <c r="J83" i="80" s="1"/>
  <c r="Y82" i="82"/>
  <c r="Y83" i="82" s="1"/>
  <c r="R82" i="83"/>
  <c r="R83" i="83" s="1"/>
  <c r="Q82" i="86"/>
  <c r="Q83" i="86" s="1"/>
  <c r="Y82" i="84"/>
  <c r="Y83" i="84" s="1"/>
  <c r="X82" i="76"/>
  <c r="X83" i="76" s="1"/>
  <c r="L82" i="76"/>
  <c r="L83" i="76" s="1"/>
  <c r="Y82" i="86"/>
  <c r="Y83" i="86" s="1"/>
  <c r="AA82" i="85"/>
  <c r="AA83" i="85" s="1"/>
  <c r="H82" i="84"/>
  <c r="H83" i="84" s="1"/>
  <c r="J82" i="83"/>
  <c r="J83" i="83" s="1"/>
  <c r="Q82" i="84"/>
  <c r="Q83" i="84" s="1"/>
  <c r="S82" i="76"/>
  <c r="S83" i="76" s="1"/>
  <c r="F82" i="84"/>
  <c r="F83" i="84" s="1"/>
  <c r="O82" i="77"/>
  <c r="O83" i="77" s="1"/>
  <c r="Y82" i="79"/>
  <c r="Y83" i="79" s="1"/>
  <c r="L82" i="86"/>
  <c r="L83" i="86" s="1"/>
  <c r="Q82" i="82"/>
  <c r="Q83" i="82" s="1"/>
  <c r="M82" i="77"/>
  <c r="M83" i="77" s="1"/>
  <c r="R82" i="81"/>
  <c r="R83" i="81" s="1"/>
  <c r="Z82" i="81"/>
  <c r="Z83" i="81" s="1"/>
  <c r="Q82" i="85"/>
  <c r="Q83" i="85" s="1"/>
  <c r="E85" i="83"/>
  <c r="F85" i="83" s="1"/>
  <c r="E82" i="83"/>
  <c r="E83" i="83" s="1"/>
  <c r="K82" i="83"/>
  <c r="K83" i="83" s="1"/>
  <c r="K82" i="81"/>
  <c r="K83" i="81" s="1"/>
  <c r="Q82" i="80"/>
  <c r="Q83" i="80" s="1"/>
  <c r="T82" i="78"/>
  <c r="T83" i="78" s="1"/>
  <c r="I82" i="76"/>
  <c r="I83" i="76" s="1"/>
  <c r="H82" i="78"/>
  <c r="H83" i="78" s="1"/>
  <c r="T82" i="80"/>
  <c r="T83" i="80" s="1"/>
  <c r="Y82" i="77"/>
  <c r="Y83" i="77" s="1"/>
  <c r="T82" i="85"/>
  <c r="T83" i="85" s="1"/>
  <c r="G82" i="80"/>
  <c r="G83" i="80" s="1"/>
  <c r="P82" i="78"/>
  <c r="P83" i="78" s="1"/>
  <c r="M82" i="86"/>
  <c r="M83" i="86" s="1"/>
  <c r="O82" i="79"/>
  <c r="O83" i="79" s="1"/>
  <c r="X82" i="78"/>
  <c r="X83" i="78" s="1"/>
  <c r="L82" i="85"/>
  <c r="L83" i="85" s="1"/>
  <c r="R82" i="82"/>
  <c r="R83" i="82" s="1"/>
  <c r="W82" i="80"/>
  <c r="W83" i="80" s="1"/>
  <c r="R82" i="77"/>
  <c r="R83" i="77" s="1"/>
  <c r="V82" i="79"/>
  <c r="V83" i="79" s="1"/>
  <c r="Q82" i="76"/>
  <c r="Q83" i="76" s="1"/>
  <c r="P82" i="83"/>
  <c r="P83" i="83" s="1"/>
  <c r="J82" i="78"/>
  <c r="J83" i="78" s="1"/>
  <c r="T82" i="86"/>
  <c r="T83" i="86" s="1"/>
  <c r="V82" i="84"/>
  <c r="V83" i="84" s="1"/>
  <c r="E82" i="78"/>
  <c r="E83" i="78" s="1"/>
  <c r="E85" i="78"/>
  <c r="E87" i="78" s="1"/>
  <c r="W82" i="79"/>
  <c r="W83" i="79" s="1"/>
  <c r="V82" i="83"/>
  <c r="V83" i="83" s="1"/>
  <c r="E82" i="80"/>
  <c r="E83" i="80" s="1"/>
  <c r="E85" i="80"/>
  <c r="E40" i="80" s="1"/>
  <c r="M82" i="79"/>
  <c r="M83" i="79" s="1"/>
  <c r="AA82" i="81"/>
  <c r="AA83" i="81" s="1"/>
  <c r="H82" i="83"/>
  <c r="H83" i="83" s="1"/>
  <c r="G82" i="83"/>
  <c r="G83" i="83" s="1"/>
  <c r="F82" i="82"/>
  <c r="F83" i="82" s="1"/>
  <c r="S82" i="78"/>
  <c r="S83" i="78" s="1"/>
  <c r="G82" i="78"/>
  <c r="G83" i="78" s="1"/>
  <c r="AA82" i="76"/>
  <c r="AA83" i="76" s="1"/>
  <c r="S82" i="80"/>
  <c r="S83" i="80" s="1"/>
  <c r="E85" i="77"/>
  <c r="E40" i="77" s="1"/>
  <c r="E82" i="77"/>
  <c r="E83" i="77" s="1"/>
  <c r="K82" i="80"/>
  <c r="K83" i="80" s="1"/>
  <c r="J82" i="82"/>
  <c r="J83" i="82" s="1"/>
  <c r="Z82" i="82"/>
  <c r="Z83" i="82" s="1"/>
  <c r="S82" i="86"/>
  <c r="S83" i="86" s="1"/>
  <c r="W82" i="83"/>
  <c r="W83" i="83" s="1"/>
  <c r="P82" i="77"/>
  <c r="P83" i="77" s="1"/>
  <c r="W82" i="78"/>
  <c r="W83" i="78" s="1"/>
  <c r="N82" i="82"/>
  <c r="N83" i="82" s="1"/>
  <c r="I82" i="84"/>
  <c r="I83" i="84" s="1"/>
  <c r="U82" i="77"/>
  <c r="U83" i="77" s="1"/>
  <c r="I82" i="77"/>
  <c r="I83" i="77" s="1"/>
  <c r="Z82" i="84"/>
  <c r="Z83" i="84" s="1"/>
  <c r="S82" i="83"/>
  <c r="S83" i="83" s="1"/>
  <c r="AA82" i="79"/>
  <c r="AA83" i="79" s="1"/>
  <c r="P82" i="79"/>
  <c r="P83" i="79" s="1"/>
  <c r="M82" i="80"/>
  <c r="M83" i="80" s="1"/>
  <c r="V82" i="85"/>
  <c r="V83" i="85" s="1"/>
  <c r="V82" i="76"/>
  <c r="V83" i="76" s="1"/>
  <c r="G82" i="86"/>
  <c r="G83" i="86" s="1"/>
  <c r="U82" i="76"/>
  <c r="U83" i="76" s="1"/>
  <c r="M82" i="84"/>
  <c r="M83" i="84" s="1"/>
  <c r="J82" i="86"/>
  <c r="J83" i="86" s="1"/>
  <c r="R82" i="80"/>
  <c r="R83" i="80" s="1"/>
  <c r="G82" i="81"/>
  <c r="G83" i="81" s="1"/>
  <c r="R82" i="79"/>
  <c r="R83" i="79" s="1"/>
  <c r="N82" i="83"/>
  <c r="N83" i="83" s="1"/>
  <c r="S82" i="85"/>
  <c r="S83" i="85" s="1"/>
  <c r="G82" i="79"/>
  <c r="G83" i="79" s="1"/>
  <c r="W82" i="85"/>
  <c r="W83" i="85" s="1"/>
  <c r="M82" i="78"/>
  <c r="M83" i="78" s="1"/>
  <c r="F82" i="85"/>
  <c r="F83" i="85" s="1"/>
  <c r="F85" i="85"/>
  <c r="F40" i="85" s="1"/>
  <c r="I82" i="83"/>
  <c r="I83" i="83" s="1"/>
  <c r="L82" i="79"/>
  <c r="L83" i="79" s="1"/>
  <c r="N82" i="85"/>
  <c r="N83" i="85" s="1"/>
  <c r="AA82" i="83"/>
  <c r="AA83" i="83" s="1"/>
  <c r="T82" i="76"/>
  <c r="T83" i="76" s="1"/>
  <c r="N82" i="86"/>
  <c r="N83" i="86" s="1"/>
  <c r="Q82" i="77"/>
  <c r="Q83" i="77" s="1"/>
  <c r="T82" i="77"/>
  <c r="T83" i="77" s="1"/>
  <c r="K82" i="79"/>
  <c r="K83" i="79" s="1"/>
  <c r="R82" i="84"/>
  <c r="R83" i="84" s="1"/>
  <c r="S82" i="84"/>
  <c r="S83" i="84" s="1"/>
  <c r="U82" i="83"/>
  <c r="U83" i="83" s="1"/>
  <c r="W82" i="81"/>
  <c r="W83" i="81" s="1"/>
  <c r="H82" i="85"/>
  <c r="H83" i="85" s="1"/>
  <c r="R82" i="76"/>
  <c r="R83" i="76" s="1"/>
  <c r="E85" i="81"/>
  <c r="E87" i="81" s="1"/>
  <c r="E82" i="81"/>
  <c r="E83" i="81" s="1"/>
  <c r="S82" i="82"/>
  <c r="S83" i="82" s="1"/>
  <c r="Q82" i="79"/>
  <c r="Q83" i="79" s="1"/>
  <c r="AA82" i="77"/>
  <c r="AA83" i="77" s="1"/>
  <c r="K82" i="15"/>
  <c r="K83" i="15" s="1"/>
  <c r="I82" i="15"/>
  <c r="I83" i="15" s="1"/>
  <c r="V82" i="15"/>
  <c r="V83" i="15" s="1"/>
  <c r="O82" i="15"/>
  <c r="O83" i="15" s="1"/>
  <c r="G82" i="15"/>
  <c r="G83" i="15" s="1"/>
  <c r="M82" i="15"/>
  <c r="M83" i="15" s="1"/>
  <c r="T82" i="15"/>
  <c r="T83" i="15" s="1"/>
  <c r="U82" i="15"/>
  <c r="U83" i="15" s="1"/>
  <c r="W82" i="15"/>
  <c r="W83" i="15" s="1"/>
  <c r="L82" i="15"/>
  <c r="L83" i="15" s="1"/>
  <c r="Q82" i="15"/>
  <c r="Q83" i="15" s="1"/>
  <c r="AG82" i="15"/>
  <c r="AG83" i="15" s="1"/>
  <c r="N82" i="15"/>
  <c r="N83" i="15" s="1"/>
  <c r="R82" i="15"/>
  <c r="R83" i="15" s="1"/>
  <c r="AI82" i="15"/>
  <c r="AI83" i="15" s="1"/>
  <c r="AH82" i="15"/>
  <c r="AH83" i="15" s="1"/>
  <c r="X82" i="15"/>
  <c r="X83" i="15" s="1"/>
  <c r="AB82" i="15"/>
  <c r="AB83" i="15" s="1"/>
  <c r="AD82" i="15"/>
  <c r="AD83" i="15" s="1"/>
  <c r="S82" i="15"/>
  <c r="S83" i="15" s="1"/>
  <c r="AC82" i="15"/>
  <c r="AC83" i="15" s="1"/>
  <c r="AF82" i="15"/>
  <c r="AF83" i="15" s="1"/>
  <c r="AF78" i="15"/>
  <c r="T78" i="15"/>
  <c r="Y78" i="15"/>
  <c r="AI78" i="15"/>
  <c r="AH78" i="15"/>
  <c r="R78" i="15"/>
  <c r="P78" i="15"/>
  <c r="S78" i="15"/>
  <c r="J78" i="15"/>
  <c r="J81" i="15"/>
  <c r="I78" i="15"/>
  <c r="AC78" i="15"/>
  <c r="L78" i="15"/>
  <c r="N78" i="15"/>
  <c r="E78" i="15"/>
  <c r="E81" i="15"/>
  <c r="E82" i="15" s="1"/>
  <c r="E83" i="15" s="1"/>
  <c r="Z78" i="15"/>
  <c r="AB78" i="15"/>
  <c r="AD78" i="15"/>
  <c r="AG78" i="15"/>
  <c r="Q78" i="15"/>
  <c r="V78" i="15"/>
  <c r="K78" i="15"/>
  <c r="H78" i="15"/>
  <c r="H81" i="15"/>
  <c r="U78" i="15"/>
  <c r="O78" i="15"/>
  <c r="W78" i="15"/>
  <c r="F81" i="15"/>
  <c r="F78" i="15"/>
  <c r="G78" i="15"/>
  <c r="AA78" i="15"/>
  <c r="X78" i="15"/>
  <c r="M78" i="15"/>
  <c r="AE78" i="15"/>
  <c r="U40" i="62"/>
  <c r="U23" i="62"/>
  <c r="M23" i="62"/>
  <c r="K23" i="62"/>
  <c r="F23" i="62"/>
  <c r="B23" i="62"/>
  <c r="U6" i="62"/>
  <c r="M6" i="62"/>
  <c r="K6" i="62"/>
  <c r="F6" i="62"/>
  <c r="B6" i="62"/>
  <c r="U8" i="15"/>
  <c r="U7" i="15"/>
  <c r="U6" i="15"/>
  <c r="M6" i="15"/>
  <c r="G85" i="85" l="1"/>
  <c r="H85" i="85" s="1"/>
  <c r="F85" i="79"/>
  <c r="F40" i="79" s="1"/>
  <c r="E40" i="79"/>
  <c r="E87" i="84"/>
  <c r="F87" i="83"/>
  <c r="G85" i="83"/>
  <c r="G40" i="83" s="1"/>
  <c r="F87" i="79"/>
  <c r="G85" i="79"/>
  <c r="G40" i="79" s="1"/>
  <c r="G87" i="85"/>
  <c r="E87" i="82"/>
  <c r="E87" i="80"/>
  <c r="E87" i="86"/>
  <c r="E87" i="76"/>
  <c r="F85" i="86"/>
  <c r="E87" i="79"/>
  <c r="E87" i="77"/>
  <c r="E87" i="83"/>
  <c r="F87" i="85"/>
  <c r="F85" i="82"/>
  <c r="F40" i="82" s="1"/>
  <c r="F85" i="84"/>
  <c r="F40" i="84" s="1"/>
  <c r="F85" i="77"/>
  <c r="F40" i="77" s="1"/>
  <c r="F85" i="76"/>
  <c r="F40" i="76" s="1"/>
  <c r="F85" i="78"/>
  <c r="F85" i="81"/>
  <c r="F40" i="81" s="1"/>
  <c r="F85" i="80"/>
  <c r="E87" i="85"/>
  <c r="J82" i="15"/>
  <c r="J83" i="15" s="1"/>
  <c r="F82" i="15"/>
  <c r="F83" i="15" s="1"/>
  <c r="H82" i="15"/>
  <c r="H83" i="15" s="1"/>
  <c r="E85" i="15"/>
  <c r="E87" i="15" s="1"/>
  <c r="AF37" i="62"/>
  <c r="G54" i="62"/>
  <c r="F37" i="62"/>
  <c r="P3" i="15"/>
  <c r="F85" i="15" l="1"/>
  <c r="G85" i="15" s="1"/>
  <c r="H85" i="15" s="1"/>
  <c r="I85" i="15" s="1"/>
  <c r="J85" i="15" s="1"/>
  <c r="K85" i="15" s="1"/>
  <c r="L85" i="15" s="1"/>
  <c r="M85" i="15" s="1"/>
  <c r="N85" i="15" s="1"/>
  <c r="O85" i="15" s="1"/>
  <c r="F87" i="80"/>
  <c r="G85" i="80"/>
  <c r="F87" i="77"/>
  <c r="G85" i="77"/>
  <c r="H87" i="85"/>
  <c r="I85" i="85"/>
  <c r="I40" i="85" s="1"/>
  <c r="F87" i="81"/>
  <c r="G85" i="81"/>
  <c r="G40" i="81" s="1"/>
  <c r="F87" i="84"/>
  <c r="G85" i="84"/>
  <c r="G40" i="84" s="1"/>
  <c r="F87" i="78"/>
  <c r="G85" i="78"/>
  <c r="G40" i="78" s="1"/>
  <c r="F87" i="82"/>
  <c r="G85" i="82"/>
  <c r="G40" i="82" s="1"/>
  <c r="G87" i="83"/>
  <c r="H85" i="83"/>
  <c r="H40" i="83" s="1"/>
  <c r="F87" i="76"/>
  <c r="G85" i="76"/>
  <c r="F87" i="86"/>
  <c r="G85" i="86"/>
  <c r="G40" i="86" s="1"/>
  <c r="G87" i="79"/>
  <c r="H85" i="79"/>
  <c r="H40" i="79" s="1"/>
  <c r="B8" i="15"/>
  <c r="H87" i="79" l="1"/>
  <c r="I85" i="79"/>
  <c r="H87" i="83"/>
  <c r="I85" i="83"/>
  <c r="I40" i="83" s="1"/>
  <c r="I87" i="85"/>
  <c r="J85" i="85"/>
  <c r="J40" i="85" s="1"/>
  <c r="G87" i="76"/>
  <c r="H85" i="76"/>
  <c r="G87" i="78"/>
  <c r="H85" i="78"/>
  <c r="H40" i="78" s="1"/>
  <c r="G87" i="80"/>
  <c r="H85" i="80"/>
  <c r="H40" i="80" s="1"/>
  <c r="G87" i="82"/>
  <c r="H85" i="82"/>
  <c r="G87" i="81"/>
  <c r="H85" i="81"/>
  <c r="H40" i="81" s="1"/>
  <c r="G87" i="77"/>
  <c r="H85" i="77"/>
  <c r="G87" i="86"/>
  <c r="H85" i="86"/>
  <c r="H40" i="86" s="1"/>
  <c r="G87" i="84"/>
  <c r="H85" i="84"/>
  <c r="H40" i="84" s="1"/>
  <c r="B3289" i="4"/>
  <c r="B3290" i="4"/>
  <c r="B3291" i="4"/>
  <c r="B3292" i="4"/>
  <c r="B3293" i="4"/>
  <c r="B3294" i="4"/>
  <c r="B3295" i="4"/>
  <c r="B3296" i="4"/>
  <c r="B3297" i="4"/>
  <c r="B3298" i="4"/>
  <c r="B3299" i="4"/>
  <c r="B3300" i="4"/>
  <c r="B3301" i="4"/>
  <c r="B3302" i="4"/>
  <c r="B3303" i="4"/>
  <c r="B3304" i="4"/>
  <c r="B3305" i="4"/>
  <c r="B3306" i="4"/>
  <c r="B3307" i="4"/>
  <c r="B3308" i="4"/>
  <c r="B3309" i="4"/>
  <c r="B3310" i="4"/>
  <c r="B3311" i="4"/>
  <c r="B3312" i="4"/>
  <c r="B3313" i="4"/>
  <c r="B3314" i="4"/>
  <c r="B3315" i="4"/>
  <c r="B3316" i="4"/>
  <c r="B3317" i="4"/>
  <c r="B3318" i="4"/>
  <c r="B3319" i="4"/>
  <c r="B3320" i="4"/>
  <c r="B3321" i="4"/>
  <c r="B3322" i="4"/>
  <c r="B3323" i="4"/>
  <c r="B3324" i="4"/>
  <c r="B3325" i="4"/>
  <c r="B3326" i="4"/>
  <c r="B3327" i="4"/>
  <c r="B3328" i="4"/>
  <c r="B3329" i="4"/>
  <c r="B3330" i="4"/>
  <c r="B3331" i="4"/>
  <c r="B3332" i="4"/>
  <c r="B3333" i="4"/>
  <c r="B3334" i="4"/>
  <c r="B3335" i="4"/>
  <c r="B3336" i="4"/>
  <c r="B3337" i="4"/>
  <c r="B3338" i="4"/>
  <c r="B3339" i="4"/>
  <c r="B3340" i="4"/>
  <c r="B3341" i="4"/>
  <c r="B3342" i="4"/>
  <c r="B3343" i="4"/>
  <c r="B3344" i="4"/>
  <c r="B3345" i="4"/>
  <c r="B3346" i="4"/>
  <c r="B3347" i="4"/>
  <c r="B3348" i="4"/>
  <c r="B3349" i="4"/>
  <c r="B3350" i="4"/>
  <c r="B3351" i="4"/>
  <c r="B3352" i="4"/>
  <c r="B3353" i="4"/>
  <c r="B3354" i="4"/>
  <c r="B3355" i="4"/>
  <c r="B3356" i="4"/>
  <c r="B3357" i="4"/>
  <c r="B3358" i="4"/>
  <c r="B3359" i="4"/>
  <c r="B3360" i="4"/>
  <c r="B3361" i="4"/>
  <c r="B3362" i="4"/>
  <c r="B3363" i="4"/>
  <c r="B3364" i="4"/>
  <c r="B3365" i="4"/>
  <c r="B3366" i="4"/>
  <c r="B3367" i="4"/>
  <c r="B3368" i="4"/>
  <c r="B3369" i="4"/>
  <c r="B3370" i="4"/>
  <c r="B3371" i="4"/>
  <c r="B3372" i="4"/>
  <c r="B3373" i="4"/>
  <c r="B3374" i="4"/>
  <c r="B3375" i="4"/>
  <c r="B3376" i="4"/>
  <c r="B3377" i="4"/>
  <c r="B3378" i="4"/>
  <c r="B3379" i="4"/>
  <c r="B3380" i="4"/>
  <c r="B3381" i="4"/>
  <c r="B3382" i="4"/>
  <c r="B3383" i="4"/>
  <c r="B3384" i="4"/>
  <c r="B3385" i="4"/>
  <c r="B3386" i="4"/>
  <c r="B3387" i="4"/>
  <c r="B3388" i="4"/>
  <c r="B3389" i="4"/>
  <c r="B3390" i="4"/>
  <c r="B3391" i="4"/>
  <c r="B3392" i="4"/>
  <c r="B3393" i="4"/>
  <c r="B3394" i="4"/>
  <c r="B3395" i="4"/>
  <c r="B3396" i="4"/>
  <c r="B3397" i="4"/>
  <c r="B3398" i="4"/>
  <c r="B3399" i="4"/>
  <c r="B3400" i="4"/>
  <c r="B3401" i="4"/>
  <c r="B3402" i="4"/>
  <c r="B3403" i="4"/>
  <c r="B3404" i="4"/>
  <c r="B3405" i="4"/>
  <c r="B3406" i="4"/>
  <c r="B3407" i="4"/>
  <c r="B3408" i="4"/>
  <c r="B3409" i="4"/>
  <c r="B3410" i="4"/>
  <c r="B3411" i="4"/>
  <c r="B3412" i="4"/>
  <c r="B3413" i="4"/>
  <c r="B3414" i="4"/>
  <c r="B3415" i="4"/>
  <c r="B3416" i="4"/>
  <c r="B3417" i="4"/>
  <c r="B3418" i="4"/>
  <c r="B3419" i="4"/>
  <c r="B3420" i="4"/>
  <c r="B3421" i="4"/>
  <c r="B3422" i="4"/>
  <c r="B3423" i="4"/>
  <c r="B3424" i="4"/>
  <c r="B3425" i="4"/>
  <c r="B3426" i="4"/>
  <c r="B3427" i="4"/>
  <c r="B3428" i="4"/>
  <c r="B3429" i="4"/>
  <c r="B3430" i="4"/>
  <c r="B3431" i="4"/>
  <c r="B3432" i="4"/>
  <c r="B3433" i="4"/>
  <c r="B3434" i="4"/>
  <c r="B3435" i="4"/>
  <c r="B3436" i="4"/>
  <c r="B3437" i="4"/>
  <c r="B3438" i="4"/>
  <c r="B3439" i="4"/>
  <c r="B3440" i="4"/>
  <c r="B3441" i="4"/>
  <c r="B3442" i="4"/>
  <c r="B3443" i="4"/>
  <c r="B3444" i="4"/>
  <c r="B3445" i="4"/>
  <c r="B3446" i="4"/>
  <c r="B3447" i="4"/>
  <c r="B3448" i="4"/>
  <c r="B3449" i="4"/>
  <c r="B3450" i="4"/>
  <c r="B3451" i="4"/>
  <c r="B3452" i="4"/>
  <c r="B3453" i="4"/>
  <c r="B3454" i="4"/>
  <c r="B3455" i="4"/>
  <c r="B3456" i="4"/>
  <c r="B3457" i="4"/>
  <c r="B3458" i="4"/>
  <c r="B3459" i="4"/>
  <c r="B3460" i="4"/>
  <c r="B3461" i="4"/>
  <c r="B3462" i="4"/>
  <c r="B3463" i="4"/>
  <c r="B3464" i="4"/>
  <c r="B3465" i="4"/>
  <c r="B3466" i="4"/>
  <c r="B3467" i="4"/>
  <c r="B3468" i="4"/>
  <c r="B3469" i="4"/>
  <c r="B3470" i="4"/>
  <c r="B3471" i="4"/>
  <c r="B3472" i="4"/>
  <c r="B3473" i="4"/>
  <c r="B3474" i="4"/>
  <c r="B3475" i="4"/>
  <c r="B3476" i="4"/>
  <c r="B3477" i="4"/>
  <c r="B3478" i="4"/>
  <c r="B3479" i="4"/>
  <c r="B3480" i="4"/>
  <c r="B3481" i="4"/>
  <c r="B3482" i="4"/>
  <c r="B3483" i="4"/>
  <c r="B3484" i="4"/>
  <c r="B3485" i="4"/>
  <c r="B3486" i="4"/>
  <c r="B3487" i="4"/>
  <c r="B3488" i="4"/>
  <c r="B3489" i="4"/>
  <c r="B3490" i="4"/>
  <c r="B3491" i="4"/>
  <c r="B3492" i="4"/>
  <c r="B3493" i="4"/>
  <c r="B3494" i="4"/>
  <c r="B3495" i="4"/>
  <c r="B3496" i="4"/>
  <c r="B3497" i="4"/>
  <c r="B3498" i="4"/>
  <c r="B3499" i="4"/>
  <c r="B3500" i="4"/>
  <c r="B3501" i="4"/>
  <c r="B3502" i="4"/>
  <c r="B3503" i="4"/>
  <c r="B3504" i="4"/>
  <c r="B3505" i="4"/>
  <c r="B3506" i="4"/>
  <c r="B3507" i="4"/>
  <c r="B3508" i="4"/>
  <c r="B3509" i="4"/>
  <c r="B3510" i="4"/>
  <c r="B3511" i="4"/>
  <c r="B3512" i="4"/>
  <c r="B3513" i="4"/>
  <c r="B3514" i="4"/>
  <c r="B3515" i="4"/>
  <c r="B3516" i="4"/>
  <c r="B3517" i="4"/>
  <c r="B3518" i="4"/>
  <c r="B3519" i="4"/>
  <c r="B3520" i="4"/>
  <c r="B3521" i="4"/>
  <c r="B3522" i="4"/>
  <c r="B3523" i="4"/>
  <c r="B3524" i="4"/>
  <c r="B3525" i="4"/>
  <c r="B3526" i="4"/>
  <c r="B3527" i="4"/>
  <c r="B3528" i="4"/>
  <c r="B3529" i="4"/>
  <c r="B3530" i="4"/>
  <c r="B3531" i="4"/>
  <c r="B3532" i="4"/>
  <c r="B3533" i="4"/>
  <c r="B3534" i="4"/>
  <c r="B3535" i="4"/>
  <c r="B3536" i="4"/>
  <c r="B3537" i="4"/>
  <c r="B3538" i="4"/>
  <c r="B3539" i="4"/>
  <c r="B3540" i="4"/>
  <c r="B3541" i="4"/>
  <c r="B3542" i="4"/>
  <c r="B3543" i="4"/>
  <c r="B3544" i="4"/>
  <c r="B3545" i="4"/>
  <c r="B3546" i="4"/>
  <c r="B3547" i="4"/>
  <c r="B3548" i="4"/>
  <c r="B3549" i="4"/>
  <c r="B3550" i="4"/>
  <c r="B3551" i="4"/>
  <c r="B3552" i="4"/>
  <c r="B3553" i="4"/>
  <c r="B3554" i="4"/>
  <c r="B3555" i="4"/>
  <c r="B3556" i="4"/>
  <c r="B3557" i="4"/>
  <c r="B3558" i="4"/>
  <c r="B3559" i="4"/>
  <c r="B3560" i="4"/>
  <c r="B3561" i="4"/>
  <c r="B3562" i="4"/>
  <c r="B3563" i="4"/>
  <c r="B3564" i="4"/>
  <c r="B3565" i="4"/>
  <c r="B3566" i="4"/>
  <c r="B3567" i="4"/>
  <c r="B3568" i="4"/>
  <c r="B3569" i="4"/>
  <c r="B3570" i="4"/>
  <c r="B3571" i="4"/>
  <c r="B3572" i="4"/>
  <c r="B3573" i="4"/>
  <c r="B3574" i="4"/>
  <c r="B3575" i="4"/>
  <c r="B3576" i="4"/>
  <c r="B3577" i="4"/>
  <c r="B3578" i="4"/>
  <c r="B3579" i="4"/>
  <c r="B3580" i="4"/>
  <c r="B3581" i="4"/>
  <c r="B3582" i="4"/>
  <c r="B3583" i="4"/>
  <c r="B3584" i="4"/>
  <c r="B3585" i="4"/>
  <c r="B3586" i="4"/>
  <c r="B3587" i="4"/>
  <c r="B3588" i="4"/>
  <c r="B3589" i="4"/>
  <c r="B3590" i="4"/>
  <c r="B3591" i="4"/>
  <c r="B3592" i="4"/>
  <c r="B3593" i="4"/>
  <c r="B3594" i="4"/>
  <c r="B3595" i="4"/>
  <c r="B3596" i="4"/>
  <c r="B3597" i="4"/>
  <c r="B3598" i="4"/>
  <c r="B3599" i="4"/>
  <c r="B3600" i="4"/>
  <c r="B3601" i="4"/>
  <c r="B3602" i="4"/>
  <c r="B3603" i="4"/>
  <c r="B3604" i="4"/>
  <c r="B3605" i="4"/>
  <c r="B3606" i="4"/>
  <c r="B3607" i="4"/>
  <c r="B3608" i="4"/>
  <c r="B3609" i="4"/>
  <c r="B3610" i="4"/>
  <c r="B3611" i="4"/>
  <c r="B3612" i="4"/>
  <c r="B3613" i="4"/>
  <c r="B3614" i="4"/>
  <c r="B3615" i="4"/>
  <c r="B3616" i="4"/>
  <c r="B3617" i="4"/>
  <c r="B3618" i="4"/>
  <c r="B3619" i="4"/>
  <c r="B3620" i="4"/>
  <c r="B3621" i="4"/>
  <c r="B3622" i="4"/>
  <c r="B3623" i="4"/>
  <c r="B3624" i="4"/>
  <c r="B3625" i="4"/>
  <c r="B3626" i="4"/>
  <c r="B3627" i="4"/>
  <c r="B3628" i="4"/>
  <c r="B3629" i="4"/>
  <c r="B3630" i="4"/>
  <c r="B3631" i="4"/>
  <c r="B3632" i="4"/>
  <c r="B3633" i="4"/>
  <c r="B3634" i="4"/>
  <c r="B3635" i="4"/>
  <c r="B3636" i="4"/>
  <c r="B3637" i="4"/>
  <c r="B3638" i="4"/>
  <c r="B3639" i="4"/>
  <c r="B3640" i="4"/>
  <c r="B3641" i="4"/>
  <c r="B3642" i="4"/>
  <c r="B3643" i="4"/>
  <c r="B3644" i="4"/>
  <c r="B3645" i="4"/>
  <c r="B3646" i="4"/>
  <c r="B3647" i="4"/>
  <c r="B3648" i="4"/>
  <c r="B3649" i="4"/>
  <c r="B3650" i="4"/>
  <c r="B3651" i="4"/>
  <c r="B3652" i="4"/>
  <c r="B3653" i="4"/>
  <c r="B3656" i="4"/>
  <c r="B3657" i="4"/>
  <c r="B3658" i="4"/>
  <c r="B3659" i="4"/>
  <c r="B3660" i="4"/>
  <c r="B3661" i="4"/>
  <c r="B3662" i="4"/>
  <c r="B3663" i="4"/>
  <c r="B3664" i="4"/>
  <c r="B3665" i="4"/>
  <c r="B3666" i="4"/>
  <c r="B3667" i="4"/>
  <c r="B3668" i="4"/>
  <c r="B3669" i="4"/>
  <c r="B3670" i="4"/>
  <c r="B3671" i="4"/>
  <c r="B3672" i="4"/>
  <c r="B3673" i="4"/>
  <c r="B3674" i="4"/>
  <c r="B3675" i="4"/>
  <c r="B3676" i="4"/>
  <c r="B3677" i="4"/>
  <c r="B3678" i="4"/>
  <c r="B3679" i="4"/>
  <c r="B3680" i="4"/>
  <c r="B3681" i="4"/>
  <c r="B3682" i="4"/>
  <c r="B3683" i="4"/>
  <c r="B3684" i="4"/>
  <c r="B3685" i="4"/>
  <c r="B3686" i="4"/>
  <c r="B3687" i="4"/>
  <c r="B3688" i="4"/>
  <c r="B3689" i="4"/>
  <c r="B3690" i="4"/>
  <c r="B3691" i="4"/>
  <c r="B3692" i="4"/>
  <c r="B3693" i="4"/>
  <c r="B3694" i="4"/>
  <c r="B3695" i="4"/>
  <c r="B3696" i="4"/>
  <c r="B3697" i="4"/>
  <c r="B3698" i="4"/>
  <c r="B3699" i="4"/>
  <c r="B3700" i="4"/>
  <c r="B3701" i="4"/>
  <c r="B3702" i="4"/>
  <c r="B3703" i="4"/>
  <c r="B3704" i="4"/>
  <c r="B3705" i="4"/>
  <c r="B3706" i="4"/>
  <c r="B3707" i="4"/>
  <c r="B3708" i="4"/>
  <c r="B3709" i="4"/>
  <c r="B3710" i="4"/>
  <c r="B3711" i="4"/>
  <c r="B3712" i="4"/>
  <c r="B3713" i="4"/>
  <c r="B3714" i="4"/>
  <c r="B3715" i="4"/>
  <c r="B3716" i="4"/>
  <c r="B3717" i="4"/>
  <c r="B3718" i="4"/>
  <c r="B3719" i="4"/>
  <c r="B3720" i="4"/>
  <c r="B3721" i="4"/>
  <c r="B3722" i="4"/>
  <c r="B3723" i="4"/>
  <c r="B3724" i="4"/>
  <c r="B3725" i="4"/>
  <c r="B3726" i="4"/>
  <c r="B3727" i="4"/>
  <c r="B3728" i="4"/>
  <c r="B3729" i="4"/>
  <c r="B3730" i="4"/>
  <c r="B3731" i="4"/>
  <c r="B3732" i="4"/>
  <c r="B3733" i="4"/>
  <c r="B3734" i="4"/>
  <c r="B3735" i="4"/>
  <c r="B3736" i="4"/>
  <c r="B3737" i="4"/>
  <c r="B3738" i="4"/>
  <c r="B3739" i="4"/>
  <c r="B3740" i="4"/>
  <c r="B3741" i="4"/>
  <c r="B3742" i="4"/>
  <c r="B3743" i="4"/>
  <c r="B3744" i="4"/>
  <c r="B3745" i="4"/>
  <c r="B3746" i="4"/>
  <c r="B3747" i="4"/>
  <c r="B3748" i="4"/>
  <c r="B3749" i="4"/>
  <c r="B3750" i="4"/>
  <c r="B3751" i="4"/>
  <c r="B3752" i="4"/>
  <c r="B3753" i="4"/>
  <c r="B3754" i="4"/>
  <c r="B3755" i="4"/>
  <c r="B3756" i="4"/>
  <c r="B3757" i="4"/>
  <c r="B3758" i="4"/>
  <c r="B3759" i="4"/>
  <c r="B3760" i="4"/>
  <c r="B3761" i="4"/>
  <c r="B3762" i="4"/>
  <c r="B3763" i="4"/>
  <c r="B3764" i="4"/>
  <c r="B3765" i="4"/>
  <c r="B3766" i="4"/>
  <c r="B3767" i="4"/>
  <c r="B3768" i="4"/>
  <c r="B3769" i="4"/>
  <c r="B3770" i="4"/>
  <c r="B3771" i="4"/>
  <c r="B3772" i="4"/>
  <c r="B3773" i="4"/>
  <c r="B3774" i="4"/>
  <c r="B3775" i="4"/>
  <c r="B3776" i="4"/>
  <c r="B3777" i="4"/>
  <c r="B3778" i="4"/>
  <c r="B3779" i="4"/>
  <c r="B3780" i="4"/>
  <c r="B3781" i="4"/>
  <c r="B3782" i="4"/>
  <c r="B3783" i="4"/>
  <c r="B3784" i="4"/>
  <c r="B3785" i="4"/>
  <c r="B3786" i="4"/>
  <c r="B3787" i="4"/>
  <c r="B3788" i="4"/>
  <c r="B3789" i="4"/>
  <c r="B3790" i="4"/>
  <c r="B3791" i="4"/>
  <c r="B3792" i="4"/>
  <c r="B3793" i="4"/>
  <c r="B3794" i="4"/>
  <c r="B3795" i="4"/>
  <c r="B3796" i="4"/>
  <c r="B3797" i="4"/>
  <c r="B3798" i="4"/>
  <c r="B3799" i="4"/>
  <c r="B3800" i="4"/>
  <c r="B3801" i="4"/>
  <c r="B3802" i="4"/>
  <c r="B3803" i="4"/>
  <c r="B3804" i="4"/>
  <c r="B3805" i="4"/>
  <c r="B3806" i="4"/>
  <c r="B3807" i="4"/>
  <c r="B3808" i="4"/>
  <c r="B3809" i="4"/>
  <c r="B3810" i="4"/>
  <c r="B3811" i="4"/>
  <c r="B3812" i="4"/>
  <c r="B3813" i="4"/>
  <c r="B3814" i="4"/>
  <c r="B3815" i="4"/>
  <c r="B3816" i="4"/>
  <c r="B3817" i="4"/>
  <c r="B3818" i="4"/>
  <c r="B3819" i="4"/>
  <c r="B3820" i="4"/>
  <c r="B3821" i="4"/>
  <c r="B3822" i="4"/>
  <c r="B3823" i="4"/>
  <c r="B3824" i="4"/>
  <c r="B3825" i="4"/>
  <c r="B3826" i="4"/>
  <c r="B3827" i="4"/>
  <c r="B3828" i="4"/>
  <c r="B3829" i="4"/>
  <c r="B3830" i="4"/>
  <c r="B3831" i="4"/>
  <c r="B3832" i="4"/>
  <c r="B3833" i="4"/>
  <c r="B3834" i="4"/>
  <c r="B3835" i="4"/>
  <c r="B3836" i="4"/>
  <c r="B3837" i="4"/>
  <c r="B3838" i="4"/>
  <c r="B3839" i="4"/>
  <c r="B3840" i="4"/>
  <c r="B3841" i="4"/>
  <c r="B3842" i="4"/>
  <c r="B3843" i="4"/>
  <c r="B3844" i="4"/>
  <c r="B3845" i="4"/>
  <c r="B3846" i="4"/>
  <c r="B3847" i="4"/>
  <c r="B3848" i="4"/>
  <c r="B3849" i="4"/>
  <c r="B3850" i="4"/>
  <c r="B3851" i="4"/>
  <c r="B3852" i="4"/>
  <c r="B3853" i="4"/>
  <c r="B3854" i="4"/>
  <c r="B3855" i="4"/>
  <c r="B3856" i="4"/>
  <c r="B3857" i="4"/>
  <c r="B3858" i="4"/>
  <c r="B3859" i="4"/>
  <c r="B3860" i="4"/>
  <c r="B3861" i="4"/>
  <c r="B3862" i="4"/>
  <c r="B3863" i="4"/>
  <c r="B3864" i="4"/>
  <c r="B3865" i="4"/>
  <c r="B3866" i="4"/>
  <c r="B3867" i="4"/>
  <c r="B3868" i="4"/>
  <c r="B3869" i="4"/>
  <c r="B3870" i="4"/>
  <c r="B3871" i="4"/>
  <c r="B3872" i="4"/>
  <c r="B3873" i="4"/>
  <c r="B3874" i="4"/>
  <c r="B3875" i="4"/>
  <c r="B3876" i="4"/>
  <c r="B3877" i="4"/>
  <c r="B3878" i="4"/>
  <c r="B3879" i="4"/>
  <c r="B3880" i="4"/>
  <c r="B3881" i="4"/>
  <c r="B3882" i="4"/>
  <c r="B3883" i="4"/>
  <c r="B3884" i="4"/>
  <c r="B3885" i="4"/>
  <c r="B3886" i="4"/>
  <c r="B3887" i="4"/>
  <c r="B3888" i="4"/>
  <c r="B3889" i="4"/>
  <c r="B3890" i="4"/>
  <c r="B3891" i="4"/>
  <c r="B3892" i="4"/>
  <c r="B3893" i="4"/>
  <c r="B3894" i="4"/>
  <c r="B3895" i="4"/>
  <c r="B3896" i="4"/>
  <c r="B3897" i="4"/>
  <c r="B3898" i="4"/>
  <c r="B3899" i="4"/>
  <c r="B3900" i="4"/>
  <c r="B3901" i="4"/>
  <c r="B3902" i="4"/>
  <c r="B3903" i="4"/>
  <c r="B3904" i="4"/>
  <c r="B3905" i="4"/>
  <c r="B3906" i="4"/>
  <c r="B3907" i="4"/>
  <c r="B3908" i="4"/>
  <c r="B3909" i="4"/>
  <c r="B3910" i="4"/>
  <c r="B3911" i="4"/>
  <c r="B3912" i="4"/>
  <c r="B3913" i="4"/>
  <c r="B3914" i="4"/>
  <c r="B3915" i="4"/>
  <c r="B3916" i="4"/>
  <c r="B3917" i="4"/>
  <c r="B3918" i="4"/>
  <c r="B3919" i="4"/>
  <c r="B3920" i="4"/>
  <c r="B3921" i="4"/>
  <c r="B3922" i="4"/>
  <c r="B3923" i="4"/>
  <c r="B3924" i="4"/>
  <c r="B3925" i="4"/>
  <c r="B3926" i="4"/>
  <c r="B3927" i="4"/>
  <c r="B3928" i="4"/>
  <c r="B3929" i="4"/>
  <c r="B3930" i="4"/>
  <c r="B3931" i="4"/>
  <c r="B3932" i="4"/>
  <c r="B3933" i="4"/>
  <c r="B3934" i="4"/>
  <c r="B3935" i="4"/>
  <c r="B3936" i="4"/>
  <c r="B3937" i="4"/>
  <c r="B3938" i="4"/>
  <c r="B3939" i="4"/>
  <c r="B3940" i="4"/>
  <c r="B3941" i="4"/>
  <c r="B3942" i="4"/>
  <c r="B3943" i="4"/>
  <c r="B3944" i="4"/>
  <c r="B3945" i="4"/>
  <c r="B3946" i="4"/>
  <c r="B3947" i="4"/>
  <c r="B3948" i="4"/>
  <c r="B3949" i="4"/>
  <c r="B3950" i="4"/>
  <c r="B3951" i="4"/>
  <c r="B3952" i="4"/>
  <c r="B3953" i="4"/>
  <c r="B3954" i="4"/>
  <c r="B3955" i="4"/>
  <c r="B3956" i="4"/>
  <c r="B3957" i="4"/>
  <c r="B3958" i="4"/>
  <c r="B3959" i="4"/>
  <c r="B3960" i="4"/>
  <c r="B3961" i="4"/>
  <c r="B3962" i="4"/>
  <c r="B3963" i="4"/>
  <c r="B3964" i="4"/>
  <c r="B3965" i="4"/>
  <c r="B3966" i="4"/>
  <c r="B3967" i="4"/>
  <c r="B3968" i="4"/>
  <c r="B3969" i="4"/>
  <c r="B3970" i="4"/>
  <c r="B3971" i="4"/>
  <c r="B3972" i="4"/>
  <c r="B3973" i="4"/>
  <c r="B3974" i="4"/>
  <c r="B3975" i="4"/>
  <c r="B3976" i="4"/>
  <c r="B3977" i="4"/>
  <c r="B3978" i="4"/>
  <c r="B3979" i="4"/>
  <c r="B3980" i="4"/>
  <c r="B3981" i="4"/>
  <c r="B3982" i="4"/>
  <c r="B3983" i="4"/>
  <c r="B3984" i="4"/>
  <c r="B3985" i="4"/>
  <c r="B3986" i="4"/>
  <c r="B3987" i="4"/>
  <c r="B3988" i="4"/>
  <c r="B3989" i="4"/>
  <c r="B3990" i="4"/>
  <c r="B3991" i="4"/>
  <c r="B3992" i="4"/>
  <c r="B3993" i="4"/>
  <c r="B3994" i="4"/>
  <c r="B3995" i="4"/>
  <c r="B3996" i="4"/>
  <c r="B3997" i="4"/>
  <c r="B3998" i="4"/>
  <c r="B3999" i="4"/>
  <c r="B4000" i="4"/>
  <c r="B4001" i="4"/>
  <c r="B4002" i="4"/>
  <c r="B4003" i="4"/>
  <c r="B4004" i="4"/>
  <c r="B4005" i="4"/>
  <c r="B4006" i="4"/>
  <c r="B4007" i="4"/>
  <c r="B4008" i="4"/>
  <c r="B4009" i="4"/>
  <c r="B4010" i="4"/>
  <c r="B4011" i="4"/>
  <c r="B4012" i="4"/>
  <c r="B4013" i="4"/>
  <c r="B4014" i="4"/>
  <c r="B4015" i="4"/>
  <c r="B4016" i="4"/>
  <c r="B4017" i="4"/>
  <c r="B4018" i="4"/>
  <c r="B4019" i="4"/>
  <c r="B4020" i="4"/>
  <c r="B4021" i="4"/>
  <c r="B4022" i="4"/>
  <c r="B4023" i="4"/>
  <c r="B4024" i="4"/>
  <c r="B4025" i="4"/>
  <c r="B4026" i="4"/>
  <c r="B4027" i="4"/>
  <c r="B4028" i="4"/>
  <c r="B4029" i="4"/>
  <c r="B4030" i="4"/>
  <c r="B4031" i="4"/>
  <c r="B4032" i="4"/>
  <c r="B4033" i="4"/>
  <c r="B4034" i="4"/>
  <c r="B4035" i="4"/>
  <c r="B4036" i="4"/>
  <c r="B4037" i="4"/>
  <c r="B4038" i="4"/>
  <c r="B4039" i="4"/>
  <c r="B4040" i="4"/>
  <c r="B4041" i="4"/>
  <c r="B4042" i="4"/>
  <c r="B4043" i="4"/>
  <c r="B4044" i="4"/>
  <c r="B4045" i="4"/>
  <c r="B4046" i="4"/>
  <c r="B4047" i="4"/>
  <c r="B4048" i="4"/>
  <c r="B4049" i="4"/>
  <c r="B4050" i="4"/>
  <c r="B4051" i="4"/>
  <c r="B4052" i="4"/>
  <c r="B4053" i="4"/>
  <c r="B4054" i="4"/>
  <c r="B4055" i="4"/>
  <c r="B4056" i="4"/>
  <c r="B4057" i="4"/>
  <c r="B4058" i="4"/>
  <c r="B4059" i="4"/>
  <c r="B4060" i="4"/>
  <c r="B4061" i="4"/>
  <c r="B4062" i="4"/>
  <c r="B4063" i="4"/>
  <c r="B4064" i="4"/>
  <c r="B4065" i="4"/>
  <c r="B4066" i="4"/>
  <c r="B4067" i="4"/>
  <c r="B4068" i="4"/>
  <c r="B4069" i="4"/>
  <c r="B4070" i="4"/>
  <c r="B4071" i="4"/>
  <c r="B4072" i="4"/>
  <c r="B4073" i="4"/>
  <c r="B4074" i="4"/>
  <c r="B4075" i="4"/>
  <c r="B4076" i="4"/>
  <c r="B4077" i="4"/>
  <c r="B4078" i="4"/>
  <c r="B4079" i="4"/>
  <c r="B4080" i="4"/>
  <c r="B4081" i="4"/>
  <c r="B4082" i="4"/>
  <c r="B4083" i="4"/>
  <c r="B4084" i="4"/>
  <c r="B4085" i="4"/>
  <c r="B4086" i="4"/>
  <c r="B4087" i="4"/>
  <c r="B4088" i="4"/>
  <c r="B4089" i="4"/>
  <c r="B4090" i="4"/>
  <c r="B4091" i="4"/>
  <c r="B4092" i="4"/>
  <c r="B4093" i="4"/>
  <c r="B4094" i="4"/>
  <c r="B4095" i="4"/>
  <c r="B4096" i="4"/>
  <c r="B4097" i="4"/>
  <c r="B4098" i="4"/>
  <c r="B4099" i="4"/>
  <c r="B4100" i="4"/>
  <c r="B4101" i="4"/>
  <c r="B4102" i="4"/>
  <c r="B4103" i="4"/>
  <c r="B4104" i="4"/>
  <c r="B4105" i="4"/>
  <c r="B4106" i="4"/>
  <c r="B4107" i="4"/>
  <c r="B4108" i="4"/>
  <c r="B4109" i="4"/>
  <c r="B4110" i="4"/>
  <c r="B4111" i="4"/>
  <c r="B4112" i="4"/>
  <c r="B4113" i="4"/>
  <c r="B4114" i="4"/>
  <c r="B4115" i="4"/>
  <c r="B4116" i="4"/>
  <c r="B4117" i="4"/>
  <c r="B4118" i="4"/>
  <c r="B4119" i="4"/>
  <c r="B4120" i="4"/>
  <c r="B4121" i="4"/>
  <c r="B4122" i="4"/>
  <c r="B4123" i="4"/>
  <c r="B4124" i="4"/>
  <c r="B4125" i="4"/>
  <c r="B4126" i="4"/>
  <c r="B4127" i="4"/>
  <c r="B4128" i="4"/>
  <c r="B4129" i="4"/>
  <c r="B4130" i="4"/>
  <c r="B4131" i="4"/>
  <c r="B4132" i="4"/>
  <c r="B4133" i="4"/>
  <c r="B4134" i="4"/>
  <c r="B4135" i="4"/>
  <c r="B4136" i="4"/>
  <c r="B4137" i="4"/>
  <c r="B4138" i="4"/>
  <c r="B4139" i="4"/>
  <c r="B4140" i="4"/>
  <c r="B4141" i="4"/>
  <c r="B4142" i="4"/>
  <c r="B4143" i="4"/>
  <c r="B4144" i="4"/>
  <c r="B4145" i="4"/>
  <c r="B4146" i="4"/>
  <c r="B4147" i="4"/>
  <c r="B4148" i="4"/>
  <c r="B4149" i="4"/>
  <c r="B4150" i="4"/>
  <c r="B4151" i="4"/>
  <c r="B4152" i="4"/>
  <c r="B4153" i="4"/>
  <c r="B4154" i="4"/>
  <c r="B4155" i="4"/>
  <c r="B4156" i="4"/>
  <c r="B4157" i="4"/>
  <c r="B4158" i="4"/>
  <c r="B4159" i="4"/>
  <c r="B4160" i="4"/>
  <c r="B4161" i="4"/>
  <c r="B4162" i="4"/>
  <c r="B4163" i="4"/>
  <c r="B4164" i="4"/>
  <c r="B4165" i="4"/>
  <c r="B4166" i="4"/>
  <c r="B4167" i="4"/>
  <c r="B4168" i="4"/>
  <c r="B4169" i="4"/>
  <c r="B4170" i="4"/>
  <c r="B4171" i="4"/>
  <c r="B4172" i="4"/>
  <c r="B4173" i="4"/>
  <c r="B4174" i="4"/>
  <c r="B4175" i="4"/>
  <c r="B4176" i="4"/>
  <c r="B4177" i="4"/>
  <c r="B4178" i="4"/>
  <c r="B4179" i="4"/>
  <c r="B4180" i="4"/>
  <c r="B4181" i="4"/>
  <c r="B4182" i="4"/>
  <c r="B4183" i="4"/>
  <c r="B4184" i="4"/>
  <c r="B4185" i="4"/>
  <c r="B4186" i="4"/>
  <c r="B4187" i="4"/>
  <c r="B4188" i="4"/>
  <c r="B4189" i="4"/>
  <c r="B4190" i="4"/>
  <c r="B4191" i="4"/>
  <c r="B4192" i="4"/>
  <c r="B4193" i="4"/>
  <c r="B4194" i="4"/>
  <c r="B4195" i="4"/>
  <c r="B4196" i="4"/>
  <c r="B4197" i="4"/>
  <c r="B4198" i="4"/>
  <c r="B4199" i="4"/>
  <c r="B4200" i="4"/>
  <c r="B4201" i="4"/>
  <c r="B4202" i="4"/>
  <c r="B4203" i="4"/>
  <c r="B4204" i="4"/>
  <c r="B4205" i="4"/>
  <c r="B4206" i="4"/>
  <c r="B4207" i="4"/>
  <c r="B4208" i="4"/>
  <c r="B4209" i="4"/>
  <c r="B4210" i="4"/>
  <c r="B4211" i="4"/>
  <c r="B4212" i="4"/>
  <c r="B4213" i="4"/>
  <c r="B4214" i="4"/>
  <c r="B4215" i="4"/>
  <c r="B4216" i="4"/>
  <c r="B4217" i="4"/>
  <c r="B4218" i="4"/>
  <c r="B4219" i="4"/>
  <c r="B4220" i="4"/>
  <c r="B4221" i="4"/>
  <c r="B4222" i="4"/>
  <c r="B4223" i="4"/>
  <c r="B4224" i="4"/>
  <c r="B4225" i="4"/>
  <c r="B4226" i="4"/>
  <c r="B4227" i="4"/>
  <c r="B4228" i="4"/>
  <c r="B4229" i="4"/>
  <c r="B4230" i="4"/>
  <c r="B4231" i="4"/>
  <c r="B4232" i="4"/>
  <c r="B4233" i="4"/>
  <c r="B4234" i="4"/>
  <c r="B4235" i="4"/>
  <c r="B4236" i="4"/>
  <c r="B4237" i="4"/>
  <c r="B4238" i="4"/>
  <c r="B4239" i="4"/>
  <c r="B4240" i="4"/>
  <c r="B4241" i="4"/>
  <c r="B4242" i="4"/>
  <c r="B4243" i="4"/>
  <c r="B4244" i="4"/>
  <c r="B4245" i="4"/>
  <c r="B4246" i="4"/>
  <c r="B4247" i="4"/>
  <c r="B4248" i="4"/>
  <c r="B4249" i="4"/>
  <c r="B4250" i="4"/>
  <c r="B4251" i="4"/>
  <c r="B4252" i="4"/>
  <c r="B4253" i="4"/>
  <c r="B4254" i="4"/>
  <c r="B4255" i="4"/>
  <c r="B4256" i="4"/>
  <c r="B4257" i="4"/>
  <c r="B4258" i="4"/>
  <c r="B4259" i="4"/>
  <c r="B4260" i="4"/>
  <c r="B4261" i="4"/>
  <c r="B4262" i="4"/>
  <c r="B4263" i="4"/>
  <c r="B4264" i="4"/>
  <c r="B4265" i="4"/>
  <c r="B4266" i="4"/>
  <c r="B4267" i="4"/>
  <c r="B4268" i="4"/>
  <c r="B4269" i="4"/>
  <c r="B4270" i="4"/>
  <c r="B4271" i="4"/>
  <c r="B4272" i="4"/>
  <c r="B4273" i="4"/>
  <c r="B4274" i="4"/>
  <c r="B4275" i="4"/>
  <c r="B4276" i="4"/>
  <c r="B4277" i="4"/>
  <c r="B4278" i="4"/>
  <c r="B4279" i="4"/>
  <c r="B4280" i="4"/>
  <c r="B4281" i="4"/>
  <c r="B4282" i="4"/>
  <c r="B4283" i="4"/>
  <c r="B4284" i="4"/>
  <c r="B4285" i="4"/>
  <c r="B4286" i="4"/>
  <c r="B4287" i="4"/>
  <c r="B4288" i="4"/>
  <c r="B4289" i="4"/>
  <c r="B4290" i="4"/>
  <c r="B4291" i="4"/>
  <c r="B4292" i="4"/>
  <c r="B4293" i="4"/>
  <c r="B4294" i="4"/>
  <c r="B4295" i="4"/>
  <c r="B4296" i="4"/>
  <c r="B4297" i="4"/>
  <c r="B4298" i="4"/>
  <c r="B4299" i="4"/>
  <c r="B4300" i="4"/>
  <c r="B4301" i="4"/>
  <c r="B4302" i="4"/>
  <c r="B4303" i="4"/>
  <c r="B4304" i="4"/>
  <c r="B4305" i="4"/>
  <c r="B4306" i="4"/>
  <c r="B4307" i="4"/>
  <c r="B4308" i="4"/>
  <c r="B4309" i="4"/>
  <c r="B4310" i="4"/>
  <c r="B4311" i="4"/>
  <c r="B4312" i="4"/>
  <c r="B4313" i="4"/>
  <c r="B4314" i="4"/>
  <c r="B4315" i="4"/>
  <c r="B4316" i="4"/>
  <c r="B4317" i="4"/>
  <c r="B4318" i="4"/>
  <c r="B4319" i="4"/>
  <c r="B4320" i="4"/>
  <c r="B4321" i="4"/>
  <c r="B4322" i="4"/>
  <c r="B4323" i="4"/>
  <c r="B4324" i="4"/>
  <c r="B4325" i="4"/>
  <c r="B4326" i="4"/>
  <c r="B4327" i="4"/>
  <c r="B4328" i="4"/>
  <c r="B4329" i="4"/>
  <c r="B4330" i="4"/>
  <c r="B4331" i="4"/>
  <c r="B4332" i="4"/>
  <c r="B4333" i="4"/>
  <c r="B4334" i="4"/>
  <c r="B4335" i="4"/>
  <c r="B4336" i="4"/>
  <c r="B4337" i="4"/>
  <c r="B4338" i="4"/>
  <c r="B4339" i="4"/>
  <c r="B4340" i="4"/>
  <c r="B4341" i="4"/>
  <c r="B4342" i="4"/>
  <c r="B4343" i="4"/>
  <c r="B4344" i="4"/>
  <c r="B4345" i="4"/>
  <c r="B4346" i="4"/>
  <c r="B4347" i="4"/>
  <c r="B4348" i="4"/>
  <c r="B4349" i="4"/>
  <c r="B4350" i="4"/>
  <c r="B4351" i="4"/>
  <c r="B4352" i="4"/>
  <c r="B4353" i="4"/>
  <c r="B4354" i="4"/>
  <c r="B4355" i="4"/>
  <c r="B4356" i="4"/>
  <c r="B4357" i="4"/>
  <c r="B4358" i="4"/>
  <c r="B4359" i="4"/>
  <c r="B4360" i="4"/>
  <c r="B4361" i="4"/>
  <c r="B4362" i="4"/>
  <c r="B4363" i="4"/>
  <c r="B4364" i="4"/>
  <c r="B4365" i="4"/>
  <c r="B4366" i="4"/>
  <c r="B4367" i="4"/>
  <c r="B4368" i="4"/>
  <c r="B4369" i="4"/>
  <c r="B4370" i="4"/>
  <c r="B4371" i="4"/>
  <c r="B4372" i="4"/>
  <c r="B4373" i="4"/>
  <c r="B4374" i="4"/>
  <c r="B4375" i="4"/>
  <c r="B4376" i="4"/>
  <c r="B4377" i="4"/>
  <c r="B4378" i="4"/>
  <c r="B4379" i="4"/>
  <c r="B4380" i="4"/>
  <c r="B4381" i="4"/>
  <c r="B4382" i="4"/>
  <c r="B4383" i="4"/>
  <c r="B4384" i="4"/>
  <c r="H87" i="80" l="1"/>
  <c r="I85" i="80"/>
  <c r="J87" i="85"/>
  <c r="K85" i="85"/>
  <c r="K40" i="85" s="1"/>
  <c r="H87" i="86"/>
  <c r="I85" i="86"/>
  <c r="I40" i="86" s="1"/>
  <c r="H87" i="82"/>
  <c r="I85" i="82"/>
  <c r="H87" i="76"/>
  <c r="I85" i="76"/>
  <c r="I40" i="76" s="1"/>
  <c r="I87" i="79"/>
  <c r="J85" i="79"/>
  <c r="H87" i="84"/>
  <c r="I85" i="84"/>
  <c r="I40" i="84" s="1"/>
  <c r="H87" i="81"/>
  <c r="I85" i="81"/>
  <c r="I40" i="81" s="1"/>
  <c r="H87" i="78"/>
  <c r="I85" i="78"/>
  <c r="I40" i="78" s="1"/>
  <c r="I87" i="83"/>
  <c r="J85" i="83"/>
  <c r="J40" i="83" s="1"/>
  <c r="H87" i="77"/>
  <c r="I85" i="77"/>
  <c r="I40" i="77" s="1"/>
  <c r="W20" i="62"/>
  <c r="C3" i="15"/>
  <c r="B6" i="15"/>
  <c r="AQ20" i="15" s="1"/>
  <c r="AQ21" i="15" s="1"/>
  <c r="H43" i="15"/>
  <c r="I87" i="78" l="1"/>
  <c r="J85" i="78"/>
  <c r="J40" i="78" s="1"/>
  <c r="I87" i="86"/>
  <c r="J85" i="86"/>
  <c r="J40" i="86" s="1"/>
  <c r="J87" i="83"/>
  <c r="K85" i="83"/>
  <c r="K40" i="83" s="1"/>
  <c r="J87" i="79"/>
  <c r="K85" i="79"/>
  <c r="K40" i="79" s="1"/>
  <c r="I87" i="82"/>
  <c r="J85" i="82"/>
  <c r="J40" i="82" s="1"/>
  <c r="I87" i="84"/>
  <c r="J85" i="84"/>
  <c r="I87" i="80"/>
  <c r="J85" i="80"/>
  <c r="J40" i="80" s="1"/>
  <c r="I87" i="77"/>
  <c r="J85" i="77"/>
  <c r="J40" i="77" s="1"/>
  <c r="I87" i="81"/>
  <c r="J85" i="81"/>
  <c r="J40" i="81" s="1"/>
  <c r="I87" i="76"/>
  <c r="J85" i="76"/>
  <c r="J40" i="76" s="1"/>
  <c r="K87" i="85"/>
  <c r="L85" i="85"/>
  <c r="L40" i="85" s="1"/>
  <c r="AG51" i="62"/>
  <c r="AG52" i="62"/>
  <c r="AG53" i="62"/>
  <c r="AG44" i="62"/>
  <c r="AG45" i="62"/>
  <c r="AG48" i="62"/>
  <c r="AG49" i="62"/>
  <c r="AG50" i="62"/>
  <c r="AG46" i="62"/>
  <c r="AG47" i="62"/>
  <c r="AG34" i="62"/>
  <c r="AG27" i="62"/>
  <c r="AG30" i="62"/>
  <c r="AG31" i="62"/>
  <c r="AG36" i="62"/>
  <c r="AG32" i="62"/>
  <c r="AG33" i="62"/>
  <c r="AG28" i="62"/>
  <c r="AG26" i="62"/>
  <c r="AG35" i="62"/>
  <c r="AG29" i="62"/>
  <c r="AG43" i="62"/>
  <c r="AG16" i="62"/>
  <c r="AG9" i="62"/>
  <c r="AG13" i="62"/>
  <c r="AG11" i="62"/>
  <c r="AG19" i="62"/>
  <c r="AG18" i="62"/>
  <c r="AG17" i="62"/>
  <c r="AG15" i="62"/>
  <c r="AG14" i="62"/>
  <c r="AG12" i="62"/>
  <c r="AG10" i="62"/>
  <c r="K8" i="15"/>
  <c r="F8" i="15"/>
  <c r="M8" i="15"/>
  <c r="K7" i="15"/>
  <c r="F7" i="15"/>
  <c r="M7" i="15"/>
  <c r="K6" i="15"/>
  <c r="AQ22" i="15" s="1"/>
  <c r="AQ23" i="15" s="1"/>
  <c r="F6" i="15"/>
  <c r="J87" i="80" l="1"/>
  <c r="K85" i="80"/>
  <c r="K40" i="80" s="1"/>
  <c r="L87" i="85"/>
  <c r="M85" i="85"/>
  <c r="M40" i="85" s="1"/>
  <c r="J87" i="77"/>
  <c r="K85" i="77"/>
  <c r="K40" i="77" s="1"/>
  <c r="J87" i="84"/>
  <c r="K85" i="84"/>
  <c r="J87" i="86"/>
  <c r="K85" i="86"/>
  <c r="K40" i="86" s="1"/>
  <c r="J87" i="81"/>
  <c r="K85" i="81"/>
  <c r="K87" i="79"/>
  <c r="L85" i="79"/>
  <c r="L40" i="79" s="1"/>
  <c r="J87" i="78"/>
  <c r="K85" i="78"/>
  <c r="J87" i="76"/>
  <c r="K85" i="76"/>
  <c r="K40" i="76" s="1"/>
  <c r="J87" i="82"/>
  <c r="K85" i="82"/>
  <c r="K40" i="82" s="1"/>
  <c r="K87" i="83"/>
  <c r="L85" i="83"/>
  <c r="T3" i="15"/>
  <c r="K87" i="78" l="1"/>
  <c r="L85" i="78"/>
  <c r="K87" i="84"/>
  <c r="L85" i="84"/>
  <c r="L40" i="84" s="1"/>
  <c r="K87" i="76"/>
  <c r="L85" i="76"/>
  <c r="L40" i="76" s="1"/>
  <c r="K87" i="86"/>
  <c r="L85" i="86"/>
  <c r="K87" i="80"/>
  <c r="L85" i="80"/>
  <c r="L40" i="80" s="1"/>
  <c r="K87" i="82"/>
  <c r="L85" i="82"/>
  <c r="L40" i="82" s="1"/>
  <c r="K87" i="81"/>
  <c r="L85" i="81"/>
  <c r="M87" i="85"/>
  <c r="N85" i="85"/>
  <c r="L87" i="83"/>
  <c r="M85" i="83"/>
  <c r="L87" i="79"/>
  <c r="M85" i="79"/>
  <c r="M40" i="79" s="1"/>
  <c r="K87" i="77"/>
  <c r="L85" i="77"/>
  <c r="L40" i="77" s="1"/>
  <c r="B3001" i="4"/>
  <c r="B3002" i="4"/>
  <c r="B3003" i="4"/>
  <c r="B3004" i="4"/>
  <c r="B3005" i="4"/>
  <c r="B3006" i="4"/>
  <c r="B3007" i="4"/>
  <c r="B3008" i="4"/>
  <c r="B3009" i="4"/>
  <c r="B3010" i="4"/>
  <c r="B3011" i="4"/>
  <c r="B3012" i="4"/>
  <c r="B3013" i="4"/>
  <c r="B3014" i="4"/>
  <c r="B3015" i="4"/>
  <c r="B3016" i="4"/>
  <c r="B3017" i="4"/>
  <c r="B3018" i="4"/>
  <c r="B3019" i="4"/>
  <c r="B3020" i="4"/>
  <c r="B2558" i="4"/>
  <c r="B2559" i="4"/>
  <c r="B2560" i="4"/>
  <c r="B2561" i="4"/>
  <c r="B2562" i="4"/>
  <c r="B2563" i="4"/>
  <c r="B2564" i="4"/>
  <c r="B2565" i="4"/>
  <c r="B2566" i="4"/>
  <c r="B2567" i="4"/>
  <c r="B2568" i="4"/>
  <c r="B2569" i="4"/>
  <c r="B2570" i="4"/>
  <c r="B2571" i="4"/>
  <c r="B2572" i="4"/>
  <c r="B2573" i="4"/>
  <c r="B2574" i="4"/>
  <c r="B2575" i="4"/>
  <c r="B2576" i="4"/>
  <c r="B2577" i="4"/>
  <c r="B2578" i="4"/>
  <c r="B2579" i="4"/>
  <c r="B2580" i="4"/>
  <c r="B2581" i="4"/>
  <c r="B2582" i="4"/>
  <c r="B2583" i="4"/>
  <c r="B2584" i="4"/>
  <c r="B2585" i="4"/>
  <c r="B2586" i="4"/>
  <c r="B2587" i="4"/>
  <c r="B2588" i="4"/>
  <c r="B2589" i="4"/>
  <c r="B2590" i="4"/>
  <c r="B2591" i="4"/>
  <c r="B2592" i="4"/>
  <c r="B2593" i="4"/>
  <c r="B2594" i="4"/>
  <c r="B2595" i="4"/>
  <c r="B2596" i="4"/>
  <c r="B2597" i="4"/>
  <c r="B2598" i="4"/>
  <c r="B2599" i="4"/>
  <c r="B2600" i="4"/>
  <c r="B2601" i="4"/>
  <c r="B2602" i="4"/>
  <c r="B2603" i="4"/>
  <c r="B2604" i="4"/>
  <c r="B2605" i="4"/>
  <c r="B2606" i="4"/>
  <c r="B2607" i="4"/>
  <c r="B2608" i="4"/>
  <c r="B2609" i="4"/>
  <c r="B2610" i="4"/>
  <c r="B2611" i="4"/>
  <c r="B2612" i="4"/>
  <c r="B2613" i="4"/>
  <c r="B2614" i="4"/>
  <c r="B2615" i="4"/>
  <c r="B2616" i="4"/>
  <c r="B2617" i="4"/>
  <c r="B2618" i="4"/>
  <c r="B2619" i="4"/>
  <c r="B2620" i="4"/>
  <c r="B2621" i="4"/>
  <c r="B2622" i="4"/>
  <c r="B2623" i="4"/>
  <c r="B2624" i="4"/>
  <c r="B2625" i="4"/>
  <c r="B2626" i="4"/>
  <c r="B2627" i="4"/>
  <c r="B2628" i="4"/>
  <c r="B2629" i="4"/>
  <c r="B2630" i="4"/>
  <c r="B2631" i="4"/>
  <c r="B2632" i="4"/>
  <c r="B2633" i="4"/>
  <c r="B2634" i="4"/>
  <c r="B2635" i="4"/>
  <c r="B2636" i="4"/>
  <c r="B2637" i="4"/>
  <c r="B2638" i="4"/>
  <c r="B2639" i="4"/>
  <c r="B2640" i="4"/>
  <c r="B2641" i="4"/>
  <c r="B2642" i="4"/>
  <c r="B2643" i="4"/>
  <c r="B2644" i="4"/>
  <c r="B2645" i="4"/>
  <c r="B2646" i="4"/>
  <c r="B2647" i="4"/>
  <c r="B2648" i="4"/>
  <c r="B2649" i="4"/>
  <c r="B2650" i="4"/>
  <c r="B2651" i="4"/>
  <c r="B2652" i="4"/>
  <c r="B2653" i="4"/>
  <c r="B2654" i="4"/>
  <c r="B2655" i="4"/>
  <c r="B2656" i="4"/>
  <c r="B2657" i="4"/>
  <c r="B2658" i="4"/>
  <c r="B2659" i="4"/>
  <c r="B2660" i="4"/>
  <c r="B2661" i="4"/>
  <c r="B2662" i="4"/>
  <c r="B2663" i="4"/>
  <c r="B2664" i="4"/>
  <c r="B2665" i="4"/>
  <c r="B2666" i="4"/>
  <c r="B2667" i="4"/>
  <c r="B2668" i="4"/>
  <c r="B2669" i="4"/>
  <c r="B2670" i="4"/>
  <c r="B2671" i="4"/>
  <c r="B2672" i="4"/>
  <c r="B2673" i="4"/>
  <c r="B2674" i="4"/>
  <c r="B2675" i="4"/>
  <c r="B2676" i="4"/>
  <c r="B2677" i="4"/>
  <c r="B2678" i="4"/>
  <c r="B2679" i="4"/>
  <c r="B2680" i="4"/>
  <c r="B2681" i="4"/>
  <c r="B2682" i="4"/>
  <c r="B2683" i="4"/>
  <c r="B2684" i="4"/>
  <c r="B2685" i="4"/>
  <c r="B2686" i="4"/>
  <c r="B2687" i="4"/>
  <c r="B2688" i="4"/>
  <c r="B2689" i="4"/>
  <c r="B2690" i="4"/>
  <c r="B2691" i="4"/>
  <c r="B2692" i="4"/>
  <c r="B2693" i="4"/>
  <c r="B2694" i="4"/>
  <c r="B2695" i="4"/>
  <c r="B2696" i="4"/>
  <c r="B2697" i="4"/>
  <c r="B2698" i="4"/>
  <c r="B2699" i="4"/>
  <c r="B2700" i="4"/>
  <c r="B2701" i="4"/>
  <c r="B2702" i="4"/>
  <c r="B2703" i="4"/>
  <c r="B2704" i="4"/>
  <c r="B2705" i="4"/>
  <c r="B2706" i="4"/>
  <c r="B2707" i="4"/>
  <c r="B2708" i="4"/>
  <c r="B2709" i="4"/>
  <c r="B2710" i="4"/>
  <c r="B2711" i="4"/>
  <c r="B2712" i="4"/>
  <c r="B2713" i="4"/>
  <c r="B2714" i="4"/>
  <c r="B2715" i="4"/>
  <c r="B2716" i="4"/>
  <c r="B2717" i="4"/>
  <c r="B2718" i="4"/>
  <c r="B2719" i="4"/>
  <c r="B2720" i="4"/>
  <c r="B2721" i="4"/>
  <c r="B2722" i="4"/>
  <c r="B2723" i="4"/>
  <c r="B2724" i="4"/>
  <c r="B2725" i="4"/>
  <c r="B2726" i="4"/>
  <c r="B2727" i="4"/>
  <c r="B2728" i="4"/>
  <c r="B2729" i="4"/>
  <c r="B2730" i="4"/>
  <c r="B2731" i="4"/>
  <c r="B2732" i="4"/>
  <c r="B2733" i="4"/>
  <c r="B2734" i="4"/>
  <c r="B2735" i="4"/>
  <c r="B2736" i="4"/>
  <c r="B2737" i="4"/>
  <c r="B2738" i="4"/>
  <c r="B2739" i="4"/>
  <c r="B2740" i="4"/>
  <c r="B2741" i="4"/>
  <c r="B2742" i="4"/>
  <c r="B2743" i="4"/>
  <c r="B2744" i="4"/>
  <c r="B2745" i="4"/>
  <c r="B2746" i="4"/>
  <c r="B2747" i="4"/>
  <c r="B2748" i="4"/>
  <c r="B2749" i="4"/>
  <c r="B2750" i="4"/>
  <c r="B2751" i="4"/>
  <c r="B2752" i="4"/>
  <c r="B2753" i="4"/>
  <c r="B2754" i="4"/>
  <c r="B2755" i="4"/>
  <c r="B2756" i="4"/>
  <c r="B2757" i="4"/>
  <c r="B2758" i="4"/>
  <c r="B2759" i="4"/>
  <c r="B2760" i="4"/>
  <c r="B2761" i="4"/>
  <c r="B2762" i="4"/>
  <c r="B2763" i="4"/>
  <c r="B2764" i="4"/>
  <c r="B2765" i="4"/>
  <c r="B2766" i="4"/>
  <c r="B2767" i="4"/>
  <c r="B2768" i="4"/>
  <c r="B2769" i="4"/>
  <c r="B2770" i="4"/>
  <c r="B2771" i="4"/>
  <c r="B2772" i="4"/>
  <c r="B2773" i="4"/>
  <c r="B2774" i="4"/>
  <c r="B2775" i="4"/>
  <c r="B2776" i="4"/>
  <c r="B2777" i="4"/>
  <c r="B2778" i="4"/>
  <c r="B2779" i="4"/>
  <c r="B2780" i="4"/>
  <c r="B2781" i="4"/>
  <c r="B2782" i="4"/>
  <c r="B2783" i="4"/>
  <c r="B2784" i="4"/>
  <c r="B2785" i="4"/>
  <c r="B2786" i="4"/>
  <c r="B2787" i="4"/>
  <c r="B2788" i="4"/>
  <c r="B2789" i="4"/>
  <c r="B2790" i="4"/>
  <c r="B2791" i="4"/>
  <c r="B2792" i="4"/>
  <c r="B2793" i="4"/>
  <c r="B2794" i="4"/>
  <c r="B2795" i="4"/>
  <c r="B2796" i="4"/>
  <c r="B2797" i="4"/>
  <c r="B2798" i="4"/>
  <c r="B2799" i="4"/>
  <c r="B2800" i="4"/>
  <c r="B2801" i="4"/>
  <c r="B2802" i="4"/>
  <c r="B2803" i="4"/>
  <c r="B2804" i="4"/>
  <c r="B2805" i="4"/>
  <c r="B2806" i="4"/>
  <c r="B2807" i="4"/>
  <c r="B2808" i="4"/>
  <c r="B2809" i="4"/>
  <c r="B2810" i="4"/>
  <c r="B2811" i="4"/>
  <c r="B2812" i="4"/>
  <c r="B2813" i="4"/>
  <c r="B2814" i="4"/>
  <c r="B2815" i="4"/>
  <c r="B2816" i="4"/>
  <c r="B2817" i="4"/>
  <c r="B2818" i="4"/>
  <c r="B2819" i="4"/>
  <c r="B2820" i="4"/>
  <c r="B2821" i="4"/>
  <c r="B2822" i="4"/>
  <c r="B2823" i="4"/>
  <c r="B2824" i="4"/>
  <c r="B2825" i="4"/>
  <c r="B2826" i="4"/>
  <c r="B2827" i="4"/>
  <c r="B2828" i="4"/>
  <c r="B2829" i="4"/>
  <c r="B2830" i="4"/>
  <c r="B2831" i="4"/>
  <c r="B2832" i="4"/>
  <c r="B2833" i="4"/>
  <c r="B2834" i="4"/>
  <c r="B2835" i="4"/>
  <c r="B2836" i="4"/>
  <c r="B2837" i="4"/>
  <c r="B2838" i="4"/>
  <c r="B2839" i="4"/>
  <c r="B2840" i="4"/>
  <c r="B2841" i="4"/>
  <c r="B2842" i="4"/>
  <c r="B2843" i="4"/>
  <c r="B2844" i="4"/>
  <c r="B2845" i="4"/>
  <c r="B2846" i="4"/>
  <c r="B2847" i="4"/>
  <c r="B2848" i="4"/>
  <c r="B2849" i="4"/>
  <c r="B2850" i="4"/>
  <c r="B2851" i="4"/>
  <c r="B2852" i="4"/>
  <c r="B2853" i="4"/>
  <c r="B2854" i="4"/>
  <c r="B2855" i="4"/>
  <c r="B2856" i="4"/>
  <c r="B2857" i="4"/>
  <c r="B2858" i="4"/>
  <c r="B2859" i="4"/>
  <c r="B2860" i="4"/>
  <c r="B2861" i="4"/>
  <c r="B2862" i="4"/>
  <c r="B2863" i="4"/>
  <c r="B2864" i="4"/>
  <c r="B2865" i="4"/>
  <c r="B2866" i="4"/>
  <c r="B2867" i="4"/>
  <c r="B2868" i="4"/>
  <c r="B2869" i="4"/>
  <c r="B2870" i="4"/>
  <c r="B2871" i="4"/>
  <c r="B2872" i="4"/>
  <c r="B2873" i="4"/>
  <c r="B2874" i="4"/>
  <c r="B2875" i="4"/>
  <c r="B2876" i="4"/>
  <c r="B2877" i="4"/>
  <c r="B2878" i="4"/>
  <c r="B2879" i="4"/>
  <c r="B2880" i="4"/>
  <c r="B2881" i="4"/>
  <c r="B2882" i="4"/>
  <c r="B2883" i="4"/>
  <c r="B2884" i="4"/>
  <c r="B2885" i="4"/>
  <c r="B2886" i="4"/>
  <c r="B2887" i="4"/>
  <c r="B2888" i="4"/>
  <c r="B2889" i="4"/>
  <c r="B2890" i="4"/>
  <c r="B2891" i="4"/>
  <c r="B2892" i="4"/>
  <c r="B2893" i="4"/>
  <c r="B2894" i="4"/>
  <c r="B2895" i="4"/>
  <c r="B2896" i="4"/>
  <c r="B2897" i="4"/>
  <c r="B2898" i="4"/>
  <c r="B2899" i="4"/>
  <c r="B2900" i="4"/>
  <c r="B2901" i="4"/>
  <c r="B2902" i="4"/>
  <c r="B2903" i="4"/>
  <c r="B2904" i="4"/>
  <c r="B2905" i="4"/>
  <c r="B2906" i="4"/>
  <c r="B2907" i="4"/>
  <c r="B2908" i="4"/>
  <c r="B2909" i="4"/>
  <c r="B2910" i="4"/>
  <c r="B2911" i="4"/>
  <c r="B2912" i="4"/>
  <c r="B2913" i="4"/>
  <c r="B2914" i="4"/>
  <c r="B2915" i="4"/>
  <c r="B2916" i="4"/>
  <c r="B2917" i="4"/>
  <c r="B2918" i="4"/>
  <c r="B2919" i="4"/>
  <c r="B2920" i="4"/>
  <c r="B2921" i="4"/>
  <c r="B2922" i="4"/>
  <c r="B2923" i="4"/>
  <c r="B2924" i="4"/>
  <c r="B2925" i="4"/>
  <c r="B2926" i="4"/>
  <c r="B2927" i="4"/>
  <c r="B2928" i="4"/>
  <c r="B2929" i="4"/>
  <c r="B2930" i="4"/>
  <c r="B2931" i="4"/>
  <c r="B2932" i="4"/>
  <c r="B2933" i="4"/>
  <c r="B2934" i="4"/>
  <c r="B2935" i="4"/>
  <c r="B2936" i="4"/>
  <c r="B2937" i="4"/>
  <c r="B2938" i="4"/>
  <c r="B2939" i="4"/>
  <c r="B2940" i="4"/>
  <c r="B2941" i="4"/>
  <c r="B2942" i="4"/>
  <c r="B2943" i="4"/>
  <c r="B2944" i="4"/>
  <c r="B2945" i="4"/>
  <c r="B2946" i="4"/>
  <c r="B2947" i="4"/>
  <c r="B2948" i="4"/>
  <c r="B2949" i="4"/>
  <c r="B2950" i="4"/>
  <c r="B2951" i="4"/>
  <c r="B2952" i="4"/>
  <c r="B2953" i="4"/>
  <c r="B2954" i="4"/>
  <c r="B2955" i="4"/>
  <c r="B2956" i="4"/>
  <c r="B2957" i="4"/>
  <c r="B2958" i="4"/>
  <c r="B2959" i="4"/>
  <c r="B2960" i="4"/>
  <c r="B2961" i="4"/>
  <c r="B2962" i="4"/>
  <c r="B2963" i="4"/>
  <c r="B2964" i="4"/>
  <c r="B2965" i="4"/>
  <c r="B2966" i="4"/>
  <c r="B2967" i="4"/>
  <c r="B2968" i="4"/>
  <c r="B2969" i="4"/>
  <c r="B2970" i="4"/>
  <c r="B2971" i="4"/>
  <c r="B2972" i="4"/>
  <c r="B2973" i="4"/>
  <c r="B2974" i="4"/>
  <c r="B2975" i="4"/>
  <c r="B2976" i="4"/>
  <c r="B2977" i="4"/>
  <c r="B2978" i="4"/>
  <c r="B2979" i="4"/>
  <c r="B2980" i="4"/>
  <c r="B2981" i="4"/>
  <c r="B2982" i="4"/>
  <c r="B2983" i="4"/>
  <c r="B2984" i="4"/>
  <c r="B2985" i="4"/>
  <c r="B2986" i="4"/>
  <c r="B2987" i="4"/>
  <c r="B2988" i="4"/>
  <c r="B2989" i="4"/>
  <c r="B2990" i="4"/>
  <c r="B2991" i="4"/>
  <c r="B2992" i="4"/>
  <c r="B2993" i="4"/>
  <c r="B2994" i="4"/>
  <c r="B2995" i="4"/>
  <c r="B2996" i="4"/>
  <c r="B2997" i="4"/>
  <c r="B2998" i="4"/>
  <c r="B2999" i="4"/>
  <c r="B3000" i="4"/>
  <c r="B3021" i="4"/>
  <c r="B3022" i="4"/>
  <c r="B3023" i="4"/>
  <c r="B3024" i="4"/>
  <c r="B3025" i="4"/>
  <c r="B3026" i="4"/>
  <c r="B3027" i="4"/>
  <c r="B3028" i="4"/>
  <c r="B3029" i="4"/>
  <c r="B3030" i="4"/>
  <c r="B3031" i="4"/>
  <c r="B3032" i="4"/>
  <c r="B3033" i="4"/>
  <c r="B3034" i="4"/>
  <c r="B3035" i="4"/>
  <c r="B3036" i="4"/>
  <c r="B3037" i="4"/>
  <c r="B3038" i="4"/>
  <c r="B3039" i="4"/>
  <c r="B3040" i="4"/>
  <c r="B3041" i="4"/>
  <c r="B3042" i="4"/>
  <c r="B3043" i="4"/>
  <c r="B3044" i="4"/>
  <c r="B3045" i="4"/>
  <c r="B3046" i="4"/>
  <c r="B3047" i="4"/>
  <c r="B3048" i="4"/>
  <c r="B3049" i="4"/>
  <c r="B3050" i="4"/>
  <c r="B3051" i="4"/>
  <c r="B3052" i="4"/>
  <c r="B3053" i="4"/>
  <c r="B3054" i="4"/>
  <c r="B3055" i="4"/>
  <c r="B3056" i="4"/>
  <c r="B3057" i="4"/>
  <c r="B3058" i="4"/>
  <c r="B3059" i="4"/>
  <c r="B3060" i="4"/>
  <c r="B3061" i="4"/>
  <c r="B3062" i="4"/>
  <c r="B3063" i="4"/>
  <c r="B3064" i="4"/>
  <c r="B3065" i="4"/>
  <c r="B3066" i="4"/>
  <c r="B3067" i="4"/>
  <c r="B3068" i="4"/>
  <c r="B3069" i="4"/>
  <c r="B3070" i="4"/>
  <c r="B3071" i="4"/>
  <c r="B3072" i="4"/>
  <c r="B3073" i="4"/>
  <c r="B3074" i="4"/>
  <c r="B3075" i="4"/>
  <c r="B3076" i="4"/>
  <c r="B3077" i="4"/>
  <c r="B3078" i="4"/>
  <c r="B3079" i="4"/>
  <c r="B3080" i="4"/>
  <c r="B3081" i="4"/>
  <c r="B3082" i="4"/>
  <c r="B3083" i="4"/>
  <c r="B3084" i="4"/>
  <c r="B3085" i="4"/>
  <c r="B3086" i="4"/>
  <c r="B3087" i="4"/>
  <c r="B3088" i="4"/>
  <c r="B3089" i="4"/>
  <c r="B3090" i="4"/>
  <c r="B3091" i="4"/>
  <c r="B3092" i="4"/>
  <c r="B3093" i="4"/>
  <c r="B3094" i="4"/>
  <c r="B3095" i="4"/>
  <c r="B3096" i="4"/>
  <c r="B3097" i="4"/>
  <c r="B3098" i="4"/>
  <c r="B3099" i="4"/>
  <c r="B3100" i="4"/>
  <c r="B3101" i="4"/>
  <c r="B3102" i="4"/>
  <c r="B3103" i="4"/>
  <c r="B3104" i="4"/>
  <c r="B3105" i="4"/>
  <c r="B3106" i="4"/>
  <c r="B3107" i="4"/>
  <c r="B3108" i="4"/>
  <c r="B3109" i="4"/>
  <c r="B3110" i="4"/>
  <c r="B3111" i="4"/>
  <c r="B3112" i="4"/>
  <c r="B3113" i="4"/>
  <c r="B3114" i="4"/>
  <c r="B3115" i="4"/>
  <c r="B3116" i="4"/>
  <c r="B3117" i="4"/>
  <c r="B3118" i="4"/>
  <c r="B3119" i="4"/>
  <c r="B3120" i="4"/>
  <c r="B3121" i="4"/>
  <c r="B3122" i="4"/>
  <c r="B3123" i="4"/>
  <c r="B3124" i="4"/>
  <c r="B3125" i="4"/>
  <c r="B3126" i="4"/>
  <c r="B3127" i="4"/>
  <c r="B3128" i="4"/>
  <c r="B3129" i="4"/>
  <c r="B3130" i="4"/>
  <c r="B3131" i="4"/>
  <c r="B3132" i="4"/>
  <c r="B3133" i="4"/>
  <c r="B3134" i="4"/>
  <c r="B3135" i="4"/>
  <c r="B3136" i="4"/>
  <c r="B3137" i="4"/>
  <c r="B3138" i="4"/>
  <c r="B3139" i="4"/>
  <c r="B3140" i="4"/>
  <c r="B3141" i="4"/>
  <c r="B3142" i="4"/>
  <c r="B3143" i="4"/>
  <c r="B3144" i="4"/>
  <c r="B3145" i="4"/>
  <c r="B3146" i="4"/>
  <c r="B3147" i="4"/>
  <c r="B3148" i="4"/>
  <c r="B3149" i="4"/>
  <c r="B3150" i="4"/>
  <c r="B3151" i="4"/>
  <c r="B3152" i="4"/>
  <c r="B3153" i="4"/>
  <c r="B3154" i="4"/>
  <c r="B3155" i="4"/>
  <c r="B3156" i="4"/>
  <c r="B3157" i="4"/>
  <c r="B3158" i="4"/>
  <c r="B3159" i="4"/>
  <c r="B3160" i="4"/>
  <c r="B3161" i="4"/>
  <c r="B3162" i="4"/>
  <c r="B3163" i="4"/>
  <c r="B3164" i="4"/>
  <c r="B3165" i="4"/>
  <c r="B3166" i="4"/>
  <c r="B3167" i="4"/>
  <c r="B3168" i="4"/>
  <c r="B3169" i="4"/>
  <c r="B3170" i="4"/>
  <c r="B3171" i="4"/>
  <c r="B3172" i="4"/>
  <c r="B3173" i="4"/>
  <c r="B3174" i="4"/>
  <c r="B3175" i="4"/>
  <c r="B3176" i="4"/>
  <c r="B3177" i="4"/>
  <c r="B3178" i="4"/>
  <c r="B3179" i="4"/>
  <c r="B3180" i="4"/>
  <c r="B3181" i="4"/>
  <c r="B3182" i="4"/>
  <c r="B3183" i="4"/>
  <c r="B3184" i="4"/>
  <c r="B3185" i="4"/>
  <c r="B3186" i="4"/>
  <c r="B3187" i="4"/>
  <c r="B3188" i="4"/>
  <c r="B3189" i="4"/>
  <c r="B3190" i="4"/>
  <c r="B3191" i="4"/>
  <c r="B3192" i="4"/>
  <c r="B3193" i="4"/>
  <c r="B3194" i="4"/>
  <c r="B3195" i="4"/>
  <c r="B3196" i="4"/>
  <c r="B3197" i="4"/>
  <c r="B3198" i="4"/>
  <c r="B3199" i="4"/>
  <c r="B3200" i="4"/>
  <c r="B3201" i="4"/>
  <c r="B3202" i="4"/>
  <c r="B3203" i="4"/>
  <c r="B3204" i="4"/>
  <c r="B3205" i="4"/>
  <c r="B3206" i="4"/>
  <c r="B3207" i="4"/>
  <c r="B3208" i="4"/>
  <c r="B3209" i="4"/>
  <c r="B3210" i="4"/>
  <c r="B3211" i="4"/>
  <c r="B3212" i="4"/>
  <c r="B3213" i="4"/>
  <c r="B3214" i="4"/>
  <c r="B3215" i="4"/>
  <c r="B3216" i="4"/>
  <c r="B3217" i="4"/>
  <c r="B3218" i="4"/>
  <c r="B3219" i="4"/>
  <c r="B3220" i="4"/>
  <c r="B3221" i="4"/>
  <c r="B3222" i="4"/>
  <c r="B3223" i="4"/>
  <c r="B3224" i="4"/>
  <c r="B3225" i="4"/>
  <c r="B3226" i="4"/>
  <c r="B3227" i="4"/>
  <c r="B3228" i="4"/>
  <c r="B3229" i="4"/>
  <c r="B3230" i="4"/>
  <c r="B3231" i="4"/>
  <c r="B3232" i="4"/>
  <c r="B3233" i="4"/>
  <c r="B3234" i="4"/>
  <c r="B3235" i="4"/>
  <c r="B3236" i="4"/>
  <c r="B3237" i="4"/>
  <c r="B3238" i="4"/>
  <c r="B3239" i="4"/>
  <c r="B3240" i="4"/>
  <c r="B3241" i="4"/>
  <c r="B3242" i="4"/>
  <c r="B3243" i="4"/>
  <c r="B3244" i="4"/>
  <c r="B3245" i="4"/>
  <c r="B3246" i="4"/>
  <c r="B3247" i="4"/>
  <c r="B3248" i="4"/>
  <c r="B3249" i="4"/>
  <c r="B3250" i="4"/>
  <c r="B3251" i="4"/>
  <c r="B3252" i="4"/>
  <c r="B3253" i="4"/>
  <c r="B3254" i="4"/>
  <c r="B3255" i="4"/>
  <c r="B3256" i="4"/>
  <c r="B3257" i="4"/>
  <c r="B3258" i="4"/>
  <c r="B3259" i="4"/>
  <c r="B3260" i="4"/>
  <c r="B3261" i="4"/>
  <c r="B3262" i="4"/>
  <c r="B3263" i="4"/>
  <c r="B3264" i="4"/>
  <c r="B3265" i="4"/>
  <c r="B3266" i="4"/>
  <c r="B3267" i="4"/>
  <c r="B3268" i="4"/>
  <c r="B3269" i="4"/>
  <c r="B3270" i="4"/>
  <c r="B3271" i="4"/>
  <c r="B3272" i="4"/>
  <c r="B3273" i="4"/>
  <c r="B3274" i="4"/>
  <c r="B3275" i="4"/>
  <c r="B3276" i="4"/>
  <c r="B3277" i="4"/>
  <c r="B3278" i="4"/>
  <c r="B3279" i="4"/>
  <c r="B3280" i="4"/>
  <c r="B3281" i="4"/>
  <c r="B3282" i="4"/>
  <c r="B3283" i="4"/>
  <c r="B3284" i="4"/>
  <c r="B3285" i="4"/>
  <c r="B3286" i="4"/>
  <c r="B3287" i="4"/>
  <c r="B3288" i="4"/>
  <c r="M87" i="79" l="1"/>
  <c r="N85" i="79"/>
  <c r="L87" i="82"/>
  <c r="M85" i="82"/>
  <c r="M40" i="82" s="1"/>
  <c r="L87" i="84"/>
  <c r="M85" i="84"/>
  <c r="M40" i="84" s="1"/>
  <c r="L87" i="77"/>
  <c r="M85" i="77"/>
  <c r="M40" i="77" s="1"/>
  <c r="L87" i="81"/>
  <c r="M85" i="81"/>
  <c r="M40" i="81" s="1"/>
  <c r="L87" i="76"/>
  <c r="M85" i="76"/>
  <c r="M40" i="76" s="1"/>
  <c r="N87" i="85"/>
  <c r="O85" i="85"/>
  <c r="L87" i="86"/>
  <c r="M85" i="86"/>
  <c r="L87" i="78"/>
  <c r="M85" i="78"/>
  <c r="M40" i="78" s="1"/>
  <c r="M87" i="83"/>
  <c r="N85" i="83"/>
  <c r="N40" i="83" s="1"/>
  <c r="L87" i="80"/>
  <c r="M85" i="80"/>
  <c r="B1947" i="4"/>
  <c r="B1948" i="4"/>
  <c r="B1949" i="4"/>
  <c r="B1950" i="4"/>
  <c r="B1951" i="4"/>
  <c r="B1952" i="4"/>
  <c r="B1953" i="4"/>
  <c r="B1954" i="4"/>
  <c r="B1955" i="4"/>
  <c r="B1956" i="4"/>
  <c r="B1957" i="4"/>
  <c r="B1958" i="4"/>
  <c r="B1959" i="4"/>
  <c r="B1960" i="4"/>
  <c r="B1961" i="4"/>
  <c r="B1962" i="4"/>
  <c r="B1963" i="4"/>
  <c r="B1964" i="4"/>
  <c r="B1965" i="4"/>
  <c r="B1966" i="4"/>
  <c r="B1967" i="4"/>
  <c r="B1968" i="4"/>
  <c r="B1969" i="4"/>
  <c r="B1970" i="4"/>
  <c r="B1971" i="4"/>
  <c r="B2284" i="4"/>
  <c r="B2285" i="4"/>
  <c r="B2286" i="4"/>
  <c r="B2287" i="4"/>
  <c r="B2557" i="4"/>
  <c r="B2556" i="4"/>
  <c r="B2555" i="4"/>
  <c r="B2554" i="4"/>
  <c r="B2553" i="4"/>
  <c r="B2552" i="4"/>
  <c r="B2551" i="4"/>
  <c r="B2550" i="4"/>
  <c r="B2549" i="4"/>
  <c r="B2548" i="4"/>
  <c r="B2547" i="4"/>
  <c r="B2546" i="4"/>
  <c r="B2545" i="4"/>
  <c r="B2544" i="4"/>
  <c r="B2543" i="4"/>
  <c r="B2542" i="4"/>
  <c r="B2541" i="4"/>
  <c r="B2540" i="4"/>
  <c r="B2539" i="4"/>
  <c r="B2538" i="4"/>
  <c r="B2537" i="4"/>
  <c r="B2536" i="4"/>
  <c r="B2535" i="4"/>
  <c r="B2534" i="4"/>
  <c r="B2533" i="4"/>
  <c r="B2532" i="4"/>
  <c r="B2531" i="4"/>
  <c r="B2530" i="4"/>
  <c r="B2529" i="4"/>
  <c r="B2528" i="4"/>
  <c r="B2527" i="4"/>
  <c r="B2526" i="4"/>
  <c r="B2525" i="4"/>
  <c r="B2524" i="4"/>
  <c r="B2523" i="4"/>
  <c r="B2522" i="4"/>
  <c r="B2521" i="4"/>
  <c r="B2520" i="4"/>
  <c r="B2519" i="4"/>
  <c r="B2518" i="4"/>
  <c r="B2517" i="4"/>
  <c r="B2516" i="4"/>
  <c r="B2515" i="4"/>
  <c r="B2514" i="4"/>
  <c r="B2513" i="4"/>
  <c r="B2512" i="4"/>
  <c r="B2511" i="4"/>
  <c r="B2510" i="4"/>
  <c r="B2509" i="4"/>
  <c r="B2508" i="4"/>
  <c r="B2507" i="4"/>
  <c r="B2506" i="4"/>
  <c r="B2505" i="4"/>
  <c r="B2504" i="4"/>
  <c r="B2503" i="4"/>
  <c r="B2502" i="4"/>
  <c r="B2501" i="4"/>
  <c r="B2500" i="4"/>
  <c r="B2499" i="4"/>
  <c r="B2498" i="4"/>
  <c r="B2497" i="4"/>
  <c r="B2496" i="4"/>
  <c r="B2495" i="4"/>
  <c r="B2494" i="4"/>
  <c r="B2493" i="4"/>
  <c r="B2492" i="4"/>
  <c r="B2491" i="4"/>
  <c r="B2490" i="4"/>
  <c r="B2489" i="4"/>
  <c r="B2488" i="4"/>
  <c r="B2487" i="4"/>
  <c r="B2486" i="4"/>
  <c r="B2485" i="4"/>
  <c r="B2484" i="4"/>
  <c r="B2483" i="4"/>
  <c r="B2482" i="4"/>
  <c r="B2481" i="4"/>
  <c r="B2480" i="4"/>
  <c r="B2479" i="4"/>
  <c r="B2478" i="4"/>
  <c r="B2477" i="4"/>
  <c r="B2476" i="4"/>
  <c r="B2475" i="4"/>
  <c r="B2474" i="4"/>
  <c r="B2473" i="4"/>
  <c r="B2472" i="4"/>
  <c r="B2471" i="4"/>
  <c r="B2470" i="4"/>
  <c r="B2469" i="4"/>
  <c r="B2468" i="4"/>
  <c r="B2467" i="4"/>
  <c r="B2466" i="4"/>
  <c r="B2465" i="4"/>
  <c r="B2464" i="4"/>
  <c r="B2463" i="4"/>
  <c r="B2462" i="4"/>
  <c r="B2461" i="4"/>
  <c r="B2460" i="4"/>
  <c r="B2459" i="4"/>
  <c r="B2458" i="4"/>
  <c r="B2457" i="4"/>
  <c r="B2456" i="4"/>
  <c r="B2455" i="4"/>
  <c r="B2454" i="4"/>
  <c r="B2453" i="4"/>
  <c r="B2452" i="4"/>
  <c r="B2451" i="4"/>
  <c r="B2450" i="4"/>
  <c r="B2449" i="4"/>
  <c r="B2448" i="4"/>
  <c r="B2447" i="4"/>
  <c r="B2446" i="4"/>
  <c r="B2445" i="4"/>
  <c r="B2444" i="4"/>
  <c r="B2443" i="4"/>
  <c r="B2442" i="4"/>
  <c r="B2441" i="4"/>
  <c r="B2440" i="4"/>
  <c r="B2439" i="4"/>
  <c r="B2438" i="4"/>
  <c r="B2437" i="4"/>
  <c r="B2436" i="4"/>
  <c r="B2435" i="4"/>
  <c r="B2434" i="4"/>
  <c r="B2433" i="4"/>
  <c r="B2432" i="4"/>
  <c r="B2431" i="4"/>
  <c r="B2430" i="4"/>
  <c r="B2429" i="4"/>
  <c r="B2428" i="4"/>
  <c r="B2427" i="4"/>
  <c r="B2426" i="4"/>
  <c r="B2425" i="4"/>
  <c r="B2424" i="4"/>
  <c r="B2423" i="4"/>
  <c r="B2422" i="4"/>
  <c r="B2421" i="4"/>
  <c r="B2420" i="4"/>
  <c r="B2419" i="4"/>
  <c r="B2418" i="4"/>
  <c r="B2417" i="4"/>
  <c r="B2416" i="4"/>
  <c r="B2415" i="4"/>
  <c r="B2414" i="4"/>
  <c r="B2413" i="4"/>
  <c r="B2412" i="4"/>
  <c r="B2411" i="4"/>
  <c r="B2410" i="4"/>
  <c r="B2409" i="4"/>
  <c r="B2408" i="4"/>
  <c r="B2407" i="4"/>
  <c r="B2406" i="4"/>
  <c r="B2405" i="4"/>
  <c r="B2404" i="4"/>
  <c r="B2403" i="4"/>
  <c r="B2402" i="4"/>
  <c r="B2401" i="4"/>
  <c r="B2400" i="4"/>
  <c r="B2399" i="4"/>
  <c r="B2398" i="4"/>
  <c r="B2397" i="4"/>
  <c r="B2396" i="4"/>
  <c r="B2395" i="4"/>
  <c r="B2394" i="4"/>
  <c r="B2393" i="4"/>
  <c r="B2392" i="4"/>
  <c r="B2391" i="4"/>
  <c r="B2390" i="4"/>
  <c r="B2389" i="4"/>
  <c r="B2388" i="4"/>
  <c r="B2387" i="4"/>
  <c r="B2386" i="4"/>
  <c r="B2385" i="4"/>
  <c r="B2384" i="4"/>
  <c r="B2383" i="4"/>
  <c r="B2382" i="4"/>
  <c r="B2381" i="4"/>
  <c r="B2380" i="4"/>
  <c r="B2379" i="4"/>
  <c r="B2378" i="4"/>
  <c r="B2377" i="4"/>
  <c r="B2376" i="4"/>
  <c r="B2375" i="4"/>
  <c r="B2374" i="4"/>
  <c r="B2373" i="4"/>
  <c r="B2372" i="4"/>
  <c r="B2371" i="4"/>
  <c r="B2370" i="4"/>
  <c r="B2369" i="4"/>
  <c r="B2368" i="4"/>
  <c r="B2367" i="4"/>
  <c r="B2366" i="4"/>
  <c r="B2365" i="4"/>
  <c r="B2364" i="4"/>
  <c r="B2363" i="4"/>
  <c r="B2362" i="4"/>
  <c r="B2361" i="4"/>
  <c r="B2360" i="4"/>
  <c r="B2359" i="4"/>
  <c r="B2358" i="4"/>
  <c r="B2357" i="4"/>
  <c r="B2356" i="4"/>
  <c r="B2355" i="4"/>
  <c r="B2354" i="4"/>
  <c r="B2353" i="4"/>
  <c r="B2352" i="4"/>
  <c r="B2351" i="4"/>
  <c r="B2350" i="4"/>
  <c r="B2349" i="4"/>
  <c r="B2348" i="4"/>
  <c r="B2347" i="4"/>
  <c r="B2346" i="4"/>
  <c r="B2345" i="4"/>
  <c r="B2344" i="4"/>
  <c r="B2343" i="4"/>
  <c r="B2342" i="4"/>
  <c r="B2341" i="4"/>
  <c r="B2340" i="4"/>
  <c r="B2339" i="4"/>
  <c r="B2338" i="4"/>
  <c r="B2337" i="4"/>
  <c r="B2336" i="4"/>
  <c r="B2335" i="4"/>
  <c r="B2334" i="4"/>
  <c r="B2333" i="4"/>
  <c r="B2332" i="4"/>
  <c r="B2331" i="4"/>
  <c r="B2330" i="4"/>
  <c r="B2329" i="4"/>
  <c r="B2327" i="4"/>
  <c r="B2326" i="4"/>
  <c r="B2325" i="4"/>
  <c r="B2324" i="4"/>
  <c r="B2323" i="4"/>
  <c r="B2322" i="4"/>
  <c r="B2321" i="4"/>
  <c r="B2320" i="4"/>
  <c r="B2319" i="4"/>
  <c r="B2318" i="4"/>
  <c r="B2317" i="4"/>
  <c r="B2316" i="4"/>
  <c r="B2315" i="4"/>
  <c r="B2314" i="4"/>
  <c r="B2312" i="4"/>
  <c r="B2311" i="4"/>
  <c r="B2310" i="4"/>
  <c r="B2309" i="4"/>
  <c r="B2308" i="4"/>
  <c r="B2307" i="4"/>
  <c r="B2306" i="4"/>
  <c r="B2305" i="4"/>
  <c r="B2304" i="4"/>
  <c r="B2303" i="4"/>
  <c r="B2302" i="4"/>
  <c r="B2301" i="4"/>
  <c r="B2300" i="4"/>
  <c r="B2299" i="4"/>
  <c r="B2298" i="4"/>
  <c r="B2297" i="4"/>
  <c r="B2296" i="4"/>
  <c r="B2295" i="4"/>
  <c r="B2294" i="4"/>
  <c r="B2293" i="4"/>
  <c r="B2292" i="4"/>
  <c r="B2291" i="4"/>
  <c r="B2290" i="4"/>
  <c r="B2289" i="4"/>
  <c r="B2288" i="4"/>
  <c r="B2283" i="4"/>
  <c r="B2282" i="4"/>
  <c r="B2281" i="4"/>
  <c r="B2280" i="4"/>
  <c r="B2279" i="4"/>
  <c r="B2278" i="4"/>
  <c r="B2277" i="4"/>
  <c r="B2276" i="4"/>
  <c r="B2275" i="4"/>
  <c r="B2274" i="4"/>
  <c r="B2273" i="4"/>
  <c r="B2272" i="4"/>
  <c r="B2271" i="4"/>
  <c r="B2270" i="4"/>
  <c r="B2269" i="4"/>
  <c r="B2268" i="4"/>
  <c r="B2267" i="4"/>
  <c r="B2266" i="4"/>
  <c r="B2265" i="4"/>
  <c r="B2264" i="4"/>
  <c r="B2263" i="4"/>
  <c r="B2262" i="4"/>
  <c r="B2261" i="4"/>
  <c r="B2260" i="4"/>
  <c r="B2259" i="4"/>
  <c r="B2258" i="4"/>
  <c r="B2257" i="4"/>
  <c r="B2256" i="4"/>
  <c r="B2255" i="4"/>
  <c r="B2254" i="4"/>
  <c r="B2253" i="4"/>
  <c r="B2252" i="4"/>
  <c r="B2251" i="4"/>
  <c r="B2250" i="4"/>
  <c r="B2249" i="4"/>
  <c r="B2248" i="4"/>
  <c r="B2247" i="4"/>
  <c r="B2246" i="4"/>
  <c r="B2245" i="4"/>
  <c r="B2244" i="4"/>
  <c r="B2243" i="4"/>
  <c r="B2242" i="4"/>
  <c r="B2241" i="4"/>
  <c r="B2240" i="4"/>
  <c r="B2239" i="4"/>
  <c r="B2238" i="4"/>
  <c r="B2237" i="4"/>
  <c r="B2236" i="4"/>
  <c r="B2235" i="4"/>
  <c r="B2234" i="4"/>
  <c r="B2233" i="4"/>
  <c r="B2232" i="4"/>
  <c r="B2231" i="4"/>
  <c r="B2230" i="4"/>
  <c r="B2229" i="4"/>
  <c r="B2228" i="4"/>
  <c r="B2227" i="4"/>
  <c r="B2226" i="4"/>
  <c r="B2225" i="4"/>
  <c r="B2224" i="4"/>
  <c r="B2223" i="4"/>
  <c r="B2222" i="4"/>
  <c r="B2221" i="4"/>
  <c r="B2220" i="4"/>
  <c r="B2219" i="4"/>
  <c r="B2218" i="4"/>
  <c r="B2217" i="4"/>
  <c r="B2216" i="4"/>
  <c r="B2215" i="4"/>
  <c r="B2214" i="4"/>
  <c r="B2213" i="4"/>
  <c r="B2212" i="4"/>
  <c r="B2211" i="4"/>
  <c r="B2210" i="4"/>
  <c r="B2209" i="4"/>
  <c r="B2208" i="4"/>
  <c r="B2207" i="4"/>
  <c r="B2206" i="4"/>
  <c r="B2205" i="4"/>
  <c r="B2204" i="4"/>
  <c r="B2203" i="4"/>
  <c r="B2202" i="4"/>
  <c r="B2201" i="4"/>
  <c r="B2200" i="4"/>
  <c r="B2199" i="4"/>
  <c r="B2198" i="4"/>
  <c r="B2197" i="4"/>
  <c r="B2196" i="4"/>
  <c r="B2195" i="4"/>
  <c r="B2194" i="4"/>
  <c r="B2193" i="4"/>
  <c r="B1994" i="4"/>
  <c r="M87" i="78" l="1"/>
  <c r="N85" i="78"/>
  <c r="N40" i="78" s="1"/>
  <c r="M87" i="76"/>
  <c r="N85" i="76"/>
  <c r="M87" i="84"/>
  <c r="N85" i="84"/>
  <c r="N40" i="84" s="1"/>
  <c r="O87" i="85"/>
  <c r="P85" i="85"/>
  <c r="P40" i="85" s="1"/>
  <c r="M87" i="77"/>
  <c r="N85" i="77"/>
  <c r="N87" i="79"/>
  <c r="O85" i="79"/>
  <c r="O40" i="79" s="1"/>
  <c r="N87" i="83"/>
  <c r="O85" i="83"/>
  <c r="O40" i="83" s="1"/>
  <c r="M87" i="86"/>
  <c r="N85" i="86"/>
  <c r="N40" i="86" s="1"/>
  <c r="M87" i="82"/>
  <c r="N85" i="82"/>
  <c r="N40" i="82" s="1"/>
  <c r="M87" i="80"/>
  <c r="N85" i="80"/>
  <c r="M87" i="81"/>
  <c r="N85" i="81"/>
  <c r="N40" i="81" s="1"/>
  <c r="AQ30" i="15"/>
  <c r="AQ31" i="15" s="1"/>
  <c r="AQ26" i="15"/>
  <c r="B2192" i="4"/>
  <c r="B2191" i="4"/>
  <c r="B2190" i="4"/>
  <c r="B2189" i="4"/>
  <c r="B2188" i="4"/>
  <c r="B2187" i="4"/>
  <c r="B2186" i="4"/>
  <c r="B2185" i="4"/>
  <c r="B2184" i="4"/>
  <c r="B2183" i="4"/>
  <c r="B2182" i="4"/>
  <c r="B2181" i="4"/>
  <c r="B2180" i="4"/>
  <c r="B2179" i="4"/>
  <c r="B2178" i="4"/>
  <c r="B2177" i="4"/>
  <c r="B2176" i="4"/>
  <c r="B2175" i="4"/>
  <c r="B2174" i="4"/>
  <c r="B2173" i="4"/>
  <c r="B2172" i="4"/>
  <c r="B2171" i="4"/>
  <c r="B2170" i="4"/>
  <c r="B2169" i="4"/>
  <c r="B2168" i="4"/>
  <c r="B2167" i="4"/>
  <c r="B2166" i="4"/>
  <c r="B2165" i="4"/>
  <c r="B2164" i="4"/>
  <c r="B2163" i="4"/>
  <c r="B2162" i="4"/>
  <c r="B2161" i="4"/>
  <c r="B2160" i="4"/>
  <c r="B2159" i="4"/>
  <c r="B2158" i="4"/>
  <c r="B2157" i="4"/>
  <c r="B2156" i="4"/>
  <c r="B2155" i="4"/>
  <c r="B2154" i="4"/>
  <c r="B2153" i="4"/>
  <c r="B2152" i="4"/>
  <c r="B2151" i="4"/>
  <c r="B2150" i="4"/>
  <c r="B2149" i="4"/>
  <c r="B2148" i="4"/>
  <c r="B2147" i="4"/>
  <c r="B2146" i="4"/>
  <c r="B2145" i="4"/>
  <c r="B2144" i="4"/>
  <c r="B2143" i="4"/>
  <c r="B2142" i="4"/>
  <c r="B2141" i="4"/>
  <c r="B2140" i="4"/>
  <c r="B2139" i="4"/>
  <c r="B2138" i="4"/>
  <c r="B2137" i="4"/>
  <c r="B2136" i="4"/>
  <c r="B2135" i="4"/>
  <c r="B2134" i="4"/>
  <c r="B2133" i="4"/>
  <c r="B2132" i="4"/>
  <c r="B2131" i="4"/>
  <c r="B2130" i="4"/>
  <c r="B2129" i="4"/>
  <c r="B2128" i="4"/>
  <c r="B2127" i="4"/>
  <c r="B2126" i="4"/>
  <c r="B2125" i="4"/>
  <c r="B2124" i="4"/>
  <c r="B2123" i="4"/>
  <c r="B2122" i="4"/>
  <c r="B2121" i="4"/>
  <c r="B2120" i="4"/>
  <c r="B2119" i="4"/>
  <c r="B2118" i="4"/>
  <c r="B2117" i="4"/>
  <c r="B2116" i="4"/>
  <c r="B2115" i="4"/>
  <c r="B2114" i="4"/>
  <c r="B2113" i="4"/>
  <c r="B2112" i="4"/>
  <c r="B2111" i="4"/>
  <c r="B2110" i="4"/>
  <c r="B2109" i="4"/>
  <c r="B2108" i="4"/>
  <c r="B2107" i="4"/>
  <c r="B2106" i="4"/>
  <c r="B2105" i="4"/>
  <c r="B2104" i="4"/>
  <c r="B2103" i="4"/>
  <c r="B2102" i="4"/>
  <c r="B2101" i="4"/>
  <c r="B2100" i="4"/>
  <c r="B2099" i="4"/>
  <c r="B2098" i="4"/>
  <c r="B2097" i="4"/>
  <c r="B2096" i="4"/>
  <c r="B2095" i="4"/>
  <c r="B2094" i="4"/>
  <c r="B2093" i="4"/>
  <c r="B2092" i="4"/>
  <c r="B2091" i="4"/>
  <c r="B2090" i="4"/>
  <c r="B2089" i="4"/>
  <c r="B2088" i="4"/>
  <c r="B2087" i="4"/>
  <c r="B2086" i="4"/>
  <c r="B2085" i="4"/>
  <c r="B2084" i="4"/>
  <c r="B2083" i="4"/>
  <c r="B2082" i="4"/>
  <c r="B2081" i="4"/>
  <c r="B2080" i="4"/>
  <c r="B2079" i="4"/>
  <c r="B2078" i="4"/>
  <c r="B2077" i="4"/>
  <c r="B2076" i="4"/>
  <c r="B2075" i="4"/>
  <c r="B2074" i="4"/>
  <c r="B2073" i="4"/>
  <c r="B2072" i="4"/>
  <c r="B2071" i="4"/>
  <c r="B2070" i="4"/>
  <c r="B2069" i="4"/>
  <c r="B2068" i="4"/>
  <c r="B2067" i="4"/>
  <c r="B2066" i="4"/>
  <c r="B2065" i="4"/>
  <c r="B2064" i="4"/>
  <c r="B2063" i="4"/>
  <c r="B2062" i="4"/>
  <c r="B2061" i="4"/>
  <c r="B2060" i="4"/>
  <c r="B2059" i="4"/>
  <c r="B2058" i="4"/>
  <c r="B2057" i="4"/>
  <c r="B2056" i="4"/>
  <c r="B2055" i="4"/>
  <c r="B2054" i="4"/>
  <c r="B2053" i="4"/>
  <c r="B2052" i="4"/>
  <c r="B2051" i="4"/>
  <c r="B2050" i="4"/>
  <c r="B2049" i="4"/>
  <c r="B2048" i="4"/>
  <c r="B2047" i="4"/>
  <c r="B2046" i="4"/>
  <c r="B2045" i="4"/>
  <c r="B2044" i="4"/>
  <c r="B2043" i="4"/>
  <c r="B2042" i="4"/>
  <c r="B2041" i="4"/>
  <c r="B2040" i="4"/>
  <c r="B2039" i="4"/>
  <c r="B2038" i="4"/>
  <c r="B2037" i="4"/>
  <c r="B2036" i="4"/>
  <c r="B2035" i="4"/>
  <c r="B2034" i="4"/>
  <c r="B2033" i="4"/>
  <c r="B2032" i="4"/>
  <c r="B2031" i="4"/>
  <c r="B2030" i="4"/>
  <c r="B2029" i="4"/>
  <c r="B2028" i="4"/>
  <c r="B2027" i="4"/>
  <c r="B2026" i="4"/>
  <c r="B2025" i="4"/>
  <c r="B2024" i="4"/>
  <c r="B2023" i="4"/>
  <c r="B2022" i="4"/>
  <c r="B2021" i="4"/>
  <c r="B2020" i="4"/>
  <c r="B2019" i="4"/>
  <c r="B2018" i="4"/>
  <c r="B2017" i="4"/>
  <c r="B2016" i="4"/>
  <c r="B2015" i="4"/>
  <c r="B2014" i="4"/>
  <c r="B2013" i="4"/>
  <c r="B2012" i="4"/>
  <c r="B2011" i="4"/>
  <c r="B2010" i="4"/>
  <c r="B2009" i="4"/>
  <c r="B2008" i="4"/>
  <c r="B2007" i="4"/>
  <c r="B2006" i="4"/>
  <c r="B2005" i="4"/>
  <c r="B2004" i="4"/>
  <c r="B2003" i="4"/>
  <c r="B2002" i="4"/>
  <c r="B2001" i="4"/>
  <c r="B2000" i="4"/>
  <c r="B1999" i="4"/>
  <c r="B1998" i="4"/>
  <c r="B1997" i="4"/>
  <c r="B1996" i="4"/>
  <c r="B1995" i="4"/>
  <c r="B1993" i="4"/>
  <c r="B1992" i="4"/>
  <c r="B1991" i="4"/>
  <c r="B1990" i="4"/>
  <c r="B1989" i="4"/>
  <c r="B1988" i="4"/>
  <c r="B1987" i="4"/>
  <c r="B1986" i="4"/>
  <c r="B1985" i="4"/>
  <c r="B1984" i="4"/>
  <c r="B1983" i="4"/>
  <c r="B1982" i="4"/>
  <c r="B1981" i="4"/>
  <c r="B1980" i="4"/>
  <c r="B1979" i="4"/>
  <c r="B1978" i="4"/>
  <c r="B1977" i="4"/>
  <c r="B1976" i="4"/>
  <c r="B1975" i="4"/>
  <c r="B1974" i="4"/>
  <c r="B1973" i="4"/>
  <c r="B1972" i="4"/>
  <c r="B1946" i="4"/>
  <c r="B1945" i="4"/>
  <c r="B1944" i="4"/>
  <c r="B1943" i="4"/>
  <c r="B1942" i="4"/>
  <c r="B1941" i="4"/>
  <c r="B1940" i="4"/>
  <c r="B1939" i="4"/>
  <c r="B1938" i="4"/>
  <c r="B1937" i="4"/>
  <c r="B1936" i="4"/>
  <c r="B1935" i="4"/>
  <c r="B1934" i="4"/>
  <c r="B1933" i="4"/>
  <c r="B1932" i="4"/>
  <c r="B1931" i="4"/>
  <c r="B1930" i="4"/>
  <c r="B1929" i="4"/>
  <c r="B1928" i="4"/>
  <c r="B1927" i="4"/>
  <c r="B1926" i="4"/>
  <c r="B1925" i="4"/>
  <c r="B1924" i="4"/>
  <c r="B1923" i="4"/>
  <c r="B1922" i="4"/>
  <c r="B1921" i="4"/>
  <c r="B1920" i="4"/>
  <c r="B1919" i="4"/>
  <c r="B1918" i="4"/>
  <c r="B1917" i="4"/>
  <c r="B1916" i="4"/>
  <c r="B1915" i="4"/>
  <c r="B1914" i="4"/>
  <c r="B1913" i="4"/>
  <c r="B1912" i="4"/>
  <c r="B1911" i="4"/>
  <c r="B1910" i="4"/>
  <c r="B1909" i="4"/>
  <c r="B1908" i="4"/>
  <c r="B1907" i="4"/>
  <c r="B1906" i="4"/>
  <c r="B1905" i="4"/>
  <c r="B1904" i="4"/>
  <c r="B1903" i="4"/>
  <c r="B1902" i="4"/>
  <c r="B1901" i="4"/>
  <c r="B1900" i="4"/>
  <c r="B1899" i="4"/>
  <c r="B1898" i="4"/>
  <c r="B1897" i="4"/>
  <c r="B1896" i="4"/>
  <c r="B1895" i="4"/>
  <c r="B1894" i="4"/>
  <c r="B1893" i="4"/>
  <c r="B1892" i="4"/>
  <c r="B1891" i="4"/>
  <c r="B1890" i="4"/>
  <c r="B1889" i="4"/>
  <c r="B1888" i="4"/>
  <c r="B1887" i="4"/>
  <c r="B1886" i="4"/>
  <c r="B1885" i="4"/>
  <c r="B1884" i="4"/>
  <c r="B1883" i="4"/>
  <c r="B1882" i="4"/>
  <c r="B1881" i="4"/>
  <c r="B1880" i="4"/>
  <c r="B1879" i="4"/>
  <c r="B1878" i="4"/>
  <c r="B1877" i="4"/>
  <c r="B1876" i="4"/>
  <c r="B1875" i="4"/>
  <c r="B1874" i="4"/>
  <c r="B1873" i="4"/>
  <c r="B1872" i="4"/>
  <c r="B1871" i="4"/>
  <c r="B1870" i="4"/>
  <c r="B1869" i="4"/>
  <c r="B1868" i="4"/>
  <c r="B1867" i="4"/>
  <c r="B1866" i="4"/>
  <c r="B1865" i="4"/>
  <c r="B1864" i="4"/>
  <c r="B1863" i="4"/>
  <c r="B1862" i="4"/>
  <c r="B1861" i="4"/>
  <c r="B1860" i="4"/>
  <c r="B1859" i="4"/>
  <c r="B1858" i="4"/>
  <c r="B1857" i="4"/>
  <c r="B1856" i="4"/>
  <c r="B1855" i="4"/>
  <c r="B1854" i="4"/>
  <c r="B1853" i="4"/>
  <c r="B1852" i="4"/>
  <c r="B1851" i="4"/>
  <c r="B1850" i="4"/>
  <c r="B1849" i="4"/>
  <c r="B1848" i="4"/>
  <c r="B1847" i="4"/>
  <c r="B1846" i="4"/>
  <c r="B1845" i="4"/>
  <c r="B1844" i="4"/>
  <c r="B1843" i="4"/>
  <c r="B1842" i="4"/>
  <c r="B1841" i="4"/>
  <c r="B1840" i="4"/>
  <c r="B1839" i="4"/>
  <c r="B1838" i="4"/>
  <c r="B1837" i="4"/>
  <c r="B1836" i="4"/>
  <c r="B1835" i="4"/>
  <c r="B1834" i="4"/>
  <c r="B1833" i="4"/>
  <c r="B1832" i="4"/>
  <c r="B1831" i="4"/>
  <c r="B1830" i="4"/>
  <c r="B1829" i="4"/>
  <c r="B1828" i="4"/>
  <c r="N87" i="81" l="1"/>
  <c r="O85" i="81"/>
  <c r="O40" i="81" s="1"/>
  <c r="N87" i="86"/>
  <c r="O85" i="86"/>
  <c r="O40" i="86" s="1"/>
  <c r="O87" i="79"/>
  <c r="P85" i="79"/>
  <c r="N87" i="84"/>
  <c r="O85" i="84"/>
  <c r="O40" i="84" s="1"/>
  <c r="N87" i="82"/>
  <c r="O85" i="82"/>
  <c r="N87" i="80"/>
  <c r="O85" i="80"/>
  <c r="O40" i="80" s="1"/>
  <c r="O87" i="83"/>
  <c r="P85" i="83"/>
  <c r="P40" i="83" s="1"/>
  <c r="P87" i="85"/>
  <c r="Q85" i="85"/>
  <c r="Q40" i="85" s="1"/>
  <c r="N87" i="78"/>
  <c r="O85" i="78"/>
  <c r="O40" i="78" s="1"/>
  <c r="N87" i="77"/>
  <c r="O85" i="77"/>
  <c r="N87" i="76"/>
  <c r="O85" i="76"/>
  <c r="AQ32" i="15"/>
  <c r="AQ34" i="15" s="1"/>
  <c r="AQ27" i="15"/>
  <c r="AQ28" i="15" s="1"/>
  <c r="AQ24" i="15"/>
  <c r="B1827" i="4"/>
  <c r="B1826" i="4"/>
  <c r="B1825" i="4"/>
  <c r="B1824" i="4"/>
  <c r="B1823" i="4"/>
  <c r="B1822" i="4"/>
  <c r="B1821" i="4"/>
  <c r="B1820" i="4"/>
  <c r="B1819" i="4"/>
  <c r="B1818" i="4"/>
  <c r="B1817" i="4"/>
  <c r="B1816" i="4"/>
  <c r="B1815" i="4"/>
  <c r="B1814" i="4"/>
  <c r="B1813" i="4"/>
  <c r="B1812" i="4"/>
  <c r="B1811" i="4"/>
  <c r="B1810" i="4"/>
  <c r="B1809" i="4"/>
  <c r="B1808" i="4"/>
  <c r="B1807" i="4"/>
  <c r="B1806" i="4"/>
  <c r="B1805" i="4"/>
  <c r="B1804" i="4"/>
  <c r="B1803" i="4"/>
  <c r="B1802" i="4"/>
  <c r="B1801" i="4"/>
  <c r="B1800" i="4"/>
  <c r="B1799" i="4"/>
  <c r="B1798" i="4"/>
  <c r="B1797" i="4"/>
  <c r="B1796" i="4"/>
  <c r="B1795" i="4"/>
  <c r="B1794" i="4"/>
  <c r="B1793" i="4"/>
  <c r="B1792" i="4"/>
  <c r="B1791" i="4"/>
  <c r="B1790" i="4"/>
  <c r="B1789" i="4"/>
  <c r="B1788" i="4"/>
  <c r="B1787" i="4"/>
  <c r="B1786" i="4"/>
  <c r="B1785" i="4"/>
  <c r="B1784" i="4"/>
  <c r="B1783" i="4"/>
  <c r="B1782" i="4"/>
  <c r="B1781" i="4"/>
  <c r="B1780" i="4"/>
  <c r="B1779" i="4"/>
  <c r="B1778" i="4"/>
  <c r="B1777" i="4"/>
  <c r="B1776" i="4"/>
  <c r="B1775" i="4"/>
  <c r="B1774" i="4"/>
  <c r="B1773" i="4"/>
  <c r="B1772" i="4"/>
  <c r="B1771" i="4"/>
  <c r="B1770" i="4"/>
  <c r="B1769" i="4"/>
  <c r="B1768" i="4"/>
  <c r="B1767" i="4"/>
  <c r="B1766" i="4"/>
  <c r="B1765" i="4"/>
  <c r="B1764" i="4"/>
  <c r="B1763" i="4"/>
  <c r="B1762" i="4"/>
  <c r="B1761" i="4"/>
  <c r="B1760" i="4"/>
  <c r="B1759" i="4"/>
  <c r="B1758" i="4"/>
  <c r="B1757" i="4"/>
  <c r="B1756" i="4"/>
  <c r="B1755" i="4"/>
  <c r="B1754" i="4"/>
  <c r="B1753" i="4"/>
  <c r="B1752" i="4"/>
  <c r="B1751" i="4"/>
  <c r="B1750" i="4"/>
  <c r="B1749" i="4"/>
  <c r="B1748" i="4"/>
  <c r="B1747" i="4"/>
  <c r="B1746" i="4"/>
  <c r="B1745" i="4"/>
  <c r="B1744" i="4"/>
  <c r="B1743" i="4"/>
  <c r="B1742" i="4"/>
  <c r="B1741" i="4"/>
  <c r="B1740" i="4"/>
  <c r="B1739" i="4"/>
  <c r="B1738" i="4"/>
  <c r="B1737" i="4"/>
  <c r="B1736" i="4"/>
  <c r="B1735" i="4"/>
  <c r="B1734" i="4"/>
  <c r="B1733" i="4"/>
  <c r="B1732" i="4"/>
  <c r="B1731" i="4"/>
  <c r="B1730" i="4"/>
  <c r="B1729" i="4"/>
  <c r="B1728" i="4"/>
  <c r="B1727" i="4"/>
  <c r="B1726" i="4"/>
  <c r="B1725" i="4"/>
  <c r="B1724" i="4"/>
  <c r="B1723" i="4"/>
  <c r="B1722" i="4"/>
  <c r="B1721" i="4"/>
  <c r="B1720" i="4"/>
  <c r="B1719" i="4"/>
  <c r="B1718" i="4"/>
  <c r="B1717" i="4"/>
  <c r="B1716" i="4"/>
  <c r="B1715" i="4"/>
  <c r="B1714" i="4"/>
  <c r="B1713" i="4"/>
  <c r="B1712" i="4"/>
  <c r="B1711" i="4"/>
  <c r="B1710" i="4"/>
  <c r="B1709" i="4"/>
  <c r="B1708" i="4"/>
  <c r="B1707" i="4"/>
  <c r="B1706" i="4"/>
  <c r="B1705" i="4"/>
  <c r="B1704" i="4"/>
  <c r="B1703" i="4"/>
  <c r="B1702" i="4"/>
  <c r="B1701" i="4"/>
  <c r="B1700" i="4"/>
  <c r="B1699" i="4"/>
  <c r="B1698" i="4"/>
  <c r="B1697" i="4"/>
  <c r="B1696" i="4"/>
  <c r="B1695" i="4"/>
  <c r="B1694" i="4"/>
  <c r="B1693" i="4"/>
  <c r="B1692" i="4"/>
  <c r="B1691" i="4"/>
  <c r="B1690" i="4"/>
  <c r="B1689" i="4"/>
  <c r="B1688" i="4"/>
  <c r="B1687" i="4"/>
  <c r="B1686" i="4"/>
  <c r="B1685" i="4"/>
  <c r="B1684" i="4"/>
  <c r="B1683" i="4"/>
  <c r="B1682" i="4"/>
  <c r="B1681" i="4"/>
  <c r="B1680" i="4"/>
  <c r="B1679" i="4"/>
  <c r="B1678" i="4"/>
  <c r="B1677" i="4"/>
  <c r="B1676" i="4"/>
  <c r="B1675" i="4"/>
  <c r="B1674" i="4"/>
  <c r="B1673" i="4"/>
  <c r="B1672" i="4"/>
  <c r="B1671" i="4"/>
  <c r="B1670" i="4"/>
  <c r="B1669" i="4"/>
  <c r="B1668" i="4"/>
  <c r="B1667" i="4"/>
  <c r="B1666" i="4"/>
  <c r="B1665" i="4"/>
  <c r="B1664" i="4"/>
  <c r="B1663" i="4"/>
  <c r="B1662" i="4"/>
  <c r="B1661" i="4"/>
  <c r="B1660" i="4"/>
  <c r="B1659" i="4"/>
  <c r="B1658" i="4"/>
  <c r="B1657" i="4"/>
  <c r="B1656" i="4"/>
  <c r="B1655" i="4"/>
  <c r="B1654" i="4"/>
  <c r="B1653" i="4"/>
  <c r="B1652" i="4"/>
  <c r="B1651" i="4"/>
  <c r="B1650" i="4"/>
  <c r="B1649" i="4"/>
  <c r="B1648" i="4"/>
  <c r="B1647" i="4"/>
  <c r="B1646" i="4"/>
  <c r="B1645" i="4"/>
  <c r="B1644" i="4"/>
  <c r="B1643" i="4"/>
  <c r="B1642" i="4"/>
  <c r="B1641" i="4"/>
  <c r="B1640" i="4"/>
  <c r="B1639" i="4"/>
  <c r="B1638" i="4"/>
  <c r="B1637" i="4"/>
  <c r="B1636" i="4"/>
  <c r="B1635" i="4"/>
  <c r="B1634" i="4"/>
  <c r="B1633" i="4"/>
  <c r="B1632" i="4"/>
  <c r="B1631" i="4"/>
  <c r="B1630" i="4"/>
  <c r="B1629" i="4"/>
  <c r="B1628" i="4"/>
  <c r="B1627" i="4"/>
  <c r="B1626" i="4"/>
  <c r="B1625" i="4"/>
  <c r="B1624" i="4"/>
  <c r="B1623" i="4"/>
  <c r="B1622" i="4"/>
  <c r="B1621" i="4"/>
  <c r="B1620" i="4"/>
  <c r="B1619" i="4"/>
  <c r="B1618" i="4"/>
  <c r="B1617" i="4"/>
  <c r="B1616" i="4"/>
  <c r="B1615" i="4"/>
  <c r="B1614" i="4"/>
  <c r="B1613" i="4"/>
  <c r="B1612" i="4"/>
  <c r="B1611" i="4"/>
  <c r="B1610" i="4"/>
  <c r="B1609" i="4"/>
  <c r="B1608" i="4"/>
  <c r="B1607" i="4"/>
  <c r="B1606" i="4"/>
  <c r="B1605" i="4"/>
  <c r="B1604" i="4"/>
  <c r="B1603" i="4"/>
  <c r="B1602" i="4"/>
  <c r="B1601" i="4"/>
  <c r="B1600" i="4"/>
  <c r="B1599" i="4"/>
  <c r="B1598" i="4"/>
  <c r="B1597" i="4"/>
  <c r="B1596" i="4"/>
  <c r="B1595" i="4"/>
  <c r="B1594" i="4"/>
  <c r="B1593" i="4"/>
  <c r="B1592" i="4"/>
  <c r="B1591" i="4"/>
  <c r="B1590" i="4"/>
  <c r="B1589" i="4"/>
  <c r="B1588" i="4"/>
  <c r="B1587" i="4"/>
  <c r="B1586" i="4"/>
  <c r="B1585" i="4"/>
  <c r="B1584" i="4"/>
  <c r="B1583" i="4"/>
  <c r="B1582" i="4"/>
  <c r="B1581" i="4"/>
  <c r="B1580" i="4"/>
  <c r="B1579" i="4"/>
  <c r="B1578" i="4"/>
  <c r="B1577" i="4"/>
  <c r="B1576" i="4"/>
  <c r="B1575" i="4"/>
  <c r="B1574" i="4"/>
  <c r="B1573" i="4"/>
  <c r="B1572" i="4"/>
  <c r="B1571" i="4"/>
  <c r="B1570" i="4"/>
  <c r="B1569" i="4"/>
  <c r="B1568" i="4"/>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c r="B1112" i="4"/>
  <c r="B1111" i="4"/>
  <c r="B1110" i="4"/>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I62" i="15"/>
  <c r="AH62" i="15"/>
  <c r="AH63" i="15" s="1"/>
  <c r="AH65" i="15" s="1"/>
  <c r="AG62" i="15"/>
  <c r="AF62" i="15"/>
  <c r="AF63" i="15" s="1"/>
  <c r="AE62" i="15"/>
  <c r="AD62" i="15"/>
  <c r="AD63" i="15" s="1"/>
  <c r="AD64" i="15" s="1"/>
  <c r="AC62" i="15"/>
  <c r="AC63" i="15" s="1"/>
  <c r="AB62" i="15"/>
  <c r="AB63" i="15" s="1"/>
  <c r="AB65" i="15" s="1"/>
  <c r="AA62" i="15"/>
  <c r="Z62" i="15"/>
  <c r="Z63" i="15" s="1"/>
  <c r="Y62" i="15"/>
  <c r="X62" i="15"/>
  <c r="W62" i="15"/>
  <c r="V62" i="15"/>
  <c r="V63" i="15" s="1"/>
  <c r="U62" i="15"/>
  <c r="U63" i="15" s="1"/>
  <c r="T62" i="15"/>
  <c r="S62" i="15"/>
  <c r="R62" i="15"/>
  <c r="R63" i="15" s="1"/>
  <c r="R64" i="15" s="1"/>
  <c r="Q62" i="15"/>
  <c r="P62" i="15"/>
  <c r="P63" i="15" s="1"/>
  <c r="O62" i="15"/>
  <c r="N62" i="15"/>
  <c r="N63" i="15" s="1"/>
  <c r="N65" i="15" s="1"/>
  <c r="M62" i="15"/>
  <c r="M63" i="15" s="1"/>
  <c r="L62" i="15"/>
  <c r="K62" i="15"/>
  <c r="J62" i="15"/>
  <c r="J63" i="15" s="1"/>
  <c r="I62" i="15"/>
  <c r="H62" i="15"/>
  <c r="H63" i="15" s="1"/>
  <c r="H65" i="15" s="1"/>
  <c r="G62" i="15"/>
  <c r="F62" i="15"/>
  <c r="E62" i="15"/>
  <c r="AI56" i="15"/>
  <c r="AH56" i="15"/>
  <c r="AG56" i="15"/>
  <c r="AF56" i="15"/>
  <c r="AD56" i="15"/>
  <c r="AC56" i="15"/>
  <c r="AB56" i="15"/>
  <c r="X56" i="15"/>
  <c r="W56" i="15"/>
  <c r="V56" i="15"/>
  <c r="U56" i="15"/>
  <c r="T56" i="15"/>
  <c r="S56" i="15"/>
  <c r="R56" i="15"/>
  <c r="Q56" i="15"/>
  <c r="O56" i="15"/>
  <c r="N56" i="15"/>
  <c r="M56" i="15"/>
  <c r="L56" i="15"/>
  <c r="K56" i="15"/>
  <c r="J56" i="15"/>
  <c r="I56" i="15"/>
  <c r="H56" i="15"/>
  <c r="G56" i="15"/>
  <c r="F56" i="15"/>
  <c r="B30" i="15"/>
  <c r="B25" i="15"/>
  <c r="B20" i="15"/>
  <c r="AT17" i="15"/>
  <c r="AA56" i="15" l="1"/>
  <c r="AA82" i="15"/>
  <c r="AA83" i="15" s="1"/>
  <c r="O87" i="80"/>
  <c r="P85" i="80"/>
  <c r="P40" i="80" s="1"/>
  <c r="P87" i="79"/>
  <c r="Q85" i="79"/>
  <c r="Q40" i="79" s="1"/>
  <c r="O87" i="78"/>
  <c r="P85" i="78"/>
  <c r="P40" i="78" s="1"/>
  <c r="P87" i="83"/>
  <c r="Q85" i="83"/>
  <c r="Q40" i="83" s="1"/>
  <c r="O87" i="84"/>
  <c r="P85" i="84"/>
  <c r="P40" i="84" s="1"/>
  <c r="O87" i="81"/>
  <c r="P85" i="81"/>
  <c r="P40" i="81" s="1"/>
  <c r="O87" i="77"/>
  <c r="P85" i="77"/>
  <c r="P40" i="77" s="1"/>
  <c r="O87" i="82"/>
  <c r="P85" i="82"/>
  <c r="O87" i="76"/>
  <c r="P85" i="76"/>
  <c r="P40" i="76" s="1"/>
  <c r="Q87" i="85"/>
  <c r="R85" i="85"/>
  <c r="R40" i="85" s="1"/>
  <c r="O87" i="86"/>
  <c r="P85" i="86"/>
  <c r="P40" i="86" s="1"/>
  <c r="Z82" i="15"/>
  <c r="Z83" i="15" s="1"/>
  <c r="Z56" i="15"/>
  <c r="AE82" i="15"/>
  <c r="AE83" i="15" s="1"/>
  <c r="AE56" i="15"/>
  <c r="P82" i="15"/>
  <c r="P83" i="15" s="1"/>
  <c r="P85" i="15" s="1"/>
  <c r="Q85" i="15" s="1"/>
  <c r="R85" i="15" s="1"/>
  <c r="S85" i="15" s="1"/>
  <c r="T85" i="15" s="1"/>
  <c r="U85" i="15" s="1"/>
  <c r="V85" i="15" s="1"/>
  <c r="W85" i="15" s="1"/>
  <c r="X85" i="15" s="1"/>
  <c r="Y85" i="15" s="1"/>
  <c r="Z85" i="15" s="1"/>
  <c r="P56" i="15"/>
  <c r="Y82" i="15"/>
  <c r="Y83" i="15" s="1"/>
  <c r="Y56" i="15"/>
  <c r="G87" i="15"/>
  <c r="F63" i="15"/>
  <c r="F65" i="15" s="1"/>
  <c r="AQ29" i="15"/>
  <c r="AQ33" i="15"/>
  <c r="H55" i="15"/>
  <c r="H51" i="15" s="1"/>
  <c r="L55" i="15"/>
  <c r="L51" i="15" s="1"/>
  <c r="M57" i="15"/>
  <c r="M11" i="15" s="1"/>
  <c r="U55" i="15"/>
  <c r="U51" i="15" s="1"/>
  <c r="AC55" i="15"/>
  <c r="AC51" i="15" s="1"/>
  <c r="AG55" i="15"/>
  <c r="AG51" i="15" s="1"/>
  <c r="G55" i="15"/>
  <c r="G51" i="15" s="1"/>
  <c r="AI55" i="15"/>
  <c r="AI51" i="15" s="1"/>
  <c r="AD58" i="15"/>
  <c r="AD65" i="15"/>
  <c r="AD68" i="15" s="1"/>
  <c r="N64" i="15"/>
  <c r="N68" i="15" s="1"/>
  <c r="W55" i="15"/>
  <c r="W51" i="15" s="1"/>
  <c r="M54" i="15"/>
  <c r="Z54" i="15"/>
  <c r="AA54" i="15"/>
  <c r="K55" i="15"/>
  <c r="K51" i="15" s="1"/>
  <c r="G54" i="15"/>
  <c r="R54" i="15"/>
  <c r="AE54" i="15"/>
  <c r="I54" i="15"/>
  <c r="W54" i="15"/>
  <c r="M55" i="15"/>
  <c r="M51" i="15" s="1"/>
  <c r="K54" i="15"/>
  <c r="Q55" i="15"/>
  <c r="Q51" i="15" s="1"/>
  <c r="V65" i="15"/>
  <c r="V64" i="15"/>
  <c r="H54" i="15"/>
  <c r="T57" i="15"/>
  <c r="T11" i="15" s="1"/>
  <c r="T55" i="15"/>
  <c r="T51" i="15" s="1"/>
  <c r="T54" i="15"/>
  <c r="X54" i="15"/>
  <c r="X55" i="15"/>
  <c r="X51" i="15" s="1"/>
  <c r="AB54" i="15"/>
  <c r="AF55" i="15"/>
  <c r="AF51" i="15" s="1"/>
  <c r="L54" i="15"/>
  <c r="AF54" i="15"/>
  <c r="AH64" i="15"/>
  <c r="AH68" i="15" s="1"/>
  <c r="P54" i="15"/>
  <c r="P55" i="15"/>
  <c r="AB55" i="15"/>
  <c r="AB51" i="15" s="1"/>
  <c r="F57" i="15"/>
  <c r="F11" i="15" s="1"/>
  <c r="F55" i="15"/>
  <c r="F51" i="15" s="1"/>
  <c r="F54" i="15"/>
  <c r="J55" i="15"/>
  <c r="J51" i="15" s="1"/>
  <c r="J54" i="15"/>
  <c r="N55" i="15"/>
  <c r="N51" i="15" s="1"/>
  <c r="N54" i="15"/>
  <c r="R55" i="15"/>
  <c r="R51" i="15" s="1"/>
  <c r="V55" i="15"/>
  <c r="V51" i="15" s="1"/>
  <c r="Z55" i="15"/>
  <c r="AD55" i="15"/>
  <c r="AD51" i="15" s="1"/>
  <c r="AD54" i="15"/>
  <c r="AH57" i="15"/>
  <c r="AH11" i="15" s="1"/>
  <c r="AH55" i="15"/>
  <c r="AH51" i="15" s="1"/>
  <c r="AH54" i="15"/>
  <c r="E63" i="15"/>
  <c r="I63" i="15"/>
  <c r="I64" i="15" s="1"/>
  <c r="M65" i="15"/>
  <c r="M64" i="15"/>
  <c r="Q63" i="15"/>
  <c r="U65" i="15"/>
  <c r="U64" i="15"/>
  <c r="U58" i="15" s="1"/>
  <c r="Y63" i="15"/>
  <c r="Y65" i="15" s="1"/>
  <c r="AC65" i="15"/>
  <c r="Z64" i="15"/>
  <c r="Z58" i="15" s="1"/>
  <c r="AC64" i="15"/>
  <c r="AC58" i="15" s="1"/>
  <c r="Z65" i="15"/>
  <c r="O55" i="15"/>
  <c r="O51" i="15" s="1"/>
  <c r="S54" i="15"/>
  <c r="AE55" i="15"/>
  <c r="AI54" i="15"/>
  <c r="O54" i="15"/>
  <c r="V54" i="15"/>
  <c r="S55" i="15"/>
  <c r="S51" i="15" s="1"/>
  <c r="AA55" i="15"/>
  <c r="AA57" i="15"/>
  <c r="AA11" i="15" s="1"/>
  <c r="J64" i="15"/>
  <c r="J65" i="15"/>
  <c r="R65" i="15"/>
  <c r="R68" i="15" s="1"/>
  <c r="R58" i="15"/>
  <c r="AG63" i="15"/>
  <c r="AG64" i="15" s="1"/>
  <c r="Q54" i="15"/>
  <c r="U54" i="15"/>
  <c r="Y54" i="15"/>
  <c r="AC54" i="15"/>
  <c r="AG54" i="15"/>
  <c r="I55" i="15"/>
  <c r="I51" i="15" s="1"/>
  <c r="Y55" i="15"/>
  <c r="H64" i="15"/>
  <c r="P64" i="15"/>
  <c r="P65" i="15"/>
  <c r="T63" i="15"/>
  <c r="AB64" i="15"/>
  <c r="AF64" i="15"/>
  <c r="AF58" i="15" s="1"/>
  <c r="AF65" i="15"/>
  <c r="L63" i="15"/>
  <c r="X63" i="15"/>
  <c r="X64" i="15" s="1"/>
  <c r="G63" i="15"/>
  <c r="K63" i="15"/>
  <c r="K64" i="15" s="1"/>
  <c r="O63" i="15"/>
  <c r="O65" i="15" s="1"/>
  <c r="S63" i="15"/>
  <c r="W63" i="15"/>
  <c r="AA63" i="15"/>
  <c r="AA64" i="15" s="1"/>
  <c r="AE63" i="15"/>
  <c r="AE65" i="15" s="1"/>
  <c r="AI63" i="15"/>
  <c r="E64" i="15" l="1"/>
  <c r="E58" i="15"/>
  <c r="E60" i="15" s="1"/>
  <c r="E25" i="15" s="1"/>
  <c r="AE51" i="15"/>
  <c r="Z51" i="15"/>
  <c r="AA51" i="15"/>
  <c r="Y51" i="15"/>
  <c r="P51" i="15"/>
  <c r="AA85" i="15"/>
  <c r="AB85" i="15" s="1"/>
  <c r="AC85" i="15" s="1"/>
  <c r="AD85" i="15" s="1"/>
  <c r="AE85" i="15" s="1"/>
  <c r="AF85" i="15" s="1"/>
  <c r="AG85" i="15" s="1"/>
  <c r="AH85" i="15" s="1"/>
  <c r="AI85" i="15" s="1"/>
  <c r="AJ85" i="15" s="1"/>
  <c r="P87" i="76"/>
  <c r="Q85" i="76"/>
  <c r="Q40" i="76" s="1"/>
  <c r="P87" i="78"/>
  <c r="Q85" i="78"/>
  <c r="Q40" i="78" s="1"/>
  <c r="R87" i="85"/>
  <c r="S85" i="85"/>
  <c r="S40" i="85" s="1"/>
  <c r="P87" i="77"/>
  <c r="Q85" i="77"/>
  <c r="Q40" i="77" s="1"/>
  <c r="Q87" i="83"/>
  <c r="R85" i="83"/>
  <c r="R40" i="83" s="1"/>
  <c r="P87" i="86"/>
  <c r="Q85" i="86"/>
  <c r="Q40" i="86" s="1"/>
  <c r="P87" i="82"/>
  <c r="Q85" i="82"/>
  <c r="Q40" i="82" s="1"/>
  <c r="P87" i="84"/>
  <c r="Q85" i="84"/>
  <c r="Q40" i="84" s="1"/>
  <c r="P87" i="80"/>
  <c r="Q85" i="80"/>
  <c r="Q40" i="80" s="1"/>
  <c r="P87" i="81"/>
  <c r="Q85" i="81"/>
  <c r="Q40" i="81" s="1"/>
  <c r="Q87" i="79"/>
  <c r="R85" i="79"/>
  <c r="R40" i="79" s="1"/>
  <c r="F87" i="15"/>
  <c r="N58" i="15"/>
  <c r="N60" i="15" s="1"/>
  <c r="N20" i="15" s="1"/>
  <c r="H87" i="15"/>
  <c r="F64" i="15"/>
  <c r="F58" i="15" s="1"/>
  <c r="F60" i="15" s="1"/>
  <c r="F20" i="15" s="1"/>
  <c r="H58" i="15"/>
  <c r="H60" i="15" s="1"/>
  <c r="H20" i="15" s="1"/>
  <c r="AG58" i="15"/>
  <c r="AG60" i="15" s="1"/>
  <c r="AA58" i="15"/>
  <c r="AA60" i="15" s="1"/>
  <c r="AE64" i="15"/>
  <c r="AE58" i="15" s="1"/>
  <c r="AE60" i="15" s="1"/>
  <c r="AD60" i="15"/>
  <c r="R60" i="15"/>
  <c r="X65" i="15"/>
  <c r="X68" i="15" s="1"/>
  <c r="J68" i="15"/>
  <c r="U68" i="15"/>
  <c r="V68" i="15"/>
  <c r="M68" i="15"/>
  <c r="U60" i="15"/>
  <c r="Z60" i="15"/>
  <c r="M58" i="15"/>
  <c r="M60" i="15" s="1"/>
  <c r="M20" i="15" s="1"/>
  <c r="O64" i="15"/>
  <c r="O58" i="15" s="1"/>
  <c r="O60" i="15" s="1"/>
  <c r="O20" i="15" s="1"/>
  <c r="K58" i="15"/>
  <c r="K60" i="15" s="1"/>
  <c r="J58" i="15"/>
  <c r="J60" i="15" s="1"/>
  <c r="J20" i="15" s="1"/>
  <c r="AH58" i="15"/>
  <c r="AH60" i="15" s="1"/>
  <c r="AH20" i="15" s="1"/>
  <c r="V58" i="15"/>
  <c r="V60" i="15" s="1"/>
  <c r="V20" i="15" s="1"/>
  <c r="E30" i="15"/>
  <c r="W65" i="15"/>
  <c r="W64" i="15"/>
  <c r="W58" i="15" s="1"/>
  <c r="W60" i="15" s="1"/>
  <c r="W20" i="15" s="1"/>
  <c r="G65" i="15"/>
  <c r="G64" i="15"/>
  <c r="AC68" i="15"/>
  <c r="Q64" i="15"/>
  <c r="Q58" i="15" s="1"/>
  <c r="Q60" i="15" s="1"/>
  <c r="Q20" i="15" s="1"/>
  <c r="X58" i="15"/>
  <c r="X60" i="15" s="1"/>
  <c r="X20" i="15" s="1"/>
  <c r="T65" i="15"/>
  <c r="P68" i="15"/>
  <c r="Q65" i="15"/>
  <c r="I58" i="15"/>
  <c r="I60" i="15" s="1"/>
  <c r="I20" i="15" s="1"/>
  <c r="AF68" i="15"/>
  <c r="AA65" i="15"/>
  <c r="AA68" i="15" s="1"/>
  <c r="L65" i="15"/>
  <c r="AB68" i="15"/>
  <c r="AB58" i="15"/>
  <c r="AB60" i="15" s="1"/>
  <c r="AB20" i="15" s="1"/>
  <c r="T64" i="15"/>
  <c r="T58" i="15" s="1"/>
  <c r="T60" i="15" s="1"/>
  <c r="T20" i="15" s="1"/>
  <c r="L64" i="15"/>
  <c r="L58" i="15" s="1"/>
  <c r="L60" i="15" s="1"/>
  <c r="L20" i="15" s="1"/>
  <c r="AC60" i="15"/>
  <c r="AC20" i="15" s="1"/>
  <c r="Z68" i="15"/>
  <c r="I65" i="15"/>
  <c r="I68" i="15" s="1"/>
  <c r="K65" i="15"/>
  <c r="K68" i="15" s="1"/>
  <c r="AI65" i="15"/>
  <c r="AI64" i="15"/>
  <c r="S64" i="15"/>
  <c r="S65" i="15"/>
  <c r="P58" i="15"/>
  <c r="P60" i="15" s="1"/>
  <c r="P20" i="15" s="1"/>
  <c r="H68" i="15"/>
  <c r="AG65" i="15"/>
  <c r="AG68" i="15" s="1"/>
  <c r="Y64" i="15"/>
  <c r="E65" i="15"/>
  <c r="E37" i="15" s="1"/>
  <c r="AF60" i="15"/>
  <c r="AF20" i="15" s="1"/>
  <c r="D19" i="2"/>
  <c r="A20" i="2"/>
  <c r="A3" i="4"/>
  <c r="E20" i="15" l="1"/>
  <c r="F25" i="15"/>
  <c r="Q87" i="81"/>
  <c r="R85" i="81"/>
  <c r="S87" i="85"/>
  <c r="T85" i="85"/>
  <c r="T40" i="85" s="1"/>
  <c r="Q87" i="82"/>
  <c r="R85" i="82"/>
  <c r="R40" i="82" s="1"/>
  <c r="R87" i="79"/>
  <c r="S85" i="79"/>
  <c r="S40" i="79" s="1"/>
  <c r="Q87" i="84"/>
  <c r="R85" i="84"/>
  <c r="Q87" i="77"/>
  <c r="R85" i="77"/>
  <c r="R40" i="77" s="1"/>
  <c r="Q87" i="76"/>
  <c r="R85" i="76"/>
  <c r="R40" i="76" s="1"/>
  <c r="Q87" i="80"/>
  <c r="R85" i="80"/>
  <c r="R40" i="80" s="1"/>
  <c r="Q87" i="86"/>
  <c r="R85" i="86"/>
  <c r="R40" i="86" s="1"/>
  <c r="R87" i="83"/>
  <c r="S85" i="83"/>
  <c r="Q87" i="78"/>
  <c r="R85" i="78"/>
  <c r="I87" i="15"/>
  <c r="F68" i="15"/>
  <c r="K30" i="15"/>
  <c r="K20" i="15"/>
  <c r="U25" i="15"/>
  <c r="U20" i="15"/>
  <c r="AD30" i="15"/>
  <c r="AD20" i="15"/>
  <c r="AG30" i="15"/>
  <c r="AG20" i="15"/>
  <c r="AA25" i="15"/>
  <c r="AA20" i="15"/>
  <c r="AE30" i="15"/>
  <c r="AE20" i="15"/>
  <c r="Z25" i="15"/>
  <c r="Z20" i="15"/>
  <c r="R25" i="15"/>
  <c r="R20" i="15"/>
  <c r="A4" i="4"/>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1505" i="4" s="1"/>
  <c r="A1506" i="4" s="1"/>
  <c r="A1507" i="4" s="1"/>
  <c r="A1508" i="4" s="1"/>
  <c r="A1509" i="4" s="1"/>
  <c r="A1510" i="4" s="1"/>
  <c r="A1511" i="4" s="1"/>
  <c r="A1512" i="4" s="1"/>
  <c r="A1513" i="4" s="1"/>
  <c r="A1514" i="4" s="1"/>
  <c r="A1515" i="4" s="1"/>
  <c r="A1516" i="4" s="1"/>
  <c r="A1517" i="4" s="1"/>
  <c r="A1518" i="4" s="1"/>
  <c r="A1519" i="4" s="1"/>
  <c r="A1520" i="4" s="1"/>
  <c r="A1521" i="4" s="1"/>
  <c r="A1522" i="4" s="1"/>
  <c r="A1523" i="4" s="1"/>
  <c r="A1524" i="4" s="1"/>
  <c r="A1525" i="4" s="1"/>
  <c r="A1526" i="4" s="1"/>
  <c r="A1527" i="4" s="1"/>
  <c r="A1528" i="4" s="1"/>
  <c r="A1529" i="4" s="1"/>
  <c r="A1530" i="4" s="1"/>
  <c r="A1531" i="4" s="1"/>
  <c r="A1532" i="4" s="1"/>
  <c r="A1533" i="4" s="1"/>
  <c r="A1534" i="4" s="1"/>
  <c r="A1535" i="4" s="1"/>
  <c r="A1536" i="4" s="1"/>
  <c r="A1537" i="4" s="1"/>
  <c r="A1538" i="4" s="1"/>
  <c r="A1539" i="4" s="1"/>
  <c r="A1540" i="4" s="1"/>
  <c r="A1541" i="4" s="1"/>
  <c r="A1542" i="4" s="1"/>
  <c r="A1543" i="4" s="1"/>
  <c r="A1544" i="4" s="1"/>
  <c r="A1545" i="4" s="1"/>
  <c r="A1546" i="4" s="1"/>
  <c r="A1547" i="4" s="1"/>
  <c r="A1548" i="4" s="1"/>
  <c r="A1549" i="4" s="1"/>
  <c r="A1550" i="4" s="1"/>
  <c r="A1551" i="4" s="1"/>
  <c r="A1552" i="4" s="1"/>
  <c r="A1553" i="4" s="1"/>
  <c r="A1554" i="4" s="1"/>
  <c r="A1555" i="4" s="1"/>
  <c r="A1556" i="4" s="1"/>
  <c r="A1557" i="4" s="1"/>
  <c r="A1558" i="4" s="1"/>
  <c r="A1559" i="4" s="1"/>
  <c r="A1560" i="4" s="1"/>
  <c r="A1561" i="4" s="1"/>
  <c r="A1562" i="4" s="1"/>
  <c r="A1563" i="4" s="1"/>
  <c r="A1564" i="4" s="1"/>
  <c r="A1565" i="4" s="1"/>
  <c r="A1566" i="4" s="1"/>
  <c r="A1567" i="4" s="1"/>
  <c r="A1568" i="4" s="1"/>
  <c r="A1569" i="4" s="1"/>
  <c r="A1570" i="4" s="1"/>
  <c r="A1571" i="4" s="1"/>
  <c r="A1572" i="4" s="1"/>
  <c r="A1573" i="4" s="1"/>
  <c r="A1574" i="4" s="1"/>
  <c r="A1575" i="4" s="1"/>
  <c r="A1576" i="4" s="1"/>
  <c r="A1577" i="4" s="1"/>
  <c r="A1578" i="4" s="1"/>
  <c r="A1579" i="4" s="1"/>
  <c r="A1580" i="4" s="1"/>
  <c r="A1581" i="4" s="1"/>
  <c r="A1582" i="4" s="1"/>
  <c r="A1583" i="4" s="1"/>
  <c r="A1584" i="4" s="1"/>
  <c r="A1585" i="4" s="1"/>
  <c r="A1586" i="4" s="1"/>
  <c r="A1587" i="4" s="1"/>
  <c r="A1588" i="4" s="1"/>
  <c r="A1589" i="4" s="1"/>
  <c r="A1590" i="4" s="1"/>
  <c r="A1591" i="4" s="1"/>
  <c r="A1592" i="4" s="1"/>
  <c r="A1593" i="4" s="1"/>
  <c r="A1594" i="4" s="1"/>
  <c r="A1595" i="4" s="1"/>
  <c r="A1596" i="4" s="1"/>
  <c r="A1597" i="4" s="1"/>
  <c r="A1598" i="4" s="1"/>
  <c r="A1599" i="4" s="1"/>
  <c r="A1600" i="4" s="1"/>
  <c r="A1601" i="4" s="1"/>
  <c r="A1602" i="4" s="1"/>
  <c r="A1603" i="4" s="1"/>
  <c r="A1604" i="4" s="1"/>
  <c r="A1605" i="4" s="1"/>
  <c r="A1606" i="4" s="1"/>
  <c r="A1607" i="4" s="1"/>
  <c r="A1608" i="4" s="1"/>
  <c r="A1609" i="4" s="1"/>
  <c r="A1610" i="4" s="1"/>
  <c r="A1611" i="4" s="1"/>
  <c r="A1612" i="4" s="1"/>
  <c r="A1613" i="4" s="1"/>
  <c r="A1614" i="4" s="1"/>
  <c r="A1615" i="4" s="1"/>
  <c r="A1616" i="4" s="1"/>
  <c r="A1617" i="4" s="1"/>
  <c r="A1618" i="4" s="1"/>
  <c r="A1619" i="4" s="1"/>
  <c r="A1620" i="4" s="1"/>
  <c r="A1621" i="4" s="1"/>
  <c r="A1622" i="4" s="1"/>
  <c r="A1623" i="4" s="1"/>
  <c r="A1624" i="4" s="1"/>
  <c r="A1625" i="4" s="1"/>
  <c r="A1626" i="4" s="1"/>
  <c r="A1627" i="4" s="1"/>
  <c r="A1628" i="4" s="1"/>
  <c r="A1629" i="4" s="1"/>
  <c r="A1630" i="4" s="1"/>
  <c r="A1631" i="4" s="1"/>
  <c r="A1632" i="4" s="1"/>
  <c r="A1633" i="4" s="1"/>
  <c r="A1634" i="4" s="1"/>
  <c r="A1635" i="4" s="1"/>
  <c r="A1636" i="4" s="1"/>
  <c r="A1637" i="4" s="1"/>
  <c r="A1638" i="4" s="1"/>
  <c r="A1639" i="4" s="1"/>
  <c r="A1640" i="4" s="1"/>
  <c r="A1641" i="4" s="1"/>
  <c r="A1642" i="4" s="1"/>
  <c r="A1643" i="4" s="1"/>
  <c r="A1644" i="4" s="1"/>
  <c r="A1645" i="4" s="1"/>
  <c r="A1646" i="4" s="1"/>
  <c r="A1647" i="4" s="1"/>
  <c r="A1648" i="4" s="1"/>
  <c r="A1649" i="4" s="1"/>
  <c r="A1650" i="4" s="1"/>
  <c r="A1651" i="4" s="1"/>
  <c r="A1652" i="4" s="1"/>
  <c r="A1653" i="4" s="1"/>
  <c r="A1654" i="4" s="1"/>
  <c r="A1655" i="4" s="1"/>
  <c r="A1656" i="4" s="1"/>
  <c r="A1657" i="4" s="1"/>
  <c r="A1658" i="4" s="1"/>
  <c r="A1659" i="4" s="1"/>
  <c r="A1660" i="4" s="1"/>
  <c r="A1661" i="4" s="1"/>
  <c r="A1662" i="4" s="1"/>
  <c r="A1663" i="4" s="1"/>
  <c r="A1664" i="4" s="1"/>
  <c r="A1665" i="4" s="1"/>
  <c r="A1666" i="4" s="1"/>
  <c r="A1667" i="4" s="1"/>
  <c r="A1668" i="4" s="1"/>
  <c r="A1669" i="4" s="1"/>
  <c r="A1670" i="4" s="1"/>
  <c r="A1671" i="4" s="1"/>
  <c r="A1672" i="4" s="1"/>
  <c r="A1673" i="4" s="1"/>
  <c r="A1674" i="4" s="1"/>
  <c r="A1675" i="4" s="1"/>
  <c r="A1676" i="4" s="1"/>
  <c r="A1677" i="4" s="1"/>
  <c r="A1678" i="4" s="1"/>
  <c r="A1679" i="4" s="1"/>
  <c r="A1680" i="4" s="1"/>
  <c r="A1681" i="4" s="1"/>
  <c r="A1682" i="4" s="1"/>
  <c r="A1683" i="4" s="1"/>
  <c r="A1684" i="4" s="1"/>
  <c r="A1685" i="4" s="1"/>
  <c r="A1686" i="4" s="1"/>
  <c r="A1687" i="4" s="1"/>
  <c r="A1688" i="4" s="1"/>
  <c r="A1689" i="4" s="1"/>
  <c r="A1690" i="4" s="1"/>
  <c r="A1691" i="4" s="1"/>
  <c r="A1692" i="4" s="1"/>
  <c r="A1693" i="4" s="1"/>
  <c r="A1694" i="4" s="1"/>
  <c r="A1695" i="4" s="1"/>
  <c r="A1696" i="4" s="1"/>
  <c r="A1697" i="4" s="1"/>
  <c r="A1698" i="4" s="1"/>
  <c r="A1699" i="4" s="1"/>
  <c r="A1700" i="4" s="1"/>
  <c r="A1701" i="4" s="1"/>
  <c r="A1702" i="4" s="1"/>
  <c r="A1703" i="4" s="1"/>
  <c r="A1704" i="4" s="1"/>
  <c r="A1705" i="4" s="1"/>
  <c r="A1706" i="4" s="1"/>
  <c r="A1707" i="4" s="1"/>
  <c r="A1708" i="4" s="1"/>
  <c r="A1709" i="4" s="1"/>
  <c r="A1710" i="4" s="1"/>
  <c r="A1711" i="4" s="1"/>
  <c r="A1712" i="4" s="1"/>
  <c r="A1713" i="4" s="1"/>
  <c r="A1714" i="4" s="1"/>
  <c r="A1715" i="4" s="1"/>
  <c r="A1716" i="4" s="1"/>
  <c r="A1717" i="4" s="1"/>
  <c r="A1718" i="4" s="1"/>
  <c r="A1719" i="4" s="1"/>
  <c r="A1720" i="4" s="1"/>
  <c r="A1721" i="4" s="1"/>
  <c r="A1722" i="4" s="1"/>
  <c r="A1723" i="4" s="1"/>
  <c r="A1724" i="4" s="1"/>
  <c r="A1725" i="4" s="1"/>
  <c r="A1726" i="4" s="1"/>
  <c r="A1727" i="4" s="1"/>
  <c r="A1728" i="4" s="1"/>
  <c r="A1729" i="4" s="1"/>
  <c r="A1730" i="4" s="1"/>
  <c r="A1731" i="4" s="1"/>
  <c r="A1732" i="4" s="1"/>
  <c r="A1733" i="4" s="1"/>
  <c r="A1734" i="4" s="1"/>
  <c r="A1735" i="4" s="1"/>
  <c r="A1736" i="4" s="1"/>
  <c r="A1737" i="4" s="1"/>
  <c r="A1738" i="4" s="1"/>
  <c r="A1739" i="4" s="1"/>
  <c r="A1740" i="4" s="1"/>
  <c r="A1741" i="4" s="1"/>
  <c r="A1742" i="4" s="1"/>
  <c r="A1743" i="4" s="1"/>
  <c r="A1744" i="4" s="1"/>
  <c r="A1745" i="4" s="1"/>
  <c r="A1746" i="4" s="1"/>
  <c r="A1747" i="4" s="1"/>
  <c r="A1748" i="4" s="1"/>
  <c r="A1749" i="4" s="1"/>
  <c r="A1750" i="4" s="1"/>
  <c r="A1751" i="4" s="1"/>
  <c r="A1752" i="4" s="1"/>
  <c r="A1753" i="4" s="1"/>
  <c r="A1754" i="4" s="1"/>
  <c r="A1755" i="4" s="1"/>
  <c r="A1756" i="4" s="1"/>
  <c r="A1757" i="4" s="1"/>
  <c r="A1758" i="4" s="1"/>
  <c r="A1759" i="4" s="1"/>
  <c r="A1760" i="4" s="1"/>
  <c r="A1761" i="4" s="1"/>
  <c r="A1762" i="4" s="1"/>
  <c r="A1763" i="4" s="1"/>
  <c r="A1764" i="4" s="1"/>
  <c r="A1765" i="4" s="1"/>
  <c r="A1766" i="4" s="1"/>
  <c r="A1767" i="4" s="1"/>
  <c r="A1768" i="4" s="1"/>
  <c r="A1769" i="4" s="1"/>
  <c r="A1770" i="4" s="1"/>
  <c r="A1771" i="4" s="1"/>
  <c r="A1772" i="4" s="1"/>
  <c r="A1773" i="4" s="1"/>
  <c r="A1774" i="4" s="1"/>
  <c r="A1775" i="4" s="1"/>
  <c r="A1776" i="4" s="1"/>
  <c r="A1777" i="4" s="1"/>
  <c r="A1778" i="4" s="1"/>
  <c r="A1779" i="4" s="1"/>
  <c r="A1780" i="4" s="1"/>
  <c r="A1781" i="4" s="1"/>
  <c r="A1782" i="4" s="1"/>
  <c r="A1783" i="4" s="1"/>
  <c r="A1784" i="4" s="1"/>
  <c r="A1785" i="4" s="1"/>
  <c r="A1786" i="4" s="1"/>
  <c r="A1787" i="4" s="1"/>
  <c r="A1788" i="4" s="1"/>
  <c r="A1789" i="4" s="1"/>
  <c r="A1790" i="4" s="1"/>
  <c r="A1791" i="4" s="1"/>
  <c r="A1792" i="4" s="1"/>
  <c r="A1793" i="4" s="1"/>
  <c r="A1794" i="4" s="1"/>
  <c r="A1795" i="4" s="1"/>
  <c r="A1796" i="4" s="1"/>
  <c r="A1797" i="4" s="1"/>
  <c r="A1798" i="4" s="1"/>
  <c r="A1799" i="4" s="1"/>
  <c r="A1800" i="4" s="1"/>
  <c r="A1801" i="4" s="1"/>
  <c r="A1802" i="4" s="1"/>
  <c r="A1803" i="4" s="1"/>
  <c r="A1804" i="4" s="1"/>
  <c r="A1805" i="4" s="1"/>
  <c r="A1806" i="4" s="1"/>
  <c r="A1807" i="4" s="1"/>
  <c r="A1808" i="4" s="1"/>
  <c r="A1809" i="4" s="1"/>
  <c r="A1810" i="4" s="1"/>
  <c r="A1811" i="4" s="1"/>
  <c r="A1812" i="4" s="1"/>
  <c r="A1813" i="4" s="1"/>
  <c r="A1814" i="4" s="1"/>
  <c r="A1815" i="4" s="1"/>
  <c r="A1816" i="4" s="1"/>
  <c r="A1817" i="4" s="1"/>
  <c r="A1818" i="4" s="1"/>
  <c r="A1819" i="4" s="1"/>
  <c r="A1820" i="4" s="1"/>
  <c r="A1821" i="4" s="1"/>
  <c r="A1822" i="4" s="1"/>
  <c r="A1823" i="4" s="1"/>
  <c r="A1824" i="4" s="1"/>
  <c r="A1825" i="4" s="1"/>
  <c r="A1826" i="4" s="1"/>
  <c r="A1827" i="4" s="1"/>
  <c r="A1828" i="4" s="1"/>
  <c r="A1829" i="4" s="1"/>
  <c r="A1830" i="4" s="1"/>
  <c r="A1831" i="4" s="1"/>
  <c r="A1832" i="4" s="1"/>
  <c r="A1833" i="4" s="1"/>
  <c r="A1834" i="4" s="1"/>
  <c r="A1835" i="4" s="1"/>
  <c r="A1836" i="4" s="1"/>
  <c r="A1837" i="4" s="1"/>
  <c r="A1838" i="4" s="1"/>
  <c r="A1839" i="4" s="1"/>
  <c r="A1840" i="4" s="1"/>
  <c r="A1841" i="4" s="1"/>
  <c r="A1842" i="4" s="1"/>
  <c r="A1843" i="4" s="1"/>
  <c r="A1844" i="4" s="1"/>
  <c r="A1845" i="4" s="1"/>
  <c r="A1846" i="4" s="1"/>
  <c r="A1847" i="4" s="1"/>
  <c r="A1848" i="4" s="1"/>
  <c r="A1849" i="4" s="1"/>
  <c r="A1850" i="4" s="1"/>
  <c r="A1851" i="4" s="1"/>
  <c r="A1852" i="4" s="1"/>
  <c r="A1853" i="4" s="1"/>
  <c r="A1854" i="4" s="1"/>
  <c r="A1855" i="4" s="1"/>
  <c r="A1856" i="4" s="1"/>
  <c r="A1857" i="4" s="1"/>
  <c r="A1858" i="4" s="1"/>
  <c r="A1859" i="4" s="1"/>
  <c r="A1860" i="4" s="1"/>
  <c r="A1861" i="4" s="1"/>
  <c r="A1862" i="4" s="1"/>
  <c r="A1863" i="4" s="1"/>
  <c r="A1864" i="4" s="1"/>
  <c r="A1865" i="4" s="1"/>
  <c r="A1866" i="4" s="1"/>
  <c r="A1867" i="4" s="1"/>
  <c r="A1868" i="4" s="1"/>
  <c r="A1869" i="4" s="1"/>
  <c r="A1870" i="4" s="1"/>
  <c r="A1871" i="4" s="1"/>
  <c r="A1872" i="4" s="1"/>
  <c r="A1873" i="4" s="1"/>
  <c r="A1874" i="4" s="1"/>
  <c r="A1875" i="4" s="1"/>
  <c r="A1876" i="4" s="1"/>
  <c r="A1877" i="4" s="1"/>
  <c r="A1878" i="4" s="1"/>
  <c r="A1879" i="4" s="1"/>
  <c r="A1880" i="4" s="1"/>
  <c r="A1881" i="4" s="1"/>
  <c r="A1882" i="4" s="1"/>
  <c r="A1883" i="4" s="1"/>
  <c r="A1884" i="4" s="1"/>
  <c r="A1885" i="4" s="1"/>
  <c r="A1886" i="4" s="1"/>
  <c r="A1887" i="4" s="1"/>
  <c r="A1888" i="4" s="1"/>
  <c r="A1889" i="4" s="1"/>
  <c r="A1890" i="4" s="1"/>
  <c r="A1891" i="4" s="1"/>
  <c r="A1892" i="4" s="1"/>
  <c r="A1893" i="4" s="1"/>
  <c r="A1894" i="4" s="1"/>
  <c r="A1895" i="4" s="1"/>
  <c r="A1896" i="4" s="1"/>
  <c r="A1897" i="4" s="1"/>
  <c r="A1898" i="4" s="1"/>
  <c r="A1899" i="4" s="1"/>
  <c r="A1900" i="4" s="1"/>
  <c r="A1901" i="4" s="1"/>
  <c r="A1902" i="4" s="1"/>
  <c r="A1903" i="4" s="1"/>
  <c r="A1904" i="4" s="1"/>
  <c r="A1905" i="4" s="1"/>
  <c r="A1906" i="4" s="1"/>
  <c r="A1907" i="4" s="1"/>
  <c r="A1908" i="4" s="1"/>
  <c r="A1909" i="4" s="1"/>
  <c r="A1910" i="4" s="1"/>
  <c r="A1911" i="4" s="1"/>
  <c r="A1912" i="4" s="1"/>
  <c r="A1913" i="4" s="1"/>
  <c r="A1914" i="4" s="1"/>
  <c r="A1915" i="4" s="1"/>
  <c r="A1916" i="4" s="1"/>
  <c r="A1917" i="4" s="1"/>
  <c r="A1918" i="4" s="1"/>
  <c r="A1919" i="4" s="1"/>
  <c r="A1920" i="4" s="1"/>
  <c r="A1921" i="4" s="1"/>
  <c r="A1922" i="4" s="1"/>
  <c r="A1923" i="4" s="1"/>
  <c r="A1924" i="4" s="1"/>
  <c r="A1925" i="4" s="1"/>
  <c r="A1926" i="4" s="1"/>
  <c r="A1927" i="4" s="1"/>
  <c r="A1928" i="4" s="1"/>
  <c r="A1929" i="4" s="1"/>
  <c r="A1930" i="4" s="1"/>
  <c r="A1931" i="4" s="1"/>
  <c r="A1932" i="4" s="1"/>
  <c r="A1933" i="4" s="1"/>
  <c r="A1934" i="4" s="1"/>
  <c r="A1935" i="4" s="1"/>
  <c r="A1936" i="4" s="1"/>
  <c r="A1937" i="4" s="1"/>
  <c r="A1938" i="4" s="1"/>
  <c r="A1939" i="4" s="1"/>
  <c r="A1940" i="4" s="1"/>
  <c r="A1941" i="4" s="1"/>
  <c r="A1942" i="4" s="1"/>
  <c r="A1943" i="4" s="1"/>
  <c r="A1944" i="4" s="1"/>
  <c r="A1945" i="4" s="1"/>
  <c r="A1946" i="4" s="1"/>
  <c r="A1947" i="4" s="1"/>
  <c r="A1948" i="4" s="1"/>
  <c r="A1949" i="4" s="1"/>
  <c r="A1950" i="4" s="1"/>
  <c r="A1951" i="4" s="1"/>
  <c r="A1952" i="4" s="1"/>
  <c r="A1953" i="4" s="1"/>
  <c r="A1954" i="4" s="1"/>
  <c r="A1955" i="4" s="1"/>
  <c r="A1956" i="4" s="1"/>
  <c r="A1957" i="4" s="1"/>
  <c r="A1958" i="4" s="1"/>
  <c r="A1959" i="4" s="1"/>
  <c r="A1960" i="4" s="1"/>
  <c r="A1961" i="4" s="1"/>
  <c r="A1962" i="4" s="1"/>
  <c r="A1963" i="4" s="1"/>
  <c r="A1964" i="4" s="1"/>
  <c r="A1965" i="4" s="1"/>
  <c r="A1966" i="4" s="1"/>
  <c r="A1967" i="4" s="1"/>
  <c r="A1968" i="4" s="1"/>
  <c r="A1969" i="4" s="1"/>
  <c r="A1970" i="4" s="1"/>
  <c r="A1971" i="4" s="1"/>
  <c r="A1972" i="4" s="1"/>
  <c r="A1973" i="4" s="1"/>
  <c r="A1974" i="4" s="1"/>
  <c r="A1975" i="4" s="1"/>
  <c r="A1976" i="4" s="1"/>
  <c r="A1977" i="4" s="1"/>
  <c r="A1978" i="4" s="1"/>
  <c r="A1979" i="4" s="1"/>
  <c r="A1980" i="4" s="1"/>
  <c r="A1981" i="4" s="1"/>
  <c r="A1982" i="4" s="1"/>
  <c r="A1983" i="4" s="1"/>
  <c r="A1984" i="4" s="1"/>
  <c r="A1985" i="4" s="1"/>
  <c r="A1986" i="4" s="1"/>
  <c r="A1987" i="4" s="1"/>
  <c r="A1988" i="4" s="1"/>
  <c r="A1989" i="4" s="1"/>
  <c r="A1990" i="4" s="1"/>
  <c r="A1991" i="4" s="1"/>
  <c r="A1992" i="4" s="1"/>
  <c r="A1993" i="4" s="1"/>
  <c r="A1994" i="4" s="1"/>
  <c r="A1995" i="4" s="1"/>
  <c r="A1996" i="4" s="1"/>
  <c r="A1997" i="4" s="1"/>
  <c r="A1998" i="4" s="1"/>
  <c r="A1999" i="4" s="1"/>
  <c r="A2000" i="4" s="1"/>
  <c r="A2001" i="4" s="1"/>
  <c r="A2002" i="4" s="1"/>
  <c r="A2003" i="4" s="1"/>
  <c r="A2004" i="4" s="1"/>
  <c r="A2005" i="4" s="1"/>
  <c r="A2006" i="4" s="1"/>
  <c r="A2007" i="4" s="1"/>
  <c r="A2008" i="4" s="1"/>
  <c r="A2009" i="4" s="1"/>
  <c r="A2010" i="4" s="1"/>
  <c r="A2011" i="4" s="1"/>
  <c r="A2012" i="4" s="1"/>
  <c r="A2013" i="4" s="1"/>
  <c r="A2014" i="4" s="1"/>
  <c r="A2015" i="4" s="1"/>
  <c r="A2016" i="4" s="1"/>
  <c r="A2017" i="4" s="1"/>
  <c r="A2018" i="4" s="1"/>
  <c r="A2019" i="4" s="1"/>
  <c r="A2020" i="4" s="1"/>
  <c r="A2021" i="4" s="1"/>
  <c r="A2022" i="4" s="1"/>
  <c r="A2023" i="4" s="1"/>
  <c r="A2024" i="4" s="1"/>
  <c r="A2025" i="4" s="1"/>
  <c r="A2026" i="4" s="1"/>
  <c r="A2027" i="4" s="1"/>
  <c r="A2028" i="4" s="1"/>
  <c r="A2029" i="4" s="1"/>
  <c r="A2030" i="4" s="1"/>
  <c r="A2031" i="4" s="1"/>
  <c r="A2032" i="4" s="1"/>
  <c r="A2033" i="4" s="1"/>
  <c r="A2034" i="4" s="1"/>
  <c r="A2035" i="4" s="1"/>
  <c r="A2036" i="4" s="1"/>
  <c r="A2037" i="4" s="1"/>
  <c r="A2038" i="4" s="1"/>
  <c r="A2039" i="4" s="1"/>
  <c r="A2040" i="4" s="1"/>
  <c r="A2041" i="4" s="1"/>
  <c r="A2042" i="4" s="1"/>
  <c r="A2043" i="4" s="1"/>
  <c r="A2044" i="4" s="1"/>
  <c r="A2045" i="4" s="1"/>
  <c r="A2046" i="4" s="1"/>
  <c r="A2047" i="4" s="1"/>
  <c r="A2048" i="4" s="1"/>
  <c r="A2049" i="4" s="1"/>
  <c r="A2050" i="4" s="1"/>
  <c r="A2051" i="4" s="1"/>
  <c r="A2052" i="4" s="1"/>
  <c r="A2053" i="4" s="1"/>
  <c r="A2054" i="4" s="1"/>
  <c r="A2055" i="4" s="1"/>
  <c r="A2056" i="4" s="1"/>
  <c r="A2057" i="4" s="1"/>
  <c r="A2058" i="4" s="1"/>
  <c r="A2059" i="4" s="1"/>
  <c r="A2060" i="4" s="1"/>
  <c r="A2061" i="4" s="1"/>
  <c r="A2062" i="4" s="1"/>
  <c r="A2063" i="4" s="1"/>
  <c r="A2064" i="4" s="1"/>
  <c r="A2065" i="4" s="1"/>
  <c r="A2066" i="4" s="1"/>
  <c r="A2067" i="4" s="1"/>
  <c r="A2068" i="4" s="1"/>
  <c r="A2069" i="4" s="1"/>
  <c r="A2070" i="4" s="1"/>
  <c r="A2071" i="4" s="1"/>
  <c r="A2072" i="4" s="1"/>
  <c r="A2073" i="4" s="1"/>
  <c r="A2074" i="4" s="1"/>
  <c r="A2075" i="4" s="1"/>
  <c r="A2076" i="4" s="1"/>
  <c r="A2077" i="4" s="1"/>
  <c r="A2078" i="4" s="1"/>
  <c r="A2079" i="4" s="1"/>
  <c r="A2080" i="4" s="1"/>
  <c r="A2081" i="4" s="1"/>
  <c r="A2082" i="4" s="1"/>
  <c r="A2083" i="4" s="1"/>
  <c r="A2084" i="4" s="1"/>
  <c r="A2085" i="4" s="1"/>
  <c r="A2086" i="4" s="1"/>
  <c r="A2087" i="4" s="1"/>
  <c r="A2088" i="4" s="1"/>
  <c r="A2089" i="4" s="1"/>
  <c r="A2090" i="4" s="1"/>
  <c r="A2091" i="4" s="1"/>
  <c r="A2092" i="4" s="1"/>
  <c r="A2093" i="4" s="1"/>
  <c r="A2094" i="4" s="1"/>
  <c r="A2095" i="4" s="1"/>
  <c r="A2096" i="4" s="1"/>
  <c r="A2097" i="4" s="1"/>
  <c r="A2098" i="4" s="1"/>
  <c r="A2099" i="4" s="1"/>
  <c r="A2100" i="4" s="1"/>
  <c r="A2101" i="4" s="1"/>
  <c r="A2102" i="4" s="1"/>
  <c r="A2103" i="4" s="1"/>
  <c r="A2104" i="4" s="1"/>
  <c r="A2105" i="4" s="1"/>
  <c r="A2106" i="4" s="1"/>
  <c r="A2107" i="4" s="1"/>
  <c r="A2108" i="4" s="1"/>
  <c r="A2109" i="4" s="1"/>
  <c r="A2110" i="4" s="1"/>
  <c r="A2111" i="4" s="1"/>
  <c r="A2112" i="4" s="1"/>
  <c r="A2113" i="4" s="1"/>
  <c r="A2114" i="4" s="1"/>
  <c r="A2115" i="4" s="1"/>
  <c r="A2116" i="4" s="1"/>
  <c r="A2117" i="4" s="1"/>
  <c r="A2118" i="4" s="1"/>
  <c r="A2119" i="4" s="1"/>
  <c r="A2120" i="4" s="1"/>
  <c r="A2121" i="4" s="1"/>
  <c r="A2122" i="4" s="1"/>
  <c r="A2123" i="4" s="1"/>
  <c r="A2124" i="4" s="1"/>
  <c r="A2125" i="4" s="1"/>
  <c r="A2126" i="4" s="1"/>
  <c r="A2127" i="4" s="1"/>
  <c r="A2128" i="4" s="1"/>
  <c r="A2129" i="4" s="1"/>
  <c r="A2130" i="4" s="1"/>
  <c r="A2131" i="4" s="1"/>
  <c r="A2132" i="4" s="1"/>
  <c r="A2133" i="4" s="1"/>
  <c r="A2134" i="4" s="1"/>
  <c r="A2135" i="4" s="1"/>
  <c r="A2136" i="4" s="1"/>
  <c r="A2137" i="4" s="1"/>
  <c r="A2138" i="4" s="1"/>
  <c r="A2139" i="4" s="1"/>
  <c r="A2140" i="4" s="1"/>
  <c r="A2141" i="4" s="1"/>
  <c r="A2142" i="4" s="1"/>
  <c r="A2143" i="4" s="1"/>
  <c r="A2144" i="4" s="1"/>
  <c r="A2145" i="4" s="1"/>
  <c r="A2146" i="4" s="1"/>
  <c r="A2147" i="4" s="1"/>
  <c r="A2148" i="4" s="1"/>
  <c r="A2149" i="4" s="1"/>
  <c r="A2150" i="4" s="1"/>
  <c r="A2151" i="4" s="1"/>
  <c r="A2152" i="4" s="1"/>
  <c r="A2153" i="4" s="1"/>
  <c r="A2154" i="4" s="1"/>
  <c r="A2155" i="4" s="1"/>
  <c r="A2156" i="4" s="1"/>
  <c r="A2157" i="4" s="1"/>
  <c r="A2158" i="4" s="1"/>
  <c r="A2159" i="4" s="1"/>
  <c r="A2160" i="4" s="1"/>
  <c r="A2161" i="4" s="1"/>
  <c r="A2162" i="4" s="1"/>
  <c r="A2163" i="4" s="1"/>
  <c r="A2164" i="4" s="1"/>
  <c r="A2165" i="4" s="1"/>
  <c r="A2166" i="4" s="1"/>
  <c r="A2167" i="4" s="1"/>
  <c r="A2168" i="4" s="1"/>
  <c r="A2169" i="4" s="1"/>
  <c r="A2170" i="4" s="1"/>
  <c r="A2171" i="4" s="1"/>
  <c r="A2172" i="4" s="1"/>
  <c r="A2173" i="4" s="1"/>
  <c r="A2174" i="4" s="1"/>
  <c r="A2175" i="4" s="1"/>
  <c r="A2176" i="4" s="1"/>
  <c r="A2177" i="4" s="1"/>
  <c r="A2178" i="4" s="1"/>
  <c r="A2179" i="4" s="1"/>
  <c r="A2180" i="4" s="1"/>
  <c r="A2181" i="4" s="1"/>
  <c r="A2182" i="4" s="1"/>
  <c r="A2183" i="4" s="1"/>
  <c r="A2184" i="4" s="1"/>
  <c r="A2185" i="4" s="1"/>
  <c r="A2186" i="4" s="1"/>
  <c r="A2187" i="4" s="1"/>
  <c r="A2188" i="4" s="1"/>
  <c r="A2189" i="4" s="1"/>
  <c r="A2190" i="4" s="1"/>
  <c r="A2191" i="4" s="1"/>
  <c r="A2192" i="4" s="1"/>
  <c r="A2193" i="4" s="1"/>
  <c r="A2194" i="4" s="1"/>
  <c r="A2195" i="4" s="1"/>
  <c r="A2196" i="4" s="1"/>
  <c r="A2197" i="4" s="1"/>
  <c r="A2198" i="4" s="1"/>
  <c r="A2199" i="4" s="1"/>
  <c r="A2200" i="4" s="1"/>
  <c r="A2201" i="4" s="1"/>
  <c r="A2202" i="4" s="1"/>
  <c r="A2203" i="4" s="1"/>
  <c r="A2204" i="4" s="1"/>
  <c r="A2205" i="4" s="1"/>
  <c r="A2206" i="4" s="1"/>
  <c r="A2207" i="4" s="1"/>
  <c r="A2208" i="4" s="1"/>
  <c r="A2209" i="4" s="1"/>
  <c r="A2210" i="4" s="1"/>
  <c r="A2211" i="4" s="1"/>
  <c r="A2212" i="4" s="1"/>
  <c r="A2213" i="4" s="1"/>
  <c r="A2214" i="4" s="1"/>
  <c r="A2215" i="4" s="1"/>
  <c r="A2216" i="4" s="1"/>
  <c r="A2217" i="4" s="1"/>
  <c r="A2218" i="4" s="1"/>
  <c r="A2219" i="4" s="1"/>
  <c r="A2220" i="4" s="1"/>
  <c r="A2221" i="4" s="1"/>
  <c r="A2222" i="4" s="1"/>
  <c r="A2223" i="4" s="1"/>
  <c r="A2224" i="4" s="1"/>
  <c r="A2225" i="4" s="1"/>
  <c r="A2226" i="4" s="1"/>
  <c r="A2227" i="4" s="1"/>
  <c r="A2228" i="4" s="1"/>
  <c r="A2229" i="4" s="1"/>
  <c r="A2230" i="4" s="1"/>
  <c r="A2231" i="4" s="1"/>
  <c r="A2232" i="4" s="1"/>
  <c r="A2233" i="4" s="1"/>
  <c r="A2234" i="4" s="1"/>
  <c r="A2235" i="4" s="1"/>
  <c r="A2236" i="4" s="1"/>
  <c r="A2237" i="4" s="1"/>
  <c r="A2238" i="4" s="1"/>
  <c r="A2239" i="4" s="1"/>
  <c r="A2240" i="4" s="1"/>
  <c r="A2241" i="4" s="1"/>
  <c r="A2242" i="4" s="1"/>
  <c r="A2243" i="4" s="1"/>
  <c r="A2244" i="4" s="1"/>
  <c r="A2245" i="4" s="1"/>
  <c r="A2246" i="4" s="1"/>
  <c r="A2247" i="4" s="1"/>
  <c r="A2248" i="4" s="1"/>
  <c r="A2249" i="4" s="1"/>
  <c r="A2250" i="4" s="1"/>
  <c r="A2251" i="4" s="1"/>
  <c r="A2252" i="4" s="1"/>
  <c r="A2253" i="4" s="1"/>
  <c r="A2254" i="4" s="1"/>
  <c r="A2255" i="4" s="1"/>
  <c r="A2256" i="4" s="1"/>
  <c r="A2257" i="4" s="1"/>
  <c r="A2258" i="4" s="1"/>
  <c r="A2259" i="4" s="1"/>
  <c r="A2260" i="4" s="1"/>
  <c r="A2261" i="4" s="1"/>
  <c r="A2262" i="4" s="1"/>
  <c r="A2263" i="4" s="1"/>
  <c r="A2264" i="4" s="1"/>
  <c r="A2265" i="4" s="1"/>
  <c r="A2266" i="4" s="1"/>
  <c r="A2267" i="4" s="1"/>
  <c r="A2268" i="4" s="1"/>
  <c r="A2269" i="4" s="1"/>
  <c r="A2270" i="4" s="1"/>
  <c r="A2271" i="4" s="1"/>
  <c r="A2272" i="4" s="1"/>
  <c r="A2273" i="4" s="1"/>
  <c r="A2274" i="4" s="1"/>
  <c r="A2275" i="4" s="1"/>
  <c r="A2276" i="4" s="1"/>
  <c r="A2277" i="4" s="1"/>
  <c r="A2278" i="4" s="1"/>
  <c r="A2279" i="4" s="1"/>
  <c r="A2280" i="4" s="1"/>
  <c r="A2281" i="4" s="1"/>
  <c r="A2282" i="4" s="1"/>
  <c r="A2283" i="4" s="1"/>
  <c r="A2284" i="4" s="1"/>
  <c r="A2285" i="4" s="1"/>
  <c r="A2286" i="4" s="1"/>
  <c r="A2287" i="4" s="1"/>
  <c r="A2288" i="4" s="1"/>
  <c r="A2289" i="4" s="1"/>
  <c r="A2290" i="4" s="1"/>
  <c r="A2291" i="4" s="1"/>
  <c r="A2292" i="4" s="1"/>
  <c r="A2293" i="4" s="1"/>
  <c r="A2294" i="4" s="1"/>
  <c r="A2295" i="4" s="1"/>
  <c r="A2296" i="4" s="1"/>
  <c r="A2297" i="4" s="1"/>
  <c r="A2298" i="4" s="1"/>
  <c r="A2299" i="4" s="1"/>
  <c r="A2300" i="4" s="1"/>
  <c r="A2301" i="4" s="1"/>
  <c r="A2302" i="4" s="1"/>
  <c r="A2303" i="4" s="1"/>
  <c r="A2304" i="4" s="1"/>
  <c r="A2305" i="4" s="1"/>
  <c r="A2306" i="4" s="1"/>
  <c r="A2307" i="4" s="1"/>
  <c r="A2308" i="4" s="1"/>
  <c r="A2309" i="4" s="1"/>
  <c r="A2310" i="4" s="1"/>
  <c r="A2311" i="4" s="1"/>
  <c r="A2312" i="4" s="1"/>
  <c r="A2313" i="4" s="1"/>
  <c r="A2314" i="4" s="1"/>
  <c r="A2315" i="4" s="1"/>
  <c r="A2316" i="4" s="1"/>
  <c r="A2317" i="4" s="1"/>
  <c r="A2318" i="4" s="1"/>
  <c r="A2319" i="4" s="1"/>
  <c r="A2320" i="4" s="1"/>
  <c r="A2321" i="4" s="1"/>
  <c r="A2322" i="4" s="1"/>
  <c r="A2323" i="4" s="1"/>
  <c r="A2324" i="4" s="1"/>
  <c r="A2325" i="4" s="1"/>
  <c r="A2326" i="4" s="1"/>
  <c r="A2327" i="4" s="1"/>
  <c r="A2328" i="4" s="1"/>
  <c r="A2329" i="4" s="1"/>
  <c r="A2330" i="4" s="1"/>
  <c r="A2331" i="4" s="1"/>
  <c r="A2332" i="4" s="1"/>
  <c r="A2333" i="4" s="1"/>
  <c r="A2334" i="4" s="1"/>
  <c r="A2335" i="4" s="1"/>
  <c r="A2336" i="4" s="1"/>
  <c r="A2337" i="4" s="1"/>
  <c r="A2338" i="4" s="1"/>
  <c r="A2339" i="4" s="1"/>
  <c r="A2340" i="4" s="1"/>
  <c r="A2341" i="4" s="1"/>
  <c r="A2342" i="4" s="1"/>
  <c r="A2343" i="4" s="1"/>
  <c r="A2344" i="4" s="1"/>
  <c r="A2345" i="4" s="1"/>
  <c r="A2346" i="4" s="1"/>
  <c r="A2347" i="4" s="1"/>
  <c r="A2348" i="4" s="1"/>
  <c r="A2349" i="4" s="1"/>
  <c r="A2350" i="4" s="1"/>
  <c r="A2351" i="4" s="1"/>
  <c r="A2352" i="4" s="1"/>
  <c r="A2353" i="4" s="1"/>
  <c r="A2354" i="4" s="1"/>
  <c r="A2355" i="4" s="1"/>
  <c r="A2356" i="4" s="1"/>
  <c r="A2357" i="4" s="1"/>
  <c r="A2358" i="4" s="1"/>
  <c r="A2359" i="4" s="1"/>
  <c r="A2360" i="4" s="1"/>
  <c r="A2361" i="4" s="1"/>
  <c r="A2362" i="4" s="1"/>
  <c r="A2363" i="4" s="1"/>
  <c r="A2364" i="4" s="1"/>
  <c r="A2365" i="4" s="1"/>
  <c r="A2366" i="4" s="1"/>
  <c r="A2367" i="4" s="1"/>
  <c r="A2368" i="4" s="1"/>
  <c r="A2369" i="4" s="1"/>
  <c r="A2370" i="4" s="1"/>
  <c r="A2371" i="4" s="1"/>
  <c r="A2372" i="4" s="1"/>
  <c r="A2373" i="4" s="1"/>
  <c r="A2374" i="4" s="1"/>
  <c r="A2375" i="4" s="1"/>
  <c r="A2376" i="4" s="1"/>
  <c r="A2377" i="4" s="1"/>
  <c r="A2378" i="4" s="1"/>
  <c r="A2379" i="4" s="1"/>
  <c r="A2380" i="4" s="1"/>
  <c r="A2381" i="4" s="1"/>
  <c r="A2382" i="4" s="1"/>
  <c r="A2383" i="4" s="1"/>
  <c r="A2384" i="4" s="1"/>
  <c r="A2385" i="4" s="1"/>
  <c r="A2386" i="4" s="1"/>
  <c r="A2387" i="4" s="1"/>
  <c r="A2388" i="4" s="1"/>
  <c r="A2389" i="4" s="1"/>
  <c r="A2390" i="4" s="1"/>
  <c r="A2391" i="4" s="1"/>
  <c r="A2392" i="4" s="1"/>
  <c r="A2393" i="4" s="1"/>
  <c r="A2394" i="4" s="1"/>
  <c r="A2395" i="4" s="1"/>
  <c r="A2396" i="4" s="1"/>
  <c r="A2397" i="4" s="1"/>
  <c r="A2398" i="4" s="1"/>
  <c r="A2399" i="4" s="1"/>
  <c r="A2400" i="4" s="1"/>
  <c r="A2401" i="4" s="1"/>
  <c r="A2402" i="4" s="1"/>
  <c r="A2403" i="4" s="1"/>
  <c r="A2404" i="4" s="1"/>
  <c r="A2405" i="4" s="1"/>
  <c r="A2406" i="4" s="1"/>
  <c r="A2407" i="4" s="1"/>
  <c r="A2408" i="4" s="1"/>
  <c r="A2409" i="4" s="1"/>
  <c r="A2410" i="4" s="1"/>
  <c r="A2411" i="4" s="1"/>
  <c r="A2412" i="4" s="1"/>
  <c r="A2413" i="4" s="1"/>
  <c r="A2414" i="4" s="1"/>
  <c r="A2415" i="4" s="1"/>
  <c r="A2416" i="4" s="1"/>
  <c r="A2417" i="4" s="1"/>
  <c r="A2418" i="4" s="1"/>
  <c r="A2419" i="4" s="1"/>
  <c r="A2420" i="4" s="1"/>
  <c r="A2421" i="4" s="1"/>
  <c r="A2422" i="4" s="1"/>
  <c r="A2423" i="4" s="1"/>
  <c r="A2424" i="4" s="1"/>
  <c r="A2425" i="4" s="1"/>
  <c r="A2426" i="4" s="1"/>
  <c r="A2427" i="4" s="1"/>
  <c r="A2428" i="4" s="1"/>
  <c r="A2429" i="4" s="1"/>
  <c r="A2430" i="4" s="1"/>
  <c r="A2431" i="4" s="1"/>
  <c r="A2432" i="4" s="1"/>
  <c r="A2433" i="4" s="1"/>
  <c r="A2434" i="4" s="1"/>
  <c r="A2435" i="4" s="1"/>
  <c r="A2436" i="4" s="1"/>
  <c r="A2437" i="4" s="1"/>
  <c r="A2438" i="4" s="1"/>
  <c r="A2439" i="4" s="1"/>
  <c r="A2440" i="4" s="1"/>
  <c r="A2441" i="4" s="1"/>
  <c r="A2442" i="4" s="1"/>
  <c r="A2443" i="4" s="1"/>
  <c r="A2444" i="4" s="1"/>
  <c r="A2445" i="4" s="1"/>
  <c r="A2446" i="4" s="1"/>
  <c r="A2447" i="4" s="1"/>
  <c r="A2448" i="4" s="1"/>
  <c r="A2449" i="4" s="1"/>
  <c r="A2450" i="4" s="1"/>
  <c r="A2451" i="4" s="1"/>
  <c r="A2452" i="4" s="1"/>
  <c r="A2453" i="4" s="1"/>
  <c r="A2454" i="4" s="1"/>
  <c r="A2455" i="4" s="1"/>
  <c r="A2456" i="4" s="1"/>
  <c r="A2457" i="4" s="1"/>
  <c r="A2458" i="4" s="1"/>
  <c r="A2459" i="4" s="1"/>
  <c r="A2460" i="4" s="1"/>
  <c r="A2461" i="4" s="1"/>
  <c r="A2462" i="4" s="1"/>
  <c r="A2463" i="4" s="1"/>
  <c r="A2464" i="4" s="1"/>
  <c r="A2465" i="4" s="1"/>
  <c r="A2466" i="4" s="1"/>
  <c r="A2467" i="4" s="1"/>
  <c r="A2468" i="4" s="1"/>
  <c r="A2469" i="4" s="1"/>
  <c r="A2470" i="4" s="1"/>
  <c r="A2471" i="4" s="1"/>
  <c r="A2472" i="4" s="1"/>
  <c r="A2473" i="4" s="1"/>
  <c r="A2474" i="4" s="1"/>
  <c r="A2475" i="4" s="1"/>
  <c r="A2476" i="4" s="1"/>
  <c r="A2477" i="4" s="1"/>
  <c r="A2478" i="4" s="1"/>
  <c r="A2479" i="4" s="1"/>
  <c r="A2480" i="4" s="1"/>
  <c r="A2481" i="4" s="1"/>
  <c r="A2482" i="4" s="1"/>
  <c r="A2483" i="4" s="1"/>
  <c r="A2484" i="4" s="1"/>
  <c r="A2485" i="4" s="1"/>
  <c r="A2486" i="4" s="1"/>
  <c r="A2487" i="4" s="1"/>
  <c r="A2488" i="4" s="1"/>
  <c r="A2489" i="4" s="1"/>
  <c r="A2490" i="4" s="1"/>
  <c r="A2491" i="4" s="1"/>
  <c r="A2492" i="4" s="1"/>
  <c r="A2493" i="4" s="1"/>
  <c r="A2494" i="4" s="1"/>
  <c r="A2495" i="4" s="1"/>
  <c r="A2496" i="4" s="1"/>
  <c r="A2497" i="4" s="1"/>
  <c r="A2498" i="4" s="1"/>
  <c r="A2499" i="4" s="1"/>
  <c r="A2500" i="4" s="1"/>
  <c r="A2501" i="4" s="1"/>
  <c r="A2502" i="4" s="1"/>
  <c r="A2503" i="4" s="1"/>
  <c r="A2504" i="4" s="1"/>
  <c r="A2505" i="4" s="1"/>
  <c r="A2506" i="4" s="1"/>
  <c r="A2507" i="4" s="1"/>
  <c r="A2508" i="4" s="1"/>
  <c r="A2509" i="4" s="1"/>
  <c r="A2510" i="4" s="1"/>
  <c r="A2511" i="4" s="1"/>
  <c r="A2512" i="4" s="1"/>
  <c r="A2513" i="4" s="1"/>
  <c r="A2514" i="4" s="1"/>
  <c r="A2515" i="4" s="1"/>
  <c r="A2516" i="4" s="1"/>
  <c r="A2517" i="4" s="1"/>
  <c r="A2518" i="4" s="1"/>
  <c r="A2519" i="4" s="1"/>
  <c r="A2520" i="4" s="1"/>
  <c r="A2521" i="4" s="1"/>
  <c r="A2522" i="4" s="1"/>
  <c r="A2523" i="4" s="1"/>
  <c r="A2524" i="4" s="1"/>
  <c r="A2525" i="4" s="1"/>
  <c r="A2526" i="4" s="1"/>
  <c r="A2527" i="4" s="1"/>
  <c r="A2528" i="4" s="1"/>
  <c r="A2529" i="4" s="1"/>
  <c r="A2530" i="4" s="1"/>
  <c r="A2531" i="4" s="1"/>
  <c r="A2532" i="4" s="1"/>
  <c r="A2533" i="4" s="1"/>
  <c r="A2534" i="4" s="1"/>
  <c r="A2535" i="4" s="1"/>
  <c r="A2536" i="4" s="1"/>
  <c r="A2537" i="4" s="1"/>
  <c r="A2538" i="4" s="1"/>
  <c r="A2539" i="4" s="1"/>
  <c r="A2540" i="4" s="1"/>
  <c r="A2541" i="4" s="1"/>
  <c r="A2542" i="4" s="1"/>
  <c r="A2543" i="4" s="1"/>
  <c r="A2544" i="4" s="1"/>
  <c r="A2545" i="4" s="1"/>
  <c r="A2546" i="4" s="1"/>
  <c r="A2547" i="4" s="1"/>
  <c r="A2548" i="4" s="1"/>
  <c r="A2549" i="4" s="1"/>
  <c r="A2550" i="4" s="1"/>
  <c r="A2551" i="4" s="1"/>
  <c r="A2552" i="4" s="1"/>
  <c r="A2553" i="4" s="1"/>
  <c r="A2554" i="4" s="1"/>
  <c r="A2555" i="4" s="1"/>
  <c r="A2556" i="4" s="1"/>
  <c r="A2557" i="4" s="1"/>
  <c r="A2558" i="4" s="1"/>
  <c r="A2559" i="4" s="1"/>
  <c r="A2560" i="4" s="1"/>
  <c r="A2561" i="4" s="1"/>
  <c r="A2562" i="4" s="1"/>
  <c r="A2563" i="4" s="1"/>
  <c r="A2564" i="4" s="1"/>
  <c r="A2565" i="4" s="1"/>
  <c r="A2566" i="4" s="1"/>
  <c r="A2567" i="4" s="1"/>
  <c r="A2568" i="4" s="1"/>
  <c r="A2569" i="4" s="1"/>
  <c r="A2570" i="4" s="1"/>
  <c r="A2571" i="4" s="1"/>
  <c r="A2572" i="4" s="1"/>
  <c r="A2573" i="4" s="1"/>
  <c r="A2574" i="4" s="1"/>
  <c r="A2575" i="4" s="1"/>
  <c r="A2576" i="4" s="1"/>
  <c r="A2577" i="4" s="1"/>
  <c r="A2578" i="4" s="1"/>
  <c r="A2579" i="4" s="1"/>
  <c r="A2580" i="4" s="1"/>
  <c r="A2581" i="4" s="1"/>
  <c r="A2582" i="4" s="1"/>
  <c r="A2583" i="4" s="1"/>
  <c r="A2584" i="4" s="1"/>
  <c r="A2585" i="4" s="1"/>
  <c r="A2586" i="4" s="1"/>
  <c r="A2587" i="4" s="1"/>
  <c r="A2588" i="4" s="1"/>
  <c r="A2589" i="4" s="1"/>
  <c r="A2590" i="4" s="1"/>
  <c r="A2591" i="4" s="1"/>
  <c r="A2592" i="4" s="1"/>
  <c r="A2593" i="4" s="1"/>
  <c r="A2594" i="4" s="1"/>
  <c r="A2595" i="4" s="1"/>
  <c r="A2596" i="4" s="1"/>
  <c r="A2597" i="4" s="1"/>
  <c r="A2598" i="4" s="1"/>
  <c r="A2599" i="4" s="1"/>
  <c r="A2600" i="4" s="1"/>
  <c r="A2601" i="4" s="1"/>
  <c r="A2602" i="4" s="1"/>
  <c r="A2603" i="4" s="1"/>
  <c r="A2604" i="4" s="1"/>
  <c r="A2605" i="4" s="1"/>
  <c r="A2606" i="4" s="1"/>
  <c r="A2607" i="4" s="1"/>
  <c r="A2608" i="4" s="1"/>
  <c r="A2609" i="4" s="1"/>
  <c r="A2610" i="4" s="1"/>
  <c r="A2611" i="4" s="1"/>
  <c r="A2612" i="4" s="1"/>
  <c r="A2613" i="4" s="1"/>
  <c r="A2614" i="4" s="1"/>
  <c r="A2615" i="4" s="1"/>
  <c r="A2616" i="4" s="1"/>
  <c r="A2617" i="4" s="1"/>
  <c r="A2618" i="4" s="1"/>
  <c r="A2619" i="4" s="1"/>
  <c r="A2620" i="4" s="1"/>
  <c r="A2621" i="4" s="1"/>
  <c r="A2622" i="4" s="1"/>
  <c r="A2623" i="4" s="1"/>
  <c r="A2624" i="4" s="1"/>
  <c r="A2625" i="4" s="1"/>
  <c r="A2626" i="4" s="1"/>
  <c r="A2627" i="4" s="1"/>
  <c r="A2628" i="4" s="1"/>
  <c r="A2629" i="4" s="1"/>
  <c r="A2630" i="4" s="1"/>
  <c r="A2631" i="4" s="1"/>
  <c r="A2632" i="4" s="1"/>
  <c r="A2633" i="4" s="1"/>
  <c r="A2634" i="4" s="1"/>
  <c r="A2635" i="4" s="1"/>
  <c r="A2636" i="4" s="1"/>
  <c r="A2637" i="4" s="1"/>
  <c r="A2638" i="4" s="1"/>
  <c r="A2639" i="4" s="1"/>
  <c r="A2640" i="4" s="1"/>
  <c r="A2641" i="4" s="1"/>
  <c r="A2642" i="4" s="1"/>
  <c r="A2643" i="4" s="1"/>
  <c r="A2644" i="4" s="1"/>
  <c r="A2645" i="4" s="1"/>
  <c r="A2646" i="4" s="1"/>
  <c r="A2647" i="4" s="1"/>
  <c r="A2648" i="4" s="1"/>
  <c r="A2649" i="4" s="1"/>
  <c r="A2650" i="4" s="1"/>
  <c r="A2651" i="4" s="1"/>
  <c r="A2652" i="4" s="1"/>
  <c r="A2653" i="4" s="1"/>
  <c r="A2654" i="4" s="1"/>
  <c r="A2655" i="4" s="1"/>
  <c r="A2656" i="4" s="1"/>
  <c r="A2657" i="4" s="1"/>
  <c r="A2658" i="4" s="1"/>
  <c r="A2659" i="4" s="1"/>
  <c r="A2660" i="4" s="1"/>
  <c r="A2661" i="4" s="1"/>
  <c r="A2662" i="4" s="1"/>
  <c r="A2663" i="4" s="1"/>
  <c r="A2664" i="4" s="1"/>
  <c r="A2665" i="4" s="1"/>
  <c r="A2666" i="4" s="1"/>
  <c r="A2667" i="4" s="1"/>
  <c r="A2668" i="4" s="1"/>
  <c r="A2669" i="4" s="1"/>
  <c r="A2670" i="4" s="1"/>
  <c r="A2671" i="4" s="1"/>
  <c r="A2672" i="4" s="1"/>
  <c r="A2673" i="4" s="1"/>
  <c r="A2674" i="4" s="1"/>
  <c r="A2675" i="4" s="1"/>
  <c r="A2676" i="4" s="1"/>
  <c r="A2677" i="4" s="1"/>
  <c r="A2678" i="4" s="1"/>
  <c r="A2679" i="4" s="1"/>
  <c r="A2680" i="4" s="1"/>
  <c r="A2681" i="4" s="1"/>
  <c r="A2682" i="4" s="1"/>
  <c r="A2683" i="4" s="1"/>
  <c r="A2684" i="4" s="1"/>
  <c r="A2685" i="4" s="1"/>
  <c r="A2686" i="4" s="1"/>
  <c r="A2687" i="4" s="1"/>
  <c r="A2688" i="4" s="1"/>
  <c r="A2689" i="4" s="1"/>
  <c r="A2690" i="4" s="1"/>
  <c r="A2691" i="4" s="1"/>
  <c r="A2692" i="4" s="1"/>
  <c r="A2693" i="4" s="1"/>
  <c r="A2694" i="4" s="1"/>
  <c r="A2695" i="4" s="1"/>
  <c r="A2696" i="4" s="1"/>
  <c r="A2697" i="4" s="1"/>
  <c r="A2698" i="4" s="1"/>
  <c r="A2699" i="4" s="1"/>
  <c r="A2700" i="4" s="1"/>
  <c r="A2701" i="4" s="1"/>
  <c r="A2702" i="4" s="1"/>
  <c r="A2703" i="4" s="1"/>
  <c r="A2704" i="4" s="1"/>
  <c r="A2705" i="4" s="1"/>
  <c r="A2706" i="4" s="1"/>
  <c r="A2707" i="4" s="1"/>
  <c r="A2708" i="4" s="1"/>
  <c r="A2709" i="4" s="1"/>
  <c r="A2710" i="4" s="1"/>
  <c r="A2711" i="4" s="1"/>
  <c r="A2712" i="4" s="1"/>
  <c r="A2713" i="4" s="1"/>
  <c r="A2714" i="4" s="1"/>
  <c r="A2715" i="4" s="1"/>
  <c r="A2716" i="4" s="1"/>
  <c r="A2717" i="4" s="1"/>
  <c r="A2718" i="4" s="1"/>
  <c r="A2719" i="4" s="1"/>
  <c r="A2720" i="4" s="1"/>
  <c r="A2721" i="4" s="1"/>
  <c r="A2722" i="4" s="1"/>
  <c r="A2723" i="4" s="1"/>
  <c r="A2724" i="4" s="1"/>
  <c r="A2725" i="4" s="1"/>
  <c r="A2726" i="4" s="1"/>
  <c r="A2727" i="4" s="1"/>
  <c r="A2728" i="4" s="1"/>
  <c r="A2729" i="4" s="1"/>
  <c r="A2730" i="4" s="1"/>
  <c r="A2731" i="4" s="1"/>
  <c r="A2732" i="4" s="1"/>
  <c r="A2733" i="4" s="1"/>
  <c r="A2734" i="4" s="1"/>
  <c r="A2735" i="4" s="1"/>
  <c r="A2736" i="4" s="1"/>
  <c r="A2737" i="4" s="1"/>
  <c r="A2738" i="4" s="1"/>
  <c r="A2739" i="4" s="1"/>
  <c r="A2740" i="4" s="1"/>
  <c r="A2741" i="4" s="1"/>
  <c r="A2742" i="4" s="1"/>
  <c r="A2743" i="4" s="1"/>
  <c r="A2744" i="4" s="1"/>
  <c r="A2745" i="4" s="1"/>
  <c r="A2746" i="4" s="1"/>
  <c r="A2747" i="4" s="1"/>
  <c r="A2748" i="4" s="1"/>
  <c r="A2749" i="4" s="1"/>
  <c r="A2750" i="4" s="1"/>
  <c r="A2751" i="4" s="1"/>
  <c r="A2752" i="4" s="1"/>
  <c r="A2753" i="4" s="1"/>
  <c r="A2754" i="4" s="1"/>
  <c r="A2755" i="4" s="1"/>
  <c r="A2756" i="4" s="1"/>
  <c r="A2757" i="4" s="1"/>
  <c r="A2758" i="4" s="1"/>
  <c r="A2759" i="4" s="1"/>
  <c r="A2760" i="4" s="1"/>
  <c r="A2761" i="4" s="1"/>
  <c r="A2762" i="4" s="1"/>
  <c r="A2763" i="4" s="1"/>
  <c r="A2764" i="4" s="1"/>
  <c r="A2765" i="4" s="1"/>
  <c r="A2766" i="4" s="1"/>
  <c r="A2767" i="4" s="1"/>
  <c r="A2768" i="4" s="1"/>
  <c r="A2769" i="4" s="1"/>
  <c r="A2770" i="4" s="1"/>
  <c r="A2771" i="4" s="1"/>
  <c r="A2772" i="4" s="1"/>
  <c r="A2773" i="4" s="1"/>
  <c r="A2774" i="4" s="1"/>
  <c r="A2775" i="4" s="1"/>
  <c r="A2776" i="4" s="1"/>
  <c r="A2777" i="4" s="1"/>
  <c r="A2778" i="4" s="1"/>
  <c r="A2779" i="4" s="1"/>
  <c r="A2780" i="4" s="1"/>
  <c r="A2781" i="4" s="1"/>
  <c r="A2782" i="4" s="1"/>
  <c r="A2783" i="4" s="1"/>
  <c r="A2784" i="4" s="1"/>
  <c r="A2785" i="4" s="1"/>
  <c r="A2786" i="4" s="1"/>
  <c r="A2787" i="4" s="1"/>
  <c r="A2788" i="4" s="1"/>
  <c r="A2789" i="4" s="1"/>
  <c r="A2790" i="4" s="1"/>
  <c r="A2791" i="4" s="1"/>
  <c r="A2792" i="4" s="1"/>
  <c r="A2793" i="4" s="1"/>
  <c r="A2794" i="4" s="1"/>
  <c r="A2795" i="4" s="1"/>
  <c r="A2796" i="4" s="1"/>
  <c r="A2797" i="4" s="1"/>
  <c r="A2798" i="4" s="1"/>
  <c r="A2799" i="4" s="1"/>
  <c r="A2800" i="4" s="1"/>
  <c r="A2801" i="4" s="1"/>
  <c r="A2802" i="4" s="1"/>
  <c r="A2803" i="4" s="1"/>
  <c r="A2804" i="4" s="1"/>
  <c r="A2805" i="4" s="1"/>
  <c r="A2806" i="4" s="1"/>
  <c r="A2807" i="4" s="1"/>
  <c r="A2808" i="4" s="1"/>
  <c r="A2809" i="4" s="1"/>
  <c r="A2810" i="4" s="1"/>
  <c r="A2811" i="4" s="1"/>
  <c r="A2812" i="4" s="1"/>
  <c r="A2813" i="4" s="1"/>
  <c r="A2814" i="4" s="1"/>
  <c r="A2815" i="4" s="1"/>
  <c r="A2816" i="4" s="1"/>
  <c r="A2817" i="4" s="1"/>
  <c r="A2818" i="4" s="1"/>
  <c r="A2819" i="4" s="1"/>
  <c r="A2820" i="4" s="1"/>
  <c r="A2821" i="4" s="1"/>
  <c r="A2822" i="4" s="1"/>
  <c r="A2823" i="4" s="1"/>
  <c r="A2824" i="4" s="1"/>
  <c r="A2825" i="4" s="1"/>
  <c r="A2826" i="4" s="1"/>
  <c r="A2827" i="4" s="1"/>
  <c r="A2828" i="4" s="1"/>
  <c r="A2829" i="4" s="1"/>
  <c r="A2830" i="4" s="1"/>
  <c r="A2831" i="4" s="1"/>
  <c r="A2832" i="4" s="1"/>
  <c r="A2833" i="4" s="1"/>
  <c r="A2834" i="4" s="1"/>
  <c r="A2835" i="4" s="1"/>
  <c r="A2836" i="4" s="1"/>
  <c r="A2837" i="4" s="1"/>
  <c r="A2838" i="4" s="1"/>
  <c r="A2839" i="4" s="1"/>
  <c r="A2840" i="4" s="1"/>
  <c r="A2841" i="4" s="1"/>
  <c r="A2842" i="4" s="1"/>
  <c r="A2843" i="4" s="1"/>
  <c r="A2844" i="4" s="1"/>
  <c r="A2845" i="4" s="1"/>
  <c r="A2846" i="4" s="1"/>
  <c r="A2847" i="4" s="1"/>
  <c r="A2848" i="4" s="1"/>
  <c r="A2849" i="4" s="1"/>
  <c r="A2850" i="4" s="1"/>
  <c r="A2851" i="4" s="1"/>
  <c r="A2852" i="4" s="1"/>
  <c r="A2853" i="4" s="1"/>
  <c r="A2854" i="4" s="1"/>
  <c r="A2855" i="4" s="1"/>
  <c r="A2856" i="4" s="1"/>
  <c r="A2857" i="4" s="1"/>
  <c r="A2858" i="4" s="1"/>
  <c r="A2859" i="4" s="1"/>
  <c r="A2860" i="4" s="1"/>
  <c r="A2861" i="4" s="1"/>
  <c r="A2862" i="4" s="1"/>
  <c r="A2863" i="4" s="1"/>
  <c r="A2864" i="4" s="1"/>
  <c r="A2865" i="4" s="1"/>
  <c r="A2866" i="4" s="1"/>
  <c r="A2867" i="4" s="1"/>
  <c r="A2868" i="4" s="1"/>
  <c r="A2869" i="4" s="1"/>
  <c r="A2870" i="4" s="1"/>
  <c r="A2871" i="4" s="1"/>
  <c r="A2872" i="4" s="1"/>
  <c r="A2873" i="4" s="1"/>
  <c r="A2874" i="4" s="1"/>
  <c r="A2875" i="4" s="1"/>
  <c r="A2876" i="4" s="1"/>
  <c r="A2877" i="4" s="1"/>
  <c r="A2878" i="4" s="1"/>
  <c r="A2879" i="4" s="1"/>
  <c r="A2880" i="4" s="1"/>
  <c r="A2881" i="4" s="1"/>
  <c r="A2882" i="4" s="1"/>
  <c r="A2883" i="4" s="1"/>
  <c r="A2884" i="4" s="1"/>
  <c r="A2885" i="4" s="1"/>
  <c r="A2886" i="4" s="1"/>
  <c r="A2887" i="4" s="1"/>
  <c r="A2888" i="4" s="1"/>
  <c r="A2889" i="4" s="1"/>
  <c r="A2890" i="4" s="1"/>
  <c r="A2891" i="4" s="1"/>
  <c r="A2892" i="4" s="1"/>
  <c r="A2893" i="4" s="1"/>
  <c r="A2894" i="4" s="1"/>
  <c r="A2895" i="4" s="1"/>
  <c r="A2896" i="4" s="1"/>
  <c r="A2897" i="4" s="1"/>
  <c r="A2898" i="4" s="1"/>
  <c r="A2899" i="4" s="1"/>
  <c r="A2900" i="4" s="1"/>
  <c r="A2901" i="4" s="1"/>
  <c r="A2902" i="4" s="1"/>
  <c r="A2903" i="4" s="1"/>
  <c r="A2904" i="4" s="1"/>
  <c r="A2905" i="4" s="1"/>
  <c r="A2906" i="4" s="1"/>
  <c r="A2907" i="4" s="1"/>
  <c r="A2908" i="4" s="1"/>
  <c r="A2909" i="4" s="1"/>
  <c r="A2910" i="4" s="1"/>
  <c r="A2911" i="4" s="1"/>
  <c r="A2912" i="4" s="1"/>
  <c r="A2913" i="4" s="1"/>
  <c r="A2914" i="4" s="1"/>
  <c r="A2915" i="4" s="1"/>
  <c r="A2916" i="4" s="1"/>
  <c r="A2917" i="4" s="1"/>
  <c r="A2918" i="4" s="1"/>
  <c r="A2919" i="4" s="1"/>
  <c r="A2920" i="4" s="1"/>
  <c r="A2921" i="4" s="1"/>
  <c r="A2922" i="4" s="1"/>
  <c r="A2923" i="4" s="1"/>
  <c r="A2924" i="4" s="1"/>
  <c r="A2925" i="4" s="1"/>
  <c r="A2926" i="4" s="1"/>
  <c r="A2927" i="4" s="1"/>
  <c r="A2928" i="4" s="1"/>
  <c r="A2929" i="4" s="1"/>
  <c r="A2930" i="4" s="1"/>
  <c r="A2931" i="4" s="1"/>
  <c r="A2932" i="4" s="1"/>
  <c r="A2933" i="4" s="1"/>
  <c r="A2934" i="4" s="1"/>
  <c r="A2935" i="4" s="1"/>
  <c r="A2936" i="4" s="1"/>
  <c r="A2937" i="4" s="1"/>
  <c r="A2938" i="4" s="1"/>
  <c r="A2939" i="4" s="1"/>
  <c r="A2940" i="4" s="1"/>
  <c r="A2941" i="4" s="1"/>
  <c r="A2942" i="4" s="1"/>
  <c r="A2943" i="4" s="1"/>
  <c r="A2944" i="4" s="1"/>
  <c r="A2945" i="4" s="1"/>
  <c r="A2946" i="4" s="1"/>
  <c r="A2947" i="4" s="1"/>
  <c r="A2948" i="4" s="1"/>
  <c r="A2949" i="4" s="1"/>
  <c r="A2950" i="4" s="1"/>
  <c r="A2951" i="4" s="1"/>
  <c r="A2952" i="4" s="1"/>
  <c r="A2953" i="4" s="1"/>
  <c r="A2954" i="4" s="1"/>
  <c r="A2955" i="4" s="1"/>
  <c r="A2956" i="4" s="1"/>
  <c r="A2957" i="4" s="1"/>
  <c r="A2958" i="4" s="1"/>
  <c r="A2959" i="4" s="1"/>
  <c r="A2960" i="4" s="1"/>
  <c r="A2961" i="4" s="1"/>
  <c r="A2962" i="4" s="1"/>
  <c r="A2963" i="4" s="1"/>
  <c r="A2964" i="4" s="1"/>
  <c r="A2965" i="4" s="1"/>
  <c r="A2966" i="4" s="1"/>
  <c r="A2967" i="4" s="1"/>
  <c r="A2968" i="4" s="1"/>
  <c r="A2969" i="4" s="1"/>
  <c r="A2970" i="4" s="1"/>
  <c r="A2971" i="4" s="1"/>
  <c r="A2972" i="4" s="1"/>
  <c r="A2973" i="4" s="1"/>
  <c r="A2974" i="4" s="1"/>
  <c r="A2975" i="4" s="1"/>
  <c r="A2976" i="4" s="1"/>
  <c r="A2977" i="4" s="1"/>
  <c r="A2978" i="4" s="1"/>
  <c r="A2979" i="4" s="1"/>
  <c r="A2980" i="4" s="1"/>
  <c r="A2981" i="4" s="1"/>
  <c r="A2982" i="4" s="1"/>
  <c r="A2983" i="4" s="1"/>
  <c r="A2984" i="4" s="1"/>
  <c r="A2985" i="4" s="1"/>
  <c r="A2986" i="4" s="1"/>
  <c r="A2987" i="4" s="1"/>
  <c r="A2988" i="4" s="1"/>
  <c r="A2989" i="4" s="1"/>
  <c r="A2990" i="4" s="1"/>
  <c r="A2991" i="4" s="1"/>
  <c r="A2992" i="4" s="1"/>
  <c r="A2993" i="4" s="1"/>
  <c r="A2994" i="4" s="1"/>
  <c r="A2995" i="4" s="1"/>
  <c r="A2996" i="4" s="1"/>
  <c r="A2997" i="4" s="1"/>
  <c r="A2998" i="4" s="1"/>
  <c r="A2999" i="4" s="1"/>
  <c r="A3000" i="4" s="1"/>
  <c r="A3001" i="4" s="1"/>
  <c r="A3002" i="4" s="1"/>
  <c r="A3003" i="4" s="1"/>
  <c r="A3004" i="4" s="1"/>
  <c r="A3005" i="4" s="1"/>
  <c r="A3006" i="4" s="1"/>
  <c r="A3007" i="4" s="1"/>
  <c r="A3008" i="4" s="1"/>
  <c r="A3009" i="4" s="1"/>
  <c r="A3010" i="4" s="1"/>
  <c r="A3011" i="4" s="1"/>
  <c r="A3012" i="4" s="1"/>
  <c r="A3013" i="4" s="1"/>
  <c r="A3014" i="4" s="1"/>
  <c r="A3015" i="4" s="1"/>
  <c r="A3016" i="4" s="1"/>
  <c r="A3017" i="4" s="1"/>
  <c r="A3018" i="4" s="1"/>
  <c r="A3019" i="4" s="1"/>
  <c r="A3020" i="4" s="1"/>
  <c r="A3021" i="4" s="1"/>
  <c r="A3022" i="4" s="1"/>
  <c r="A3023" i="4" s="1"/>
  <c r="A3024" i="4" s="1"/>
  <c r="A3025" i="4" s="1"/>
  <c r="A3026" i="4" s="1"/>
  <c r="A3027" i="4" s="1"/>
  <c r="A3028" i="4" s="1"/>
  <c r="A3029" i="4" s="1"/>
  <c r="A3030" i="4" s="1"/>
  <c r="A3031" i="4" s="1"/>
  <c r="A3032" i="4" s="1"/>
  <c r="A3033" i="4" s="1"/>
  <c r="A3034" i="4" s="1"/>
  <c r="A3035" i="4" s="1"/>
  <c r="A3036" i="4" s="1"/>
  <c r="A3037" i="4" s="1"/>
  <c r="A3038" i="4" s="1"/>
  <c r="A3039" i="4" s="1"/>
  <c r="A3040" i="4" s="1"/>
  <c r="A3041" i="4" s="1"/>
  <c r="A3042" i="4" s="1"/>
  <c r="A3043" i="4" s="1"/>
  <c r="A3044" i="4" s="1"/>
  <c r="A3045" i="4" s="1"/>
  <c r="A3046" i="4" s="1"/>
  <c r="A3047" i="4" s="1"/>
  <c r="A3048" i="4" s="1"/>
  <c r="A3049" i="4" s="1"/>
  <c r="A3050" i="4" s="1"/>
  <c r="A3051" i="4" s="1"/>
  <c r="A3052" i="4" s="1"/>
  <c r="A3053" i="4" s="1"/>
  <c r="A3054" i="4" s="1"/>
  <c r="A3055" i="4" s="1"/>
  <c r="A3056" i="4" s="1"/>
  <c r="A3057" i="4" s="1"/>
  <c r="A3058" i="4" s="1"/>
  <c r="A3059" i="4" s="1"/>
  <c r="A3060" i="4" s="1"/>
  <c r="A3061" i="4" s="1"/>
  <c r="A3062" i="4" s="1"/>
  <c r="A3063" i="4" s="1"/>
  <c r="A3064" i="4" s="1"/>
  <c r="A3065" i="4" s="1"/>
  <c r="A3066" i="4" s="1"/>
  <c r="A3067" i="4" s="1"/>
  <c r="A3068" i="4" s="1"/>
  <c r="A3069" i="4" s="1"/>
  <c r="A3070" i="4" s="1"/>
  <c r="A3071" i="4" s="1"/>
  <c r="A3072" i="4" s="1"/>
  <c r="A3073" i="4" s="1"/>
  <c r="A3074" i="4" s="1"/>
  <c r="A3075" i="4" s="1"/>
  <c r="A3076" i="4" s="1"/>
  <c r="A3077" i="4" s="1"/>
  <c r="A3078" i="4" s="1"/>
  <c r="A3079" i="4" s="1"/>
  <c r="A3080" i="4" s="1"/>
  <c r="A3081" i="4" s="1"/>
  <c r="A3082" i="4" s="1"/>
  <c r="A3083" i="4" s="1"/>
  <c r="A3084" i="4" s="1"/>
  <c r="A3085" i="4" s="1"/>
  <c r="A3086" i="4" s="1"/>
  <c r="A3087" i="4" s="1"/>
  <c r="A3088" i="4" s="1"/>
  <c r="A3089" i="4" s="1"/>
  <c r="A3090" i="4" s="1"/>
  <c r="A3091" i="4" s="1"/>
  <c r="A3092" i="4" s="1"/>
  <c r="A3093" i="4" s="1"/>
  <c r="A3094" i="4" s="1"/>
  <c r="A3095" i="4" s="1"/>
  <c r="A3096" i="4" s="1"/>
  <c r="A3097" i="4" s="1"/>
  <c r="A3098" i="4" s="1"/>
  <c r="A3099" i="4" s="1"/>
  <c r="A3100" i="4" s="1"/>
  <c r="A3101" i="4" s="1"/>
  <c r="A3102" i="4" s="1"/>
  <c r="A3103" i="4" s="1"/>
  <c r="A3104" i="4" s="1"/>
  <c r="A3105" i="4" s="1"/>
  <c r="A3106" i="4" s="1"/>
  <c r="A3107" i="4" s="1"/>
  <c r="A3108" i="4" s="1"/>
  <c r="A3109" i="4" s="1"/>
  <c r="A3110" i="4" s="1"/>
  <c r="A3111" i="4" s="1"/>
  <c r="A3112" i="4" s="1"/>
  <c r="A3113" i="4" s="1"/>
  <c r="A3114" i="4" s="1"/>
  <c r="A3115" i="4" s="1"/>
  <c r="A3116" i="4" s="1"/>
  <c r="A3117" i="4" s="1"/>
  <c r="A3118" i="4" s="1"/>
  <c r="A3119" i="4" s="1"/>
  <c r="A3120" i="4" s="1"/>
  <c r="A3121" i="4" s="1"/>
  <c r="A3122" i="4" s="1"/>
  <c r="A3123" i="4" s="1"/>
  <c r="A3124" i="4" s="1"/>
  <c r="A3125" i="4" s="1"/>
  <c r="A3126" i="4" s="1"/>
  <c r="A3127" i="4" s="1"/>
  <c r="A3128" i="4" s="1"/>
  <c r="A3129" i="4" s="1"/>
  <c r="A3130" i="4" s="1"/>
  <c r="A3131" i="4" s="1"/>
  <c r="A3132" i="4" s="1"/>
  <c r="A3133" i="4" s="1"/>
  <c r="A3134" i="4" s="1"/>
  <c r="A3135" i="4" s="1"/>
  <c r="A3136" i="4" s="1"/>
  <c r="A3137" i="4" s="1"/>
  <c r="A3138" i="4" s="1"/>
  <c r="A3139" i="4" s="1"/>
  <c r="A3140" i="4" s="1"/>
  <c r="A3141" i="4" s="1"/>
  <c r="A3142" i="4" s="1"/>
  <c r="A3143" i="4" s="1"/>
  <c r="A3144" i="4" s="1"/>
  <c r="A3145" i="4" s="1"/>
  <c r="A3146" i="4" s="1"/>
  <c r="A3147" i="4" s="1"/>
  <c r="A3148" i="4" s="1"/>
  <c r="A3149" i="4" s="1"/>
  <c r="A3150" i="4" s="1"/>
  <c r="A3151" i="4" s="1"/>
  <c r="A3152" i="4" s="1"/>
  <c r="A3153" i="4" s="1"/>
  <c r="A3154" i="4" s="1"/>
  <c r="A3155" i="4" s="1"/>
  <c r="A3156" i="4" s="1"/>
  <c r="A3157" i="4" s="1"/>
  <c r="A3158" i="4" s="1"/>
  <c r="A3159" i="4" s="1"/>
  <c r="A3160" i="4" s="1"/>
  <c r="A3161" i="4" s="1"/>
  <c r="A3162" i="4" s="1"/>
  <c r="A3163" i="4" s="1"/>
  <c r="A3164" i="4" s="1"/>
  <c r="A3165" i="4" s="1"/>
  <c r="A3166" i="4" s="1"/>
  <c r="A3167" i="4" s="1"/>
  <c r="A3168" i="4" s="1"/>
  <c r="A3169" i="4" s="1"/>
  <c r="A3170" i="4" s="1"/>
  <c r="A3171" i="4" s="1"/>
  <c r="A3172" i="4" s="1"/>
  <c r="A3173" i="4" s="1"/>
  <c r="A3174" i="4" s="1"/>
  <c r="A3175" i="4" s="1"/>
  <c r="A3176" i="4" s="1"/>
  <c r="A3177" i="4" s="1"/>
  <c r="A3178" i="4" s="1"/>
  <c r="A3179" i="4" s="1"/>
  <c r="A3180" i="4" s="1"/>
  <c r="A3181" i="4" s="1"/>
  <c r="A3182" i="4" s="1"/>
  <c r="A3183" i="4" s="1"/>
  <c r="A3184" i="4" s="1"/>
  <c r="A3185" i="4" s="1"/>
  <c r="A3186" i="4" s="1"/>
  <c r="A3187" i="4" s="1"/>
  <c r="A3188" i="4" s="1"/>
  <c r="A3189" i="4" s="1"/>
  <c r="A3190" i="4" s="1"/>
  <c r="A3191" i="4" s="1"/>
  <c r="A3192" i="4" s="1"/>
  <c r="A3193" i="4" s="1"/>
  <c r="A3194" i="4" s="1"/>
  <c r="A3195" i="4" s="1"/>
  <c r="A3196" i="4" s="1"/>
  <c r="A3197" i="4" s="1"/>
  <c r="A3198" i="4" s="1"/>
  <c r="A3199" i="4" s="1"/>
  <c r="A3200" i="4" s="1"/>
  <c r="A3201" i="4" s="1"/>
  <c r="A3202" i="4" s="1"/>
  <c r="A3203" i="4" s="1"/>
  <c r="A3204" i="4" s="1"/>
  <c r="A3205" i="4" s="1"/>
  <c r="A3206" i="4" s="1"/>
  <c r="A3207" i="4" s="1"/>
  <c r="A3208" i="4" s="1"/>
  <c r="A3209" i="4" s="1"/>
  <c r="A3210" i="4" s="1"/>
  <c r="A3211" i="4" s="1"/>
  <c r="A3212" i="4" s="1"/>
  <c r="A3213" i="4" s="1"/>
  <c r="A3214" i="4" s="1"/>
  <c r="A3215" i="4" s="1"/>
  <c r="A3216" i="4" s="1"/>
  <c r="A3217" i="4" s="1"/>
  <c r="A3218" i="4" s="1"/>
  <c r="A3219" i="4" s="1"/>
  <c r="A3220" i="4" s="1"/>
  <c r="A3221" i="4" s="1"/>
  <c r="A3222" i="4" s="1"/>
  <c r="A3223" i="4" s="1"/>
  <c r="A3224" i="4" s="1"/>
  <c r="A3225" i="4" s="1"/>
  <c r="A3226" i="4" s="1"/>
  <c r="A3227" i="4" s="1"/>
  <c r="A3228" i="4" s="1"/>
  <c r="A3229" i="4" s="1"/>
  <c r="A3230" i="4" s="1"/>
  <c r="A3231" i="4" s="1"/>
  <c r="A3232" i="4" s="1"/>
  <c r="A3233" i="4" s="1"/>
  <c r="A3234" i="4" s="1"/>
  <c r="A3235" i="4" s="1"/>
  <c r="A3236" i="4" s="1"/>
  <c r="A3237" i="4" s="1"/>
  <c r="A3238" i="4" s="1"/>
  <c r="A3239" i="4" s="1"/>
  <c r="A3240" i="4" s="1"/>
  <c r="A3241" i="4" s="1"/>
  <c r="A3242" i="4" s="1"/>
  <c r="A3243" i="4" s="1"/>
  <c r="A3244" i="4" s="1"/>
  <c r="A3245" i="4" s="1"/>
  <c r="A3246" i="4" s="1"/>
  <c r="A3247" i="4" s="1"/>
  <c r="A3248" i="4" s="1"/>
  <c r="A3249" i="4" s="1"/>
  <c r="A3250" i="4" s="1"/>
  <c r="A3251" i="4" s="1"/>
  <c r="A3252" i="4" s="1"/>
  <c r="A3253" i="4" s="1"/>
  <c r="A3254" i="4" s="1"/>
  <c r="A3255" i="4" s="1"/>
  <c r="A3256" i="4" s="1"/>
  <c r="A3257" i="4" s="1"/>
  <c r="A3258" i="4" s="1"/>
  <c r="A3259" i="4" s="1"/>
  <c r="A3260" i="4" s="1"/>
  <c r="A3261" i="4" s="1"/>
  <c r="A3262" i="4" s="1"/>
  <c r="A3263" i="4" s="1"/>
  <c r="A3264" i="4" s="1"/>
  <c r="A3265" i="4" s="1"/>
  <c r="A3266" i="4" s="1"/>
  <c r="A3267" i="4" s="1"/>
  <c r="A3268" i="4" s="1"/>
  <c r="A3269" i="4" s="1"/>
  <c r="A3270" i="4" s="1"/>
  <c r="A3271" i="4" s="1"/>
  <c r="A3272" i="4" s="1"/>
  <c r="A3273" i="4" s="1"/>
  <c r="A3274" i="4" s="1"/>
  <c r="A3275" i="4" s="1"/>
  <c r="A3276" i="4" s="1"/>
  <c r="A3277" i="4" s="1"/>
  <c r="A3278" i="4" s="1"/>
  <c r="A3279" i="4" s="1"/>
  <c r="A3280" i="4" s="1"/>
  <c r="A3281" i="4" s="1"/>
  <c r="A3282" i="4" s="1"/>
  <c r="A3283" i="4" s="1"/>
  <c r="A3284" i="4" s="1"/>
  <c r="A3285" i="4" s="1"/>
  <c r="A3286" i="4" s="1"/>
  <c r="A3287" i="4" s="1"/>
  <c r="A3288" i="4" s="1"/>
  <c r="A3289" i="4" s="1"/>
  <c r="A3290" i="4" s="1"/>
  <c r="A3291" i="4" s="1"/>
  <c r="A3292" i="4" s="1"/>
  <c r="A3293" i="4" s="1"/>
  <c r="A3294" i="4" s="1"/>
  <c r="A3295" i="4" s="1"/>
  <c r="A3296" i="4" s="1"/>
  <c r="A3297" i="4" s="1"/>
  <c r="A3298" i="4" s="1"/>
  <c r="A3299" i="4" s="1"/>
  <c r="A3300" i="4" s="1"/>
  <c r="A3301" i="4" s="1"/>
  <c r="A3302" i="4" s="1"/>
  <c r="A3303" i="4" s="1"/>
  <c r="A3304" i="4" s="1"/>
  <c r="A3305" i="4" s="1"/>
  <c r="A3306" i="4" s="1"/>
  <c r="A3307" i="4" s="1"/>
  <c r="A3308" i="4" s="1"/>
  <c r="A3309" i="4" s="1"/>
  <c r="A3310" i="4" s="1"/>
  <c r="A3311" i="4" s="1"/>
  <c r="A3312" i="4" s="1"/>
  <c r="A3313" i="4" s="1"/>
  <c r="A3314" i="4" s="1"/>
  <c r="A3315" i="4" s="1"/>
  <c r="A3316" i="4" s="1"/>
  <c r="A3317" i="4" s="1"/>
  <c r="A3318" i="4" s="1"/>
  <c r="A3319" i="4" s="1"/>
  <c r="A3320" i="4" s="1"/>
  <c r="A3321" i="4" s="1"/>
  <c r="A3322" i="4" s="1"/>
  <c r="A3323" i="4" s="1"/>
  <c r="A3324" i="4" s="1"/>
  <c r="A3325" i="4" s="1"/>
  <c r="A3326" i="4" s="1"/>
  <c r="A3327" i="4" s="1"/>
  <c r="A3328" i="4" s="1"/>
  <c r="A3329" i="4" s="1"/>
  <c r="A3330" i="4" s="1"/>
  <c r="A3331" i="4" s="1"/>
  <c r="A3332" i="4" s="1"/>
  <c r="A3333" i="4" s="1"/>
  <c r="A3334" i="4" s="1"/>
  <c r="A3335" i="4" s="1"/>
  <c r="A3336" i="4" s="1"/>
  <c r="A3337" i="4" s="1"/>
  <c r="A3338" i="4" s="1"/>
  <c r="A3339" i="4" s="1"/>
  <c r="A3340" i="4" s="1"/>
  <c r="A3341" i="4" s="1"/>
  <c r="A3342" i="4" s="1"/>
  <c r="A3343" i="4" s="1"/>
  <c r="A3344" i="4" s="1"/>
  <c r="A3345" i="4" s="1"/>
  <c r="A3346" i="4" s="1"/>
  <c r="A3347" i="4" s="1"/>
  <c r="A3348" i="4" s="1"/>
  <c r="A3349" i="4" s="1"/>
  <c r="A3350" i="4" s="1"/>
  <c r="A3351" i="4" s="1"/>
  <c r="A3352" i="4" s="1"/>
  <c r="A3353" i="4" s="1"/>
  <c r="A3354" i="4" s="1"/>
  <c r="A3355" i="4" s="1"/>
  <c r="A3356" i="4" s="1"/>
  <c r="A3357" i="4" s="1"/>
  <c r="A3358" i="4" s="1"/>
  <c r="A3359" i="4" s="1"/>
  <c r="A3360" i="4" s="1"/>
  <c r="A3361" i="4" s="1"/>
  <c r="A3362" i="4" s="1"/>
  <c r="A3363" i="4" s="1"/>
  <c r="A3364" i="4" s="1"/>
  <c r="A3365" i="4" s="1"/>
  <c r="A3366" i="4" s="1"/>
  <c r="A3367" i="4" s="1"/>
  <c r="A3368" i="4" s="1"/>
  <c r="A3369" i="4" s="1"/>
  <c r="A3370" i="4" s="1"/>
  <c r="A3371" i="4" s="1"/>
  <c r="A3372" i="4" s="1"/>
  <c r="A3373" i="4" s="1"/>
  <c r="A3374" i="4" s="1"/>
  <c r="A3375" i="4" s="1"/>
  <c r="A3376" i="4" s="1"/>
  <c r="A3377" i="4" s="1"/>
  <c r="A3378" i="4" s="1"/>
  <c r="A3379" i="4" s="1"/>
  <c r="A3380" i="4" s="1"/>
  <c r="A3381" i="4" s="1"/>
  <c r="A3382" i="4" s="1"/>
  <c r="A3383" i="4" s="1"/>
  <c r="A3384" i="4" s="1"/>
  <c r="A3385" i="4" s="1"/>
  <c r="A3386" i="4" s="1"/>
  <c r="A3387" i="4" s="1"/>
  <c r="A3388" i="4" s="1"/>
  <c r="A3389" i="4" s="1"/>
  <c r="A3390" i="4" s="1"/>
  <c r="A3391" i="4" s="1"/>
  <c r="A3392" i="4" s="1"/>
  <c r="A3393" i="4" s="1"/>
  <c r="A3394" i="4" s="1"/>
  <c r="A3395" i="4" s="1"/>
  <c r="A3396" i="4" s="1"/>
  <c r="A3397" i="4" s="1"/>
  <c r="A3398" i="4" s="1"/>
  <c r="A3399" i="4" s="1"/>
  <c r="A3400" i="4" s="1"/>
  <c r="A3401" i="4" s="1"/>
  <c r="A3402" i="4" s="1"/>
  <c r="A3403" i="4" s="1"/>
  <c r="A3404" i="4" s="1"/>
  <c r="A3405" i="4" s="1"/>
  <c r="A3406" i="4" s="1"/>
  <c r="A3407" i="4" s="1"/>
  <c r="A3408" i="4" s="1"/>
  <c r="A3409" i="4" s="1"/>
  <c r="A3410" i="4" s="1"/>
  <c r="A3411" i="4" s="1"/>
  <c r="A3412" i="4" s="1"/>
  <c r="A3413" i="4" s="1"/>
  <c r="A3414" i="4" s="1"/>
  <c r="A3415" i="4" s="1"/>
  <c r="A3416" i="4" s="1"/>
  <c r="A3417" i="4" s="1"/>
  <c r="A3418" i="4" s="1"/>
  <c r="A3419" i="4" s="1"/>
  <c r="A3420" i="4" s="1"/>
  <c r="A3421" i="4" s="1"/>
  <c r="A3422" i="4" s="1"/>
  <c r="A3423" i="4" s="1"/>
  <c r="A3424" i="4" s="1"/>
  <c r="A3425" i="4" s="1"/>
  <c r="A3426" i="4" s="1"/>
  <c r="A3427" i="4" s="1"/>
  <c r="A3428" i="4" s="1"/>
  <c r="A3429" i="4" s="1"/>
  <c r="A3430" i="4" s="1"/>
  <c r="A3431" i="4" s="1"/>
  <c r="A3432" i="4" s="1"/>
  <c r="A3433" i="4" s="1"/>
  <c r="A3434" i="4" s="1"/>
  <c r="A3435" i="4" s="1"/>
  <c r="A3436" i="4" s="1"/>
  <c r="A3437" i="4" s="1"/>
  <c r="A3438" i="4" s="1"/>
  <c r="A3439" i="4" s="1"/>
  <c r="A3440" i="4" s="1"/>
  <c r="A3441" i="4" s="1"/>
  <c r="A3442" i="4" s="1"/>
  <c r="A3443" i="4" s="1"/>
  <c r="A3444" i="4" s="1"/>
  <c r="A3445" i="4" s="1"/>
  <c r="A3446" i="4" s="1"/>
  <c r="A3447" i="4" s="1"/>
  <c r="A3448" i="4" s="1"/>
  <c r="A3449" i="4" s="1"/>
  <c r="A3450" i="4" s="1"/>
  <c r="A3451" i="4" s="1"/>
  <c r="A3452" i="4" s="1"/>
  <c r="A3453" i="4" s="1"/>
  <c r="A3454" i="4" s="1"/>
  <c r="A3455" i="4" s="1"/>
  <c r="A3456" i="4" s="1"/>
  <c r="A3457" i="4" s="1"/>
  <c r="A3458" i="4" s="1"/>
  <c r="A3459" i="4" s="1"/>
  <c r="A3460" i="4" s="1"/>
  <c r="A3461" i="4" s="1"/>
  <c r="A3462" i="4" s="1"/>
  <c r="A3463" i="4" s="1"/>
  <c r="A3464" i="4" s="1"/>
  <c r="A3465" i="4" s="1"/>
  <c r="A3466" i="4" s="1"/>
  <c r="A3467" i="4" s="1"/>
  <c r="A3468" i="4" s="1"/>
  <c r="A3469" i="4" s="1"/>
  <c r="A3470" i="4" s="1"/>
  <c r="A3471" i="4" s="1"/>
  <c r="A3472" i="4" s="1"/>
  <c r="A3473" i="4" s="1"/>
  <c r="A3474" i="4" s="1"/>
  <c r="A3475" i="4" s="1"/>
  <c r="A3476" i="4" s="1"/>
  <c r="A3477" i="4" s="1"/>
  <c r="A3478" i="4" s="1"/>
  <c r="A3479" i="4" s="1"/>
  <c r="A3480" i="4" s="1"/>
  <c r="A3481" i="4" s="1"/>
  <c r="A3482" i="4" s="1"/>
  <c r="A3483" i="4" s="1"/>
  <c r="A3484" i="4" s="1"/>
  <c r="A3485" i="4" s="1"/>
  <c r="A3486" i="4" s="1"/>
  <c r="A3487" i="4" s="1"/>
  <c r="A3488" i="4" s="1"/>
  <c r="A3489" i="4" s="1"/>
  <c r="A3490" i="4" s="1"/>
  <c r="A3491" i="4" s="1"/>
  <c r="A3492" i="4" s="1"/>
  <c r="A3493" i="4" s="1"/>
  <c r="A3494" i="4" s="1"/>
  <c r="A3495" i="4" s="1"/>
  <c r="A3496" i="4" s="1"/>
  <c r="A3497" i="4" s="1"/>
  <c r="A3498" i="4" s="1"/>
  <c r="A3499" i="4" s="1"/>
  <c r="A3500" i="4" s="1"/>
  <c r="A3501" i="4" s="1"/>
  <c r="A3502" i="4" s="1"/>
  <c r="A3503" i="4" s="1"/>
  <c r="A3504" i="4" s="1"/>
  <c r="A3505" i="4" s="1"/>
  <c r="A3506" i="4" s="1"/>
  <c r="A3507" i="4" s="1"/>
  <c r="A3508" i="4" s="1"/>
  <c r="A3509" i="4" s="1"/>
  <c r="A3510" i="4" s="1"/>
  <c r="A3511" i="4" s="1"/>
  <c r="A3512" i="4" s="1"/>
  <c r="A3513" i="4" s="1"/>
  <c r="A3514" i="4" s="1"/>
  <c r="A3515" i="4" s="1"/>
  <c r="A3516" i="4" s="1"/>
  <c r="A3517" i="4" s="1"/>
  <c r="A3518" i="4" s="1"/>
  <c r="A3519" i="4" s="1"/>
  <c r="A3520" i="4" s="1"/>
  <c r="A3521" i="4" s="1"/>
  <c r="A3522" i="4" s="1"/>
  <c r="A3523" i="4" s="1"/>
  <c r="A3524" i="4" s="1"/>
  <c r="A3525" i="4" s="1"/>
  <c r="A3526" i="4" s="1"/>
  <c r="A3527" i="4" s="1"/>
  <c r="A3528" i="4" s="1"/>
  <c r="A3529" i="4" s="1"/>
  <c r="A3530" i="4" s="1"/>
  <c r="A3531" i="4" s="1"/>
  <c r="A3532" i="4" s="1"/>
  <c r="A3533" i="4" s="1"/>
  <c r="A3534" i="4" s="1"/>
  <c r="A3535" i="4" s="1"/>
  <c r="A3536" i="4" s="1"/>
  <c r="A3537" i="4" s="1"/>
  <c r="A3538" i="4" s="1"/>
  <c r="A3539" i="4" s="1"/>
  <c r="A3540" i="4" s="1"/>
  <c r="A3541" i="4" s="1"/>
  <c r="A3542" i="4" s="1"/>
  <c r="A3543" i="4" s="1"/>
  <c r="A3544" i="4" s="1"/>
  <c r="A3545" i="4" s="1"/>
  <c r="A3546" i="4" s="1"/>
  <c r="A3547" i="4" s="1"/>
  <c r="A3548" i="4" s="1"/>
  <c r="A3549" i="4" s="1"/>
  <c r="A3550" i="4" s="1"/>
  <c r="A3551" i="4" s="1"/>
  <c r="A3552" i="4" s="1"/>
  <c r="A3553" i="4" s="1"/>
  <c r="A3554" i="4" s="1"/>
  <c r="A3555" i="4" s="1"/>
  <c r="A3556" i="4" s="1"/>
  <c r="A3557" i="4" s="1"/>
  <c r="A3558" i="4" s="1"/>
  <c r="A3559" i="4" s="1"/>
  <c r="A3560" i="4" s="1"/>
  <c r="A3561" i="4" s="1"/>
  <c r="A3562" i="4" s="1"/>
  <c r="A3563" i="4" s="1"/>
  <c r="A3564" i="4" s="1"/>
  <c r="A3565" i="4" s="1"/>
  <c r="A3566" i="4" s="1"/>
  <c r="A3567" i="4" s="1"/>
  <c r="A3568" i="4" s="1"/>
  <c r="A3569" i="4" s="1"/>
  <c r="A3570" i="4" s="1"/>
  <c r="A3571" i="4" s="1"/>
  <c r="A3572" i="4" s="1"/>
  <c r="A3573" i="4" s="1"/>
  <c r="A3574" i="4" s="1"/>
  <c r="A3575" i="4" s="1"/>
  <c r="A3576" i="4" s="1"/>
  <c r="A3577" i="4" s="1"/>
  <c r="A3578" i="4" s="1"/>
  <c r="A3579" i="4" s="1"/>
  <c r="A3580" i="4" s="1"/>
  <c r="A3581" i="4" s="1"/>
  <c r="A3582" i="4" s="1"/>
  <c r="A3583" i="4" s="1"/>
  <c r="A3584" i="4" s="1"/>
  <c r="A3585" i="4" s="1"/>
  <c r="A3586" i="4" s="1"/>
  <c r="A3587" i="4" s="1"/>
  <c r="A3588" i="4" s="1"/>
  <c r="A3589" i="4" s="1"/>
  <c r="A3590" i="4" s="1"/>
  <c r="A3591" i="4" s="1"/>
  <c r="A3592" i="4" s="1"/>
  <c r="A3593" i="4" s="1"/>
  <c r="A3594" i="4" s="1"/>
  <c r="A3595" i="4" s="1"/>
  <c r="A3596" i="4" s="1"/>
  <c r="A3597" i="4" s="1"/>
  <c r="A3598" i="4" s="1"/>
  <c r="A3599" i="4" s="1"/>
  <c r="A3600" i="4" s="1"/>
  <c r="A3601" i="4" s="1"/>
  <c r="A3602" i="4" s="1"/>
  <c r="A3603" i="4" s="1"/>
  <c r="A3604" i="4" s="1"/>
  <c r="A3605" i="4" s="1"/>
  <c r="A3606" i="4" s="1"/>
  <c r="A3607" i="4" s="1"/>
  <c r="A3608" i="4" s="1"/>
  <c r="A3609" i="4" s="1"/>
  <c r="A3610" i="4" s="1"/>
  <c r="A3611" i="4" s="1"/>
  <c r="A3612" i="4" s="1"/>
  <c r="A3613" i="4" s="1"/>
  <c r="A3614" i="4" s="1"/>
  <c r="A3615" i="4" s="1"/>
  <c r="A3616" i="4" s="1"/>
  <c r="A3617" i="4" s="1"/>
  <c r="A3618" i="4" s="1"/>
  <c r="A3619" i="4" s="1"/>
  <c r="A3620" i="4" s="1"/>
  <c r="A3621" i="4" s="1"/>
  <c r="A3622" i="4" s="1"/>
  <c r="A3623" i="4" s="1"/>
  <c r="A3624" i="4" s="1"/>
  <c r="A3625" i="4" s="1"/>
  <c r="A3626" i="4" s="1"/>
  <c r="A3627" i="4" s="1"/>
  <c r="A3628" i="4" s="1"/>
  <c r="A3629" i="4" s="1"/>
  <c r="A3630" i="4" s="1"/>
  <c r="A3631" i="4" s="1"/>
  <c r="A3632" i="4" s="1"/>
  <c r="A3633" i="4" s="1"/>
  <c r="A3634" i="4" s="1"/>
  <c r="A3635" i="4" s="1"/>
  <c r="A3636" i="4" s="1"/>
  <c r="A3637" i="4" s="1"/>
  <c r="A3638" i="4" s="1"/>
  <c r="A3639" i="4" s="1"/>
  <c r="A3640" i="4" s="1"/>
  <c r="A3641" i="4" s="1"/>
  <c r="A3642" i="4" s="1"/>
  <c r="A3643" i="4" s="1"/>
  <c r="A3644" i="4" s="1"/>
  <c r="A3645" i="4" s="1"/>
  <c r="A3646" i="4" s="1"/>
  <c r="A3647" i="4" s="1"/>
  <c r="A3648" i="4" s="1"/>
  <c r="A3649" i="4" s="1"/>
  <c r="A3650" i="4" s="1"/>
  <c r="A3651" i="4" s="1"/>
  <c r="A3652" i="4" s="1"/>
  <c r="A3653" i="4" s="1"/>
  <c r="A3654" i="4" s="1"/>
  <c r="A3655" i="4" s="1"/>
  <c r="A3656" i="4" s="1"/>
  <c r="A3657" i="4" s="1"/>
  <c r="A3658" i="4" s="1"/>
  <c r="A3659" i="4" s="1"/>
  <c r="A3660" i="4" s="1"/>
  <c r="A3661" i="4" s="1"/>
  <c r="A3662" i="4" s="1"/>
  <c r="A3663" i="4" s="1"/>
  <c r="A3664" i="4" s="1"/>
  <c r="A3665" i="4" s="1"/>
  <c r="A3666" i="4" s="1"/>
  <c r="A3667" i="4" s="1"/>
  <c r="A3668" i="4" s="1"/>
  <c r="A3669" i="4" s="1"/>
  <c r="A3670" i="4" s="1"/>
  <c r="A3671" i="4" s="1"/>
  <c r="A3672" i="4" s="1"/>
  <c r="A3673" i="4" s="1"/>
  <c r="A3674" i="4" s="1"/>
  <c r="A3675" i="4" s="1"/>
  <c r="A3676" i="4" s="1"/>
  <c r="A3677" i="4" s="1"/>
  <c r="A3678" i="4" s="1"/>
  <c r="A3679" i="4" s="1"/>
  <c r="A3680" i="4" s="1"/>
  <c r="A3681" i="4" s="1"/>
  <c r="A3682" i="4" s="1"/>
  <c r="A3683" i="4" s="1"/>
  <c r="A3684" i="4" s="1"/>
  <c r="A3685" i="4" s="1"/>
  <c r="A3686" i="4" s="1"/>
  <c r="A3687" i="4" s="1"/>
  <c r="A3688" i="4" s="1"/>
  <c r="A3689" i="4" s="1"/>
  <c r="A3690" i="4" s="1"/>
  <c r="A3691" i="4" s="1"/>
  <c r="A3692" i="4" s="1"/>
  <c r="A3693" i="4" s="1"/>
  <c r="A3694" i="4" s="1"/>
  <c r="A3695" i="4" s="1"/>
  <c r="A3696" i="4" s="1"/>
  <c r="A3697" i="4" s="1"/>
  <c r="A3698" i="4" s="1"/>
  <c r="A3699" i="4" s="1"/>
  <c r="A3700" i="4" s="1"/>
  <c r="A3701" i="4" s="1"/>
  <c r="A3702" i="4" s="1"/>
  <c r="A3703" i="4" s="1"/>
  <c r="A3704" i="4" s="1"/>
  <c r="A3705" i="4" s="1"/>
  <c r="A3706" i="4" s="1"/>
  <c r="A3707" i="4" s="1"/>
  <c r="A3708" i="4" s="1"/>
  <c r="A3709" i="4" s="1"/>
  <c r="A3710" i="4" s="1"/>
  <c r="A3711" i="4" s="1"/>
  <c r="A3712" i="4" s="1"/>
  <c r="A3713" i="4" s="1"/>
  <c r="A3714" i="4" s="1"/>
  <c r="A3715" i="4" s="1"/>
  <c r="A3716" i="4" s="1"/>
  <c r="A3717" i="4" s="1"/>
  <c r="A3718" i="4" s="1"/>
  <c r="A3719" i="4" s="1"/>
  <c r="A3720" i="4" s="1"/>
  <c r="A3721" i="4" s="1"/>
  <c r="A3722" i="4" s="1"/>
  <c r="A3723" i="4" s="1"/>
  <c r="A3724" i="4" s="1"/>
  <c r="A3725" i="4" s="1"/>
  <c r="A3726" i="4" s="1"/>
  <c r="A3727" i="4" s="1"/>
  <c r="A3728" i="4" s="1"/>
  <c r="A3729" i="4" s="1"/>
  <c r="A3730" i="4" s="1"/>
  <c r="A3731" i="4" s="1"/>
  <c r="A3732" i="4" s="1"/>
  <c r="A3733" i="4" s="1"/>
  <c r="A3734" i="4" s="1"/>
  <c r="A3735" i="4" s="1"/>
  <c r="A3736" i="4" s="1"/>
  <c r="A3737" i="4" s="1"/>
  <c r="A3738" i="4" s="1"/>
  <c r="A3739" i="4" s="1"/>
  <c r="A3740" i="4" s="1"/>
  <c r="A3741" i="4" s="1"/>
  <c r="A3742" i="4" s="1"/>
  <c r="A3743" i="4" s="1"/>
  <c r="A3744" i="4" s="1"/>
  <c r="A3745" i="4" s="1"/>
  <c r="A3746" i="4" s="1"/>
  <c r="A3747" i="4" s="1"/>
  <c r="A3748" i="4" s="1"/>
  <c r="A3749" i="4" s="1"/>
  <c r="A3750" i="4" s="1"/>
  <c r="A3751" i="4" s="1"/>
  <c r="A3752" i="4" s="1"/>
  <c r="A3753" i="4" s="1"/>
  <c r="A3754" i="4" s="1"/>
  <c r="A3755" i="4" s="1"/>
  <c r="A3756" i="4" s="1"/>
  <c r="A3757" i="4" s="1"/>
  <c r="A3758" i="4" s="1"/>
  <c r="A3759" i="4" s="1"/>
  <c r="A3760" i="4" s="1"/>
  <c r="A3761" i="4" s="1"/>
  <c r="A3762" i="4" s="1"/>
  <c r="A3763" i="4" s="1"/>
  <c r="A3764" i="4" s="1"/>
  <c r="A3765" i="4" s="1"/>
  <c r="A3766" i="4" s="1"/>
  <c r="A3767" i="4" s="1"/>
  <c r="A3768" i="4" s="1"/>
  <c r="A3769" i="4" s="1"/>
  <c r="A3770" i="4" s="1"/>
  <c r="A3771" i="4" s="1"/>
  <c r="A3772" i="4" s="1"/>
  <c r="A3773" i="4" s="1"/>
  <c r="A3774" i="4" s="1"/>
  <c r="A3775" i="4" s="1"/>
  <c r="A3776" i="4" s="1"/>
  <c r="A3777" i="4" s="1"/>
  <c r="A3778" i="4" s="1"/>
  <c r="A3779" i="4" s="1"/>
  <c r="A3780" i="4" s="1"/>
  <c r="A3781" i="4" s="1"/>
  <c r="A3782" i="4" s="1"/>
  <c r="A3783" i="4" s="1"/>
  <c r="A3784" i="4" s="1"/>
  <c r="A3785" i="4" s="1"/>
  <c r="A3786" i="4" s="1"/>
  <c r="A3787" i="4" s="1"/>
  <c r="A3788" i="4" s="1"/>
  <c r="A3789" i="4" s="1"/>
  <c r="A3790" i="4" s="1"/>
  <c r="A3791" i="4" s="1"/>
  <c r="A3792" i="4" s="1"/>
  <c r="A3793" i="4" s="1"/>
  <c r="A3794" i="4" s="1"/>
  <c r="A3795" i="4" s="1"/>
  <c r="A3796" i="4" s="1"/>
  <c r="A3797" i="4" s="1"/>
  <c r="A3798" i="4" s="1"/>
  <c r="A3799" i="4" s="1"/>
  <c r="A3800" i="4" s="1"/>
  <c r="A3801" i="4" s="1"/>
  <c r="A3802" i="4" s="1"/>
  <c r="A3803" i="4" s="1"/>
  <c r="A3804" i="4" s="1"/>
  <c r="A3805" i="4" s="1"/>
  <c r="A3806" i="4" s="1"/>
  <c r="A3807" i="4" s="1"/>
  <c r="A3808" i="4" s="1"/>
  <c r="A3809" i="4" s="1"/>
  <c r="A3810" i="4" s="1"/>
  <c r="A3811" i="4" s="1"/>
  <c r="A3812" i="4" s="1"/>
  <c r="A3813" i="4" s="1"/>
  <c r="A3814" i="4" s="1"/>
  <c r="A3815" i="4" s="1"/>
  <c r="A3816" i="4" s="1"/>
  <c r="A3817" i="4" s="1"/>
  <c r="A3818" i="4" s="1"/>
  <c r="A3819" i="4" s="1"/>
  <c r="A3820" i="4" s="1"/>
  <c r="A3821" i="4" s="1"/>
  <c r="A3822" i="4" s="1"/>
  <c r="A3823" i="4" s="1"/>
  <c r="A3824" i="4" s="1"/>
  <c r="A3825" i="4" s="1"/>
  <c r="A3826" i="4" s="1"/>
  <c r="A3827" i="4" s="1"/>
  <c r="A3828" i="4" s="1"/>
  <c r="A3829" i="4" s="1"/>
  <c r="A3830" i="4" s="1"/>
  <c r="A3831" i="4" s="1"/>
  <c r="A3832" i="4" s="1"/>
  <c r="A3833" i="4" s="1"/>
  <c r="A3834" i="4" s="1"/>
  <c r="A3835" i="4" s="1"/>
  <c r="A3836" i="4" s="1"/>
  <c r="A3837" i="4" s="1"/>
  <c r="A3838" i="4" s="1"/>
  <c r="A3839" i="4" s="1"/>
  <c r="A3840" i="4" s="1"/>
  <c r="A3841" i="4" s="1"/>
  <c r="A3842" i="4" s="1"/>
  <c r="A3843" i="4" s="1"/>
  <c r="A3844" i="4" s="1"/>
  <c r="A3845" i="4" s="1"/>
  <c r="A3846" i="4" s="1"/>
  <c r="A3847" i="4" s="1"/>
  <c r="A3848" i="4" s="1"/>
  <c r="A3849" i="4" s="1"/>
  <c r="A3850" i="4" s="1"/>
  <c r="A3851" i="4" s="1"/>
  <c r="A3852" i="4" s="1"/>
  <c r="A3853" i="4" s="1"/>
  <c r="A3854" i="4" s="1"/>
  <c r="A3855" i="4" s="1"/>
  <c r="A3856" i="4" s="1"/>
  <c r="A3857" i="4" s="1"/>
  <c r="A3858" i="4" s="1"/>
  <c r="A3859" i="4" s="1"/>
  <c r="A3860" i="4" s="1"/>
  <c r="A3861" i="4" s="1"/>
  <c r="A3862" i="4" s="1"/>
  <c r="A3863" i="4" s="1"/>
  <c r="A3864" i="4" s="1"/>
  <c r="A3865" i="4" s="1"/>
  <c r="A3866" i="4" s="1"/>
  <c r="A3867" i="4" s="1"/>
  <c r="A3868" i="4" s="1"/>
  <c r="A3869" i="4" s="1"/>
  <c r="A3870" i="4" s="1"/>
  <c r="A3871" i="4" s="1"/>
  <c r="A3872" i="4" s="1"/>
  <c r="A3873" i="4" s="1"/>
  <c r="A3874" i="4" s="1"/>
  <c r="A3875" i="4" s="1"/>
  <c r="A3876" i="4" s="1"/>
  <c r="A3877" i="4" s="1"/>
  <c r="A3878" i="4" s="1"/>
  <c r="A3879" i="4" s="1"/>
  <c r="A3880" i="4" s="1"/>
  <c r="A3881" i="4" s="1"/>
  <c r="A3882" i="4" s="1"/>
  <c r="A3883" i="4" s="1"/>
  <c r="A3884" i="4" s="1"/>
  <c r="A3885" i="4" s="1"/>
  <c r="A3886" i="4" s="1"/>
  <c r="A3887" i="4" s="1"/>
  <c r="A3888" i="4" s="1"/>
  <c r="A3889" i="4" s="1"/>
  <c r="A3890" i="4" s="1"/>
  <c r="A3891" i="4" s="1"/>
  <c r="A3892" i="4" s="1"/>
  <c r="A3893" i="4" s="1"/>
  <c r="A3894" i="4" s="1"/>
  <c r="A3895" i="4" s="1"/>
  <c r="A3896" i="4" s="1"/>
  <c r="A3897" i="4" s="1"/>
  <c r="A3898" i="4" s="1"/>
  <c r="A3899" i="4" s="1"/>
  <c r="A3900" i="4" s="1"/>
  <c r="A3901" i="4" s="1"/>
  <c r="A3902" i="4" s="1"/>
  <c r="A3903" i="4" s="1"/>
  <c r="A3904" i="4" s="1"/>
  <c r="A3905" i="4" s="1"/>
  <c r="A3906" i="4" s="1"/>
  <c r="A3907" i="4" s="1"/>
  <c r="A3908" i="4" s="1"/>
  <c r="A3909" i="4" s="1"/>
  <c r="A3910" i="4" s="1"/>
  <c r="A3911" i="4" s="1"/>
  <c r="A3912" i="4" s="1"/>
  <c r="A3913" i="4" s="1"/>
  <c r="A3914" i="4" s="1"/>
  <c r="A3915" i="4" s="1"/>
  <c r="A3916" i="4" s="1"/>
  <c r="A3917" i="4" s="1"/>
  <c r="A3918" i="4" s="1"/>
  <c r="A3919" i="4" s="1"/>
  <c r="A3920" i="4" s="1"/>
  <c r="A3921" i="4" s="1"/>
  <c r="A3922" i="4" s="1"/>
  <c r="A3923" i="4" s="1"/>
  <c r="A3924" i="4" s="1"/>
  <c r="A3925" i="4" s="1"/>
  <c r="A3926" i="4" s="1"/>
  <c r="A3927" i="4" s="1"/>
  <c r="A3928" i="4" s="1"/>
  <c r="A3929" i="4" s="1"/>
  <c r="A3930" i="4" s="1"/>
  <c r="A3931" i="4" s="1"/>
  <c r="A3932" i="4" s="1"/>
  <c r="A3933" i="4" s="1"/>
  <c r="A3934" i="4" s="1"/>
  <c r="A3935" i="4" s="1"/>
  <c r="A3936" i="4" s="1"/>
  <c r="A3937" i="4" s="1"/>
  <c r="A3938" i="4" s="1"/>
  <c r="A3939" i="4" s="1"/>
  <c r="A3940" i="4" s="1"/>
  <c r="A3941" i="4" s="1"/>
  <c r="A3942" i="4" s="1"/>
  <c r="A3943" i="4" s="1"/>
  <c r="A3944" i="4" s="1"/>
  <c r="A3945" i="4" s="1"/>
  <c r="A3946" i="4" s="1"/>
  <c r="A3947" i="4" s="1"/>
  <c r="A3948" i="4" s="1"/>
  <c r="A3949" i="4" s="1"/>
  <c r="A3950" i="4" s="1"/>
  <c r="A3951" i="4" s="1"/>
  <c r="A3952" i="4" s="1"/>
  <c r="A3953" i="4" s="1"/>
  <c r="A3954" i="4" s="1"/>
  <c r="A3955" i="4" s="1"/>
  <c r="A3956" i="4" s="1"/>
  <c r="A3957" i="4" s="1"/>
  <c r="A3958" i="4" s="1"/>
  <c r="A3959" i="4" s="1"/>
  <c r="A3960" i="4" s="1"/>
  <c r="A3961" i="4" s="1"/>
  <c r="A3962" i="4" s="1"/>
  <c r="A3963" i="4" s="1"/>
  <c r="A3964" i="4" s="1"/>
  <c r="A3965" i="4" s="1"/>
  <c r="A3966" i="4" s="1"/>
  <c r="A3967" i="4" s="1"/>
  <c r="A3968" i="4" s="1"/>
  <c r="A3969" i="4" s="1"/>
  <c r="A3970" i="4" s="1"/>
  <c r="A3971" i="4" s="1"/>
  <c r="A3972" i="4" s="1"/>
  <c r="A3973" i="4" s="1"/>
  <c r="A3974" i="4" s="1"/>
  <c r="A3975" i="4" s="1"/>
  <c r="A3976" i="4" s="1"/>
  <c r="A3977" i="4" s="1"/>
  <c r="A3978" i="4" s="1"/>
  <c r="A3979" i="4" s="1"/>
  <c r="A3980" i="4" s="1"/>
  <c r="A3981" i="4" s="1"/>
  <c r="A3982" i="4" s="1"/>
  <c r="A3983" i="4" s="1"/>
  <c r="A3984" i="4" s="1"/>
  <c r="A3985" i="4" s="1"/>
  <c r="A3986" i="4" s="1"/>
  <c r="A3987" i="4" s="1"/>
  <c r="A3988" i="4" s="1"/>
  <c r="A3989" i="4" s="1"/>
  <c r="A3990" i="4" s="1"/>
  <c r="A3991" i="4" s="1"/>
  <c r="A3992" i="4" s="1"/>
  <c r="A3993" i="4" s="1"/>
  <c r="A3994" i="4" s="1"/>
  <c r="A3995" i="4" s="1"/>
  <c r="A3996" i="4" s="1"/>
  <c r="A3997" i="4" s="1"/>
  <c r="A3998" i="4" s="1"/>
  <c r="A3999" i="4" s="1"/>
  <c r="A4000" i="4" s="1"/>
  <c r="A4001" i="4" s="1"/>
  <c r="A4002" i="4" s="1"/>
  <c r="A4003" i="4" s="1"/>
  <c r="A4004" i="4" s="1"/>
  <c r="A4005" i="4" s="1"/>
  <c r="A4006" i="4" s="1"/>
  <c r="A4007" i="4" s="1"/>
  <c r="A4008" i="4" s="1"/>
  <c r="A4009" i="4" s="1"/>
  <c r="A4010" i="4" s="1"/>
  <c r="A4011" i="4" s="1"/>
  <c r="A4012" i="4" s="1"/>
  <c r="A4013" i="4" s="1"/>
  <c r="A4014" i="4" s="1"/>
  <c r="A4015" i="4" s="1"/>
  <c r="A4016" i="4" s="1"/>
  <c r="A4017" i="4" s="1"/>
  <c r="A4018" i="4" s="1"/>
  <c r="A4019" i="4" s="1"/>
  <c r="A4020" i="4" s="1"/>
  <c r="A4021" i="4" s="1"/>
  <c r="A4022" i="4" s="1"/>
  <c r="A4023" i="4" s="1"/>
  <c r="A4024" i="4" s="1"/>
  <c r="A4025" i="4" s="1"/>
  <c r="A4026" i="4" s="1"/>
  <c r="A4027" i="4" s="1"/>
  <c r="A4028" i="4" s="1"/>
  <c r="A4029" i="4" s="1"/>
  <c r="A4030" i="4" s="1"/>
  <c r="A4031" i="4" s="1"/>
  <c r="A4032" i="4" s="1"/>
  <c r="A4033" i="4" s="1"/>
  <c r="A4034" i="4" s="1"/>
  <c r="A4035" i="4" s="1"/>
  <c r="A4036" i="4" s="1"/>
  <c r="A4037" i="4" s="1"/>
  <c r="A4038" i="4" s="1"/>
  <c r="A4039" i="4" s="1"/>
  <c r="A4040" i="4" s="1"/>
  <c r="A4041" i="4" s="1"/>
  <c r="A4042" i="4" s="1"/>
  <c r="A4043" i="4" s="1"/>
  <c r="A4044" i="4" s="1"/>
  <c r="A4045" i="4" s="1"/>
  <c r="A4046" i="4" s="1"/>
  <c r="A4047" i="4" s="1"/>
  <c r="A4048" i="4" s="1"/>
  <c r="A4049" i="4" s="1"/>
  <c r="A4050" i="4" s="1"/>
  <c r="A4051" i="4" s="1"/>
  <c r="A4052" i="4" s="1"/>
  <c r="A4053" i="4" s="1"/>
  <c r="A4054" i="4" s="1"/>
  <c r="A4055" i="4" s="1"/>
  <c r="A4056" i="4" s="1"/>
  <c r="A4057" i="4" s="1"/>
  <c r="A4058" i="4" s="1"/>
  <c r="A4059" i="4" s="1"/>
  <c r="A4060" i="4" s="1"/>
  <c r="A4061" i="4" s="1"/>
  <c r="A4062" i="4" s="1"/>
  <c r="A4063" i="4" s="1"/>
  <c r="A4064" i="4" s="1"/>
  <c r="A4065" i="4" s="1"/>
  <c r="A4066" i="4" s="1"/>
  <c r="A4067" i="4" s="1"/>
  <c r="A4068" i="4" s="1"/>
  <c r="A4069" i="4" s="1"/>
  <c r="A4070" i="4" s="1"/>
  <c r="A4071" i="4" s="1"/>
  <c r="A4072" i="4" s="1"/>
  <c r="A4073" i="4" s="1"/>
  <c r="A4074" i="4" s="1"/>
  <c r="A4075" i="4" s="1"/>
  <c r="A4076" i="4" s="1"/>
  <c r="A4077" i="4" s="1"/>
  <c r="A4078" i="4" s="1"/>
  <c r="A4079" i="4" s="1"/>
  <c r="A4080" i="4" s="1"/>
  <c r="A4081" i="4" s="1"/>
  <c r="A4082" i="4" s="1"/>
  <c r="A4083" i="4" s="1"/>
  <c r="A4084" i="4" s="1"/>
  <c r="A4085" i="4" s="1"/>
  <c r="A4086" i="4" s="1"/>
  <c r="A4087" i="4" s="1"/>
  <c r="A4088" i="4" s="1"/>
  <c r="A4089" i="4" s="1"/>
  <c r="A4090" i="4" s="1"/>
  <c r="A4091" i="4" s="1"/>
  <c r="A4092" i="4" s="1"/>
  <c r="A4093" i="4" s="1"/>
  <c r="A4094" i="4" s="1"/>
  <c r="A4095" i="4" s="1"/>
  <c r="A4096" i="4" s="1"/>
  <c r="A4097" i="4" s="1"/>
  <c r="A4098" i="4" s="1"/>
  <c r="A4099" i="4" s="1"/>
  <c r="A4100" i="4" s="1"/>
  <c r="A4101" i="4" s="1"/>
  <c r="A4102" i="4" s="1"/>
  <c r="A4103" i="4" s="1"/>
  <c r="A4104" i="4" s="1"/>
  <c r="A4105" i="4" s="1"/>
  <c r="A4106" i="4" s="1"/>
  <c r="A4107" i="4" s="1"/>
  <c r="A4108" i="4" s="1"/>
  <c r="A4109" i="4" s="1"/>
  <c r="A4110" i="4" s="1"/>
  <c r="A4111" i="4" s="1"/>
  <c r="A4112" i="4" s="1"/>
  <c r="A4113" i="4" s="1"/>
  <c r="A4114" i="4" s="1"/>
  <c r="A4115" i="4" s="1"/>
  <c r="A4116" i="4" s="1"/>
  <c r="A4117" i="4" s="1"/>
  <c r="A4118" i="4" s="1"/>
  <c r="A4119" i="4" s="1"/>
  <c r="A4120" i="4" s="1"/>
  <c r="A4121" i="4" s="1"/>
  <c r="A4122" i="4" s="1"/>
  <c r="A4123" i="4" s="1"/>
  <c r="A4124" i="4" s="1"/>
  <c r="A4125" i="4" s="1"/>
  <c r="A4126" i="4" s="1"/>
  <c r="A4127" i="4" s="1"/>
  <c r="A4128" i="4" s="1"/>
  <c r="A4129" i="4" s="1"/>
  <c r="A4130" i="4" s="1"/>
  <c r="A4131" i="4" s="1"/>
  <c r="A4132" i="4" s="1"/>
  <c r="A4133" i="4" s="1"/>
  <c r="A4134" i="4" s="1"/>
  <c r="A4135" i="4" s="1"/>
  <c r="A4136" i="4" s="1"/>
  <c r="A4137" i="4" s="1"/>
  <c r="A4138" i="4" s="1"/>
  <c r="A4139" i="4" s="1"/>
  <c r="A4140" i="4" s="1"/>
  <c r="A4141" i="4" s="1"/>
  <c r="A4142" i="4" s="1"/>
  <c r="A4143" i="4" s="1"/>
  <c r="A4144" i="4" s="1"/>
  <c r="A4145" i="4" s="1"/>
  <c r="A4146" i="4" s="1"/>
  <c r="A4147" i="4" s="1"/>
  <c r="A4148" i="4" s="1"/>
  <c r="A4149" i="4" s="1"/>
  <c r="A4150" i="4" s="1"/>
  <c r="A4151" i="4" s="1"/>
  <c r="A4152" i="4" s="1"/>
  <c r="A4153" i="4" s="1"/>
  <c r="A4154" i="4" s="1"/>
  <c r="A4155" i="4" s="1"/>
  <c r="A4156" i="4" s="1"/>
  <c r="A4157" i="4" s="1"/>
  <c r="A4158" i="4" s="1"/>
  <c r="A4159" i="4" s="1"/>
  <c r="A4160" i="4" s="1"/>
  <c r="A4161" i="4" s="1"/>
  <c r="A4162" i="4" s="1"/>
  <c r="A4163" i="4" s="1"/>
  <c r="A4164" i="4" s="1"/>
  <c r="A4165" i="4" s="1"/>
  <c r="A4166" i="4" s="1"/>
  <c r="A4167" i="4" s="1"/>
  <c r="A4168" i="4" s="1"/>
  <c r="A4169" i="4" s="1"/>
  <c r="A4170" i="4" s="1"/>
  <c r="A4171" i="4" s="1"/>
  <c r="A4172" i="4" s="1"/>
  <c r="A4173" i="4" s="1"/>
  <c r="A4174" i="4" s="1"/>
  <c r="A4175" i="4" s="1"/>
  <c r="A4176" i="4" s="1"/>
  <c r="A4177" i="4" s="1"/>
  <c r="A4178" i="4" s="1"/>
  <c r="A4179" i="4" s="1"/>
  <c r="A4180" i="4" s="1"/>
  <c r="A4181" i="4" s="1"/>
  <c r="A4182" i="4" s="1"/>
  <c r="A4183" i="4" s="1"/>
  <c r="A4184" i="4" s="1"/>
  <c r="A4185" i="4" s="1"/>
  <c r="A4186" i="4" s="1"/>
  <c r="A4187" i="4" s="1"/>
  <c r="A4188" i="4" s="1"/>
  <c r="A4189" i="4" s="1"/>
  <c r="A4190" i="4" s="1"/>
  <c r="A4191" i="4" s="1"/>
  <c r="A4192" i="4" s="1"/>
  <c r="A4193" i="4" s="1"/>
  <c r="A4194" i="4" s="1"/>
  <c r="A4195" i="4" s="1"/>
  <c r="A4196" i="4" s="1"/>
  <c r="A4197" i="4" s="1"/>
  <c r="A4198" i="4" s="1"/>
  <c r="A4199" i="4" s="1"/>
  <c r="A4200" i="4" s="1"/>
  <c r="A4201" i="4" s="1"/>
  <c r="A4202" i="4" s="1"/>
  <c r="A4203" i="4" s="1"/>
  <c r="A4204" i="4" s="1"/>
  <c r="A4205" i="4" s="1"/>
  <c r="A4206" i="4" s="1"/>
  <c r="A4207" i="4" s="1"/>
  <c r="A4208" i="4" s="1"/>
  <c r="A4209" i="4" s="1"/>
  <c r="A4210" i="4" s="1"/>
  <c r="A4211" i="4" s="1"/>
  <c r="A4212" i="4" s="1"/>
  <c r="A4213" i="4" s="1"/>
  <c r="A4214" i="4" s="1"/>
  <c r="A4215" i="4" s="1"/>
  <c r="A4216" i="4" s="1"/>
  <c r="A4217" i="4" s="1"/>
  <c r="A4218" i="4" s="1"/>
  <c r="A4219" i="4" s="1"/>
  <c r="A4220" i="4" s="1"/>
  <c r="A4221" i="4" s="1"/>
  <c r="A4222" i="4" s="1"/>
  <c r="A4223" i="4" s="1"/>
  <c r="A4224" i="4" s="1"/>
  <c r="A4225" i="4" s="1"/>
  <c r="A4226" i="4" s="1"/>
  <c r="A4227" i="4" s="1"/>
  <c r="A4228" i="4" s="1"/>
  <c r="A4229" i="4" s="1"/>
  <c r="A4230" i="4" s="1"/>
  <c r="A4231" i="4" s="1"/>
  <c r="A4232" i="4" s="1"/>
  <c r="A4233" i="4" s="1"/>
  <c r="A4234" i="4" s="1"/>
  <c r="A4235" i="4" s="1"/>
  <c r="A4236" i="4" s="1"/>
  <c r="A4237" i="4" s="1"/>
  <c r="A4238" i="4" s="1"/>
  <c r="A4239" i="4" s="1"/>
  <c r="A4240" i="4" s="1"/>
  <c r="A4241" i="4" s="1"/>
  <c r="A4242" i="4" s="1"/>
  <c r="A4243" i="4" s="1"/>
  <c r="A4244" i="4" s="1"/>
  <c r="A4245" i="4" s="1"/>
  <c r="A4246" i="4" s="1"/>
  <c r="A4247" i="4" s="1"/>
  <c r="A4248" i="4" s="1"/>
  <c r="A4249" i="4" s="1"/>
  <c r="A4250" i="4" s="1"/>
  <c r="A4251" i="4" s="1"/>
  <c r="A4252" i="4" s="1"/>
  <c r="A4253" i="4" s="1"/>
  <c r="A4254" i="4" s="1"/>
  <c r="A4255" i="4" s="1"/>
  <c r="A4256" i="4" s="1"/>
  <c r="A4257" i="4" s="1"/>
  <c r="A4258" i="4" s="1"/>
  <c r="A4259" i="4" s="1"/>
  <c r="A4260" i="4" s="1"/>
  <c r="A4261" i="4" s="1"/>
  <c r="A4262" i="4" s="1"/>
  <c r="A4263" i="4" s="1"/>
  <c r="A4264" i="4" s="1"/>
  <c r="A4265" i="4" s="1"/>
  <c r="A4266" i="4" s="1"/>
  <c r="A4267" i="4" s="1"/>
  <c r="A4268" i="4" s="1"/>
  <c r="A4269" i="4" s="1"/>
  <c r="A4270" i="4" s="1"/>
  <c r="A4271" i="4" s="1"/>
  <c r="A4272" i="4" s="1"/>
  <c r="A4273" i="4" s="1"/>
  <c r="A4274" i="4" s="1"/>
  <c r="A4275" i="4" s="1"/>
  <c r="A4276" i="4" s="1"/>
  <c r="A4277" i="4" s="1"/>
  <c r="A4278" i="4" s="1"/>
  <c r="A4279" i="4" s="1"/>
  <c r="A4280" i="4" s="1"/>
  <c r="A4281" i="4" s="1"/>
  <c r="A4282" i="4" s="1"/>
  <c r="A4283" i="4" s="1"/>
  <c r="A4284" i="4" s="1"/>
  <c r="A4285" i="4" s="1"/>
  <c r="A4286" i="4" s="1"/>
  <c r="A4287" i="4" s="1"/>
  <c r="A4288" i="4" s="1"/>
  <c r="A4289" i="4" s="1"/>
  <c r="A4290" i="4" s="1"/>
  <c r="A4291" i="4" s="1"/>
  <c r="A4292" i="4" s="1"/>
  <c r="A4293" i="4" s="1"/>
  <c r="A4294" i="4" s="1"/>
  <c r="A4295" i="4" s="1"/>
  <c r="A4296" i="4" s="1"/>
  <c r="A4297" i="4" s="1"/>
  <c r="A4298" i="4" s="1"/>
  <c r="A4299" i="4" s="1"/>
  <c r="A4300" i="4" s="1"/>
  <c r="A4301" i="4" s="1"/>
  <c r="A4302" i="4" s="1"/>
  <c r="A4303" i="4" s="1"/>
  <c r="A4304" i="4" s="1"/>
  <c r="A4305" i="4" s="1"/>
  <c r="A4306" i="4" s="1"/>
  <c r="A4307" i="4" s="1"/>
  <c r="A4308" i="4" s="1"/>
  <c r="A4309" i="4" s="1"/>
  <c r="A4310" i="4" s="1"/>
  <c r="A4311" i="4" s="1"/>
  <c r="A4312" i="4" s="1"/>
  <c r="A4313" i="4" s="1"/>
  <c r="A4314" i="4" s="1"/>
  <c r="A4315" i="4" s="1"/>
  <c r="A4316" i="4" s="1"/>
  <c r="A4317" i="4" s="1"/>
  <c r="A4318" i="4" s="1"/>
  <c r="A4319" i="4" s="1"/>
  <c r="A4320" i="4" s="1"/>
  <c r="A4321" i="4" s="1"/>
  <c r="A4322" i="4" s="1"/>
  <c r="A4323" i="4" s="1"/>
  <c r="A4324" i="4" s="1"/>
  <c r="A4325" i="4" s="1"/>
  <c r="A4326" i="4" s="1"/>
  <c r="A4327" i="4" s="1"/>
  <c r="A4328" i="4" s="1"/>
  <c r="A4329" i="4" s="1"/>
  <c r="A4330" i="4" s="1"/>
  <c r="A4331" i="4" s="1"/>
  <c r="A4332" i="4" s="1"/>
  <c r="A4333" i="4" s="1"/>
  <c r="A4334" i="4" s="1"/>
  <c r="A4335" i="4" s="1"/>
  <c r="A4336" i="4" s="1"/>
  <c r="A4337" i="4" s="1"/>
  <c r="A4338" i="4" s="1"/>
  <c r="A4339" i="4" s="1"/>
  <c r="A4340" i="4" s="1"/>
  <c r="A4341" i="4" s="1"/>
  <c r="A4342" i="4" s="1"/>
  <c r="A4343" i="4" s="1"/>
  <c r="A4344" i="4" s="1"/>
  <c r="A4345" i="4" s="1"/>
  <c r="A4346" i="4" s="1"/>
  <c r="A4347" i="4" s="1"/>
  <c r="A4348" i="4" s="1"/>
  <c r="A4349" i="4" s="1"/>
  <c r="A4350" i="4" s="1"/>
  <c r="A4351" i="4" s="1"/>
  <c r="A4352" i="4" s="1"/>
  <c r="A4353" i="4" s="1"/>
  <c r="A4354" i="4" s="1"/>
  <c r="A4355" i="4" s="1"/>
  <c r="A4356" i="4" s="1"/>
  <c r="A4357" i="4" s="1"/>
  <c r="A4358" i="4" s="1"/>
  <c r="A4359" i="4" s="1"/>
  <c r="A4360" i="4" s="1"/>
  <c r="A4361" i="4" s="1"/>
  <c r="A4362" i="4" s="1"/>
  <c r="A4363" i="4" s="1"/>
  <c r="A4364" i="4" s="1"/>
  <c r="A4365" i="4" s="1"/>
  <c r="A4366" i="4" s="1"/>
  <c r="A4367" i="4" s="1"/>
  <c r="A4368" i="4" s="1"/>
  <c r="A4369" i="4" s="1"/>
  <c r="A4370" i="4" s="1"/>
  <c r="A4371" i="4" s="1"/>
  <c r="A4372" i="4" s="1"/>
  <c r="A4373" i="4" s="1"/>
  <c r="A4374" i="4" s="1"/>
  <c r="A4375" i="4" s="1"/>
  <c r="A4376" i="4" s="1"/>
  <c r="A4377" i="4" s="1"/>
  <c r="A4378" i="4" s="1"/>
  <c r="A4379" i="4" s="1"/>
  <c r="A4380" i="4" s="1"/>
  <c r="A4381" i="4" s="1"/>
  <c r="A4382" i="4" s="1"/>
  <c r="A4383" i="4" s="1"/>
  <c r="A4384" i="4" s="1"/>
  <c r="M37" i="15"/>
  <c r="AC37" i="15"/>
  <c r="X37" i="15"/>
  <c r="J37" i="15"/>
  <c r="Z37" i="15"/>
  <c r="T37" i="15"/>
  <c r="O37" i="15"/>
  <c r="AE37" i="15"/>
  <c r="L37" i="15"/>
  <c r="Q37" i="15"/>
  <c r="AG37" i="15"/>
  <c r="AF37" i="15"/>
  <c r="N37" i="15"/>
  <c r="AD37" i="15"/>
  <c r="AB37" i="15"/>
  <c r="S37" i="15"/>
  <c r="AI37" i="15"/>
  <c r="F37" i="15"/>
  <c r="U37" i="15"/>
  <c r="H37" i="15"/>
  <c r="I37" i="15"/>
  <c r="R37" i="15"/>
  <c r="AH37" i="15"/>
  <c r="G37" i="15"/>
  <c r="W37" i="15"/>
  <c r="Y37" i="15"/>
  <c r="P37" i="15"/>
  <c r="V37" i="15"/>
  <c r="K37" i="15"/>
  <c r="AA37" i="15"/>
  <c r="A21" i="2"/>
  <c r="I57" i="15"/>
  <c r="I11" i="15" s="1"/>
  <c r="W57" i="15"/>
  <c r="W11" i="15" s="1"/>
  <c r="AB57" i="15"/>
  <c r="AB11" i="15" s="1"/>
  <c r="AI57" i="15"/>
  <c r="AI11" i="15" s="1"/>
  <c r="U57" i="15"/>
  <c r="U11" i="15" s="1"/>
  <c r="AD57" i="15"/>
  <c r="AD11" i="15" s="1"/>
  <c r="O57" i="15"/>
  <c r="O11" i="15" s="1"/>
  <c r="AC57" i="15"/>
  <c r="AC11" i="15" s="1"/>
  <c r="P57" i="15"/>
  <c r="P11" i="15" s="1"/>
  <c r="V57" i="15"/>
  <c r="V11" i="15" s="1"/>
  <c r="N57" i="15"/>
  <c r="N11" i="15" s="1"/>
  <c r="G57" i="15"/>
  <c r="G11" i="15" s="1"/>
  <c r="H57" i="15"/>
  <c r="H11" i="15" s="1"/>
  <c r="AE68" i="15"/>
  <c r="O68" i="15"/>
  <c r="AG25" i="15"/>
  <c r="AD25" i="15"/>
  <c r="W68" i="15"/>
  <c r="Z30" i="15"/>
  <c r="AA30" i="15"/>
  <c r="R30" i="15"/>
  <c r="Q68" i="15"/>
  <c r="G68" i="15"/>
  <c r="M30" i="15"/>
  <c r="M25" i="15"/>
  <c r="L68" i="15"/>
  <c r="U30" i="15"/>
  <c r="G58" i="15"/>
  <c r="G60" i="15" s="1"/>
  <c r="G20" i="15" s="1"/>
  <c r="K25" i="15"/>
  <c r="AE25" i="15"/>
  <c r="W30" i="15"/>
  <c r="W25" i="15"/>
  <c r="T30" i="15"/>
  <c r="T25" i="15"/>
  <c r="L30" i="15"/>
  <c r="L25" i="15"/>
  <c r="AB30" i="15"/>
  <c r="AB25" i="15"/>
  <c r="Q30" i="15"/>
  <c r="Q25" i="15"/>
  <c r="AI58" i="15"/>
  <c r="AI60" i="15" s="1"/>
  <c r="AI20" i="15" s="1"/>
  <c r="AI68" i="15"/>
  <c r="O30" i="15"/>
  <c r="O25" i="15"/>
  <c r="I30" i="15"/>
  <c r="I25" i="15"/>
  <c r="V25" i="15"/>
  <c r="V30" i="15"/>
  <c r="Y58" i="15"/>
  <c r="Y60" i="15" s="1"/>
  <c r="Y20" i="15" s="1"/>
  <c r="S58" i="15"/>
  <c r="S60" i="15" s="1"/>
  <c r="S20" i="15" s="1"/>
  <c r="S68" i="15"/>
  <c r="F30" i="15"/>
  <c r="T68" i="15"/>
  <c r="Y68" i="15"/>
  <c r="J25" i="15"/>
  <c r="J30" i="15"/>
  <c r="P25" i="15"/>
  <c r="P30" i="15"/>
  <c r="H30" i="15"/>
  <c r="H25" i="15"/>
  <c r="AH25" i="15"/>
  <c r="AH30" i="15"/>
  <c r="AF25" i="15"/>
  <c r="AF30" i="15"/>
  <c r="N25" i="15"/>
  <c r="N30" i="15"/>
  <c r="E68" i="15"/>
  <c r="X30" i="15"/>
  <c r="X25" i="15"/>
  <c r="AC30" i="15"/>
  <c r="AC25" i="15"/>
  <c r="A22" i="2"/>
  <c r="D21" i="2"/>
  <c r="D20" i="2"/>
  <c r="R87" i="86" l="1"/>
  <c r="S85" i="86"/>
  <c r="AJ35" i="15"/>
  <c r="S87" i="79"/>
  <c r="T85" i="79"/>
  <c r="T40" i="79" s="1"/>
  <c r="S87" i="83"/>
  <c r="T85" i="83"/>
  <c r="R87" i="77"/>
  <c r="S85" i="77"/>
  <c r="S40" i="77" s="1"/>
  <c r="R87" i="84"/>
  <c r="S85" i="84"/>
  <c r="S40" i="84" s="1"/>
  <c r="R87" i="81"/>
  <c r="S85" i="81"/>
  <c r="R87" i="78"/>
  <c r="S85" i="78"/>
  <c r="R87" i="76"/>
  <c r="S85" i="76"/>
  <c r="S40" i="76" s="1"/>
  <c r="T87" i="85"/>
  <c r="U85" i="85"/>
  <c r="R87" i="80"/>
  <c r="S85" i="80"/>
  <c r="S40" i="80" s="1"/>
  <c r="R87" i="82"/>
  <c r="S85" i="82"/>
  <c r="S40" i="82" s="1"/>
  <c r="J87" i="15"/>
  <c r="AJ26" i="15"/>
  <c r="C25" i="62" s="1"/>
  <c r="E69" i="15"/>
  <c r="AG69" i="15"/>
  <c r="AD69" i="15"/>
  <c r="AA69" i="15"/>
  <c r="AF69" i="15"/>
  <c r="K69" i="15"/>
  <c r="U69" i="15"/>
  <c r="X69" i="15"/>
  <c r="N69" i="15"/>
  <c r="AE69" i="15"/>
  <c r="O69" i="15"/>
  <c r="F69" i="15"/>
  <c r="L69" i="15"/>
  <c r="H69" i="15"/>
  <c r="T69" i="15"/>
  <c r="W69" i="15"/>
  <c r="R69" i="15"/>
  <c r="AC69" i="15"/>
  <c r="AH69" i="15"/>
  <c r="V69" i="15"/>
  <c r="I69" i="15"/>
  <c r="Q69" i="15"/>
  <c r="Z69" i="15"/>
  <c r="AB69" i="15"/>
  <c r="P69" i="15"/>
  <c r="M69" i="15"/>
  <c r="J69" i="15"/>
  <c r="G25" i="15"/>
  <c r="AJ37" i="15"/>
  <c r="Y12" i="15"/>
  <c r="Y67" i="15"/>
  <c r="Y59" i="15"/>
  <c r="Y14" i="15" s="1"/>
  <c r="AD67" i="15"/>
  <c r="AD59" i="15"/>
  <c r="AD14" i="15" s="1"/>
  <c r="AD12" i="15"/>
  <c r="K12" i="15"/>
  <c r="K59" i="15"/>
  <c r="K14" i="15" s="1"/>
  <c r="K67" i="15"/>
  <c r="K70" i="15" s="1"/>
  <c r="W12" i="15"/>
  <c r="W59" i="15"/>
  <c r="W14" i="15" s="1"/>
  <c r="W67" i="15"/>
  <c r="N12" i="15"/>
  <c r="N59" i="15"/>
  <c r="N14" i="15" s="1"/>
  <c r="N67" i="15"/>
  <c r="M12" i="15"/>
  <c r="M67" i="15"/>
  <c r="M59" i="15"/>
  <c r="M14" i="15" s="1"/>
  <c r="R12" i="15"/>
  <c r="R67" i="15"/>
  <c r="R70" i="15" s="1"/>
  <c r="R59" i="15"/>
  <c r="R14" i="15" s="1"/>
  <c r="T59" i="15"/>
  <c r="T14" i="15" s="1"/>
  <c r="T67" i="15"/>
  <c r="T12" i="15"/>
  <c r="AI67" i="15"/>
  <c r="AI59" i="15"/>
  <c r="AI14" i="15" s="1"/>
  <c r="AI12" i="15"/>
  <c r="L12" i="15"/>
  <c r="L67" i="15"/>
  <c r="L59" i="15"/>
  <c r="L14" i="15" s="1"/>
  <c r="G59" i="15"/>
  <c r="G14" i="15" s="1"/>
  <c r="G12" i="15"/>
  <c r="G67" i="15"/>
  <c r="S59" i="15"/>
  <c r="S14" i="15" s="1"/>
  <c r="S12" i="15"/>
  <c r="S67" i="15"/>
  <c r="AE59" i="15"/>
  <c r="AE14" i="15" s="1"/>
  <c r="AE67" i="15"/>
  <c r="AE12" i="15"/>
  <c r="E12" i="15"/>
  <c r="E67" i="15"/>
  <c r="AA12" i="15"/>
  <c r="AA59" i="15"/>
  <c r="AA67" i="15"/>
  <c r="Q12" i="15"/>
  <c r="Q67" i="15"/>
  <c r="Q59" i="15"/>
  <c r="Q14" i="15" s="1"/>
  <c r="I12" i="15"/>
  <c r="I67" i="15"/>
  <c r="I59" i="15"/>
  <c r="I14" i="15" s="1"/>
  <c r="Z67" i="15"/>
  <c r="Z12" i="15"/>
  <c r="Z59" i="15"/>
  <c r="Z14" i="15" s="1"/>
  <c r="V67" i="15"/>
  <c r="V12" i="15"/>
  <c r="V59" i="15"/>
  <c r="V14" i="15" s="1"/>
  <c r="H67" i="15"/>
  <c r="H59" i="15"/>
  <c r="H14" i="15" s="1"/>
  <c r="H12" i="15"/>
  <c r="AF67" i="15"/>
  <c r="AF12" i="15"/>
  <c r="AF59" i="15"/>
  <c r="AF14" i="15" s="1"/>
  <c r="J59" i="15"/>
  <c r="J12" i="15"/>
  <c r="J67" i="15"/>
  <c r="P59" i="15"/>
  <c r="P14" i="15" s="1"/>
  <c r="P67" i="15"/>
  <c r="P12" i="15"/>
  <c r="AH12" i="15"/>
  <c r="AH67" i="15"/>
  <c r="AH59" i="15"/>
  <c r="AH14" i="15" s="1"/>
  <c r="U67" i="15"/>
  <c r="U59" i="15"/>
  <c r="U14" i="15" s="1"/>
  <c r="U12" i="15"/>
  <c r="AB67" i="15"/>
  <c r="AB59" i="15"/>
  <c r="AB12" i="15"/>
  <c r="AG12" i="15"/>
  <c r="AG67" i="15"/>
  <c r="AG59" i="15"/>
  <c r="AG14" i="15" s="1"/>
  <c r="O59" i="15"/>
  <c r="O14" i="15" s="1"/>
  <c r="O67" i="15"/>
  <c r="O12" i="15"/>
  <c r="X59" i="15"/>
  <c r="X14" i="15" s="1"/>
  <c r="X12" i="15"/>
  <c r="X67" i="15"/>
  <c r="F12" i="15"/>
  <c r="F67" i="15"/>
  <c r="F59" i="15"/>
  <c r="AC12" i="15"/>
  <c r="AC67" i="15"/>
  <c r="AC59" i="15"/>
  <c r="AC14" i="15" s="1"/>
  <c r="G30" i="15"/>
  <c r="AJ29" i="15"/>
  <c r="S30" i="15"/>
  <c r="S25" i="15"/>
  <c r="AJ27" i="15"/>
  <c r="AJ21" i="15"/>
  <c r="AJ28" i="15"/>
  <c r="AJ22" i="15"/>
  <c r="E8" i="62" s="1"/>
  <c r="E20" i="62" s="1"/>
  <c r="AJ34" i="15"/>
  <c r="AJ23" i="15"/>
  <c r="Y30" i="15"/>
  <c r="Y25" i="15"/>
  <c r="AJ32" i="15"/>
  <c r="AJ31" i="15"/>
  <c r="AJ24" i="15"/>
  <c r="AC8" i="62" s="1"/>
  <c r="AC20" i="62" s="1"/>
  <c r="AJ33" i="15"/>
  <c r="AI30" i="15"/>
  <c r="AI25" i="15"/>
  <c r="A23" i="2"/>
  <c r="Q57" i="15" s="1"/>
  <c r="Q11" i="15" s="1"/>
  <c r="D22" i="2"/>
  <c r="D8" i="62" l="1"/>
  <c r="D20" i="62" s="1"/>
  <c r="G8" i="62"/>
  <c r="G20" i="62" s="1"/>
  <c r="Q70" i="15"/>
  <c r="Q36" i="15" s="1"/>
  <c r="Q52" i="15" s="1"/>
  <c r="Q50" i="15" s="1"/>
  <c r="AB14" i="15"/>
  <c r="AJ16" i="15"/>
  <c r="V70" i="15"/>
  <c r="P70" i="15"/>
  <c r="P36" i="15" s="1"/>
  <c r="P52" i="15" s="1"/>
  <c r="P50" i="15" s="1"/>
  <c r="F14" i="15"/>
  <c r="AM6" i="15"/>
  <c r="M70" i="15"/>
  <c r="M36" i="15" s="1"/>
  <c r="M52" i="15" s="1"/>
  <c r="M50" i="15" s="1"/>
  <c r="H70" i="15"/>
  <c r="H36" i="15" s="1"/>
  <c r="H52" i="15" s="1"/>
  <c r="H50" i="15" s="1"/>
  <c r="AA14" i="15"/>
  <c r="AJ17" i="15"/>
  <c r="AD70" i="15"/>
  <c r="AD36" i="15" s="1"/>
  <c r="AD52" i="15" s="1"/>
  <c r="AD50" i="15" s="1"/>
  <c r="O70" i="15"/>
  <c r="O36" i="15" s="1"/>
  <c r="O52" i="15" s="1"/>
  <c r="O50" i="15" s="1"/>
  <c r="J70" i="15"/>
  <c r="J36" i="15" s="1"/>
  <c r="J52" i="15" s="1"/>
  <c r="J50" i="15" s="1"/>
  <c r="AG70" i="15"/>
  <c r="AG36" i="15" s="1"/>
  <c r="AG52" i="15" s="1"/>
  <c r="AG50" i="15" s="1"/>
  <c r="X70" i="15"/>
  <c r="X36" i="15" s="1"/>
  <c r="X52" i="15" s="1"/>
  <c r="X50" i="15" s="1"/>
  <c r="AE70" i="15"/>
  <c r="AE36" i="15" s="1"/>
  <c r="AE52" i="15" s="1"/>
  <c r="AE50" i="15" s="1"/>
  <c r="AC70" i="15"/>
  <c r="AC36" i="15" s="1"/>
  <c r="AC52" i="15" s="1"/>
  <c r="AC50" i="15" s="1"/>
  <c r="Z70" i="15"/>
  <c r="Z36" i="15" s="1"/>
  <c r="Z52" i="15" s="1"/>
  <c r="Z50" i="15" s="1"/>
  <c r="U70" i="15"/>
  <c r="U36" i="15" s="1"/>
  <c r="U52" i="15" s="1"/>
  <c r="U50" i="15" s="1"/>
  <c r="AH70" i="15"/>
  <c r="AH36" i="15" s="1"/>
  <c r="AH52" i="15" s="1"/>
  <c r="AH50" i="15" s="1"/>
  <c r="AB70" i="15"/>
  <c r="AB36" i="15" s="1"/>
  <c r="AB52" i="15" s="1"/>
  <c r="AB50" i="15" s="1"/>
  <c r="W70" i="15"/>
  <c r="W36" i="15" s="1"/>
  <c r="W52" i="15" s="1"/>
  <c r="W50" i="15" s="1"/>
  <c r="AA70" i="15"/>
  <c r="AA36" i="15" s="1"/>
  <c r="AA52" i="15" s="1"/>
  <c r="AA50" i="15" s="1"/>
  <c r="N70" i="15"/>
  <c r="N36" i="15" s="1"/>
  <c r="N52" i="15" s="1"/>
  <c r="N50" i="15" s="1"/>
  <c r="I70" i="15"/>
  <c r="I36" i="15" s="1"/>
  <c r="I52" i="15" s="1"/>
  <c r="I50" i="15" s="1"/>
  <c r="AF70" i="15"/>
  <c r="AF36" i="15" s="1"/>
  <c r="AF52" i="15" s="1"/>
  <c r="AF50" i="15" s="1"/>
  <c r="E70" i="15"/>
  <c r="E36" i="15" s="1"/>
  <c r="E52" i="15" s="1"/>
  <c r="E50" i="15" s="1"/>
  <c r="L70" i="15"/>
  <c r="L36" i="15" s="1"/>
  <c r="L52" i="15" s="1"/>
  <c r="L50" i="15" s="1"/>
  <c r="S87" i="76"/>
  <c r="T85" i="76"/>
  <c r="T40" i="76" s="1"/>
  <c r="F70" i="15"/>
  <c r="F36" i="15" s="1"/>
  <c r="F52" i="15" s="1"/>
  <c r="F50" i="15" s="1"/>
  <c r="U87" i="85"/>
  <c r="V85" i="85"/>
  <c r="S87" i="84"/>
  <c r="T85" i="84"/>
  <c r="T40" i="84" s="1"/>
  <c r="T87" i="79"/>
  <c r="U85" i="79"/>
  <c r="U40" i="79" s="1"/>
  <c r="S87" i="86"/>
  <c r="T85" i="86"/>
  <c r="T70" i="15"/>
  <c r="T36" i="15" s="1"/>
  <c r="T52" i="15" s="1"/>
  <c r="T50" i="15" s="1"/>
  <c r="S87" i="80"/>
  <c r="T85" i="80"/>
  <c r="S87" i="81"/>
  <c r="T85" i="81"/>
  <c r="T40" i="81" s="1"/>
  <c r="T87" i="83"/>
  <c r="U85" i="83"/>
  <c r="U40" i="83" s="1"/>
  <c r="S87" i="82"/>
  <c r="T85" i="82"/>
  <c r="T40" i="82" s="1"/>
  <c r="S87" i="78"/>
  <c r="T85" i="78"/>
  <c r="T40" i="78" s="1"/>
  <c r="S87" i="77"/>
  <c r="T85" i="77"/>
  <c r="T40" i="77" s="1"/>
  <c r="B25" i="62"/>
  <c r="B42" i="62"/>
  <c r="B8" i="62"/>
  <c r="B20" i="62" s="1"/>
  <c r="K87" i="15"/>
  <c r="D54" i="62"/>
  <c r="C37" i="62"/>
  <c r="AJ25" i="15"/>
  <c r="AI69" i="15"/>
  <c r="AI70" i="15" s="1"/>
  <c r="J14" i="15"/>
  <c r="AJ15" i="15"/>
  <c r="Y69" i="15"/>
  <c r="Y70" i="15" s="1"/>
  <c r="S69" i="15"/>
  <c r="S70" i="15" s="1"/>
  <c r="G69" i="15"/>
  <c r="G70" i="15" s="1"/>
  <c r="V36" i="15"/>
  <c r="V52" i="15" s="1"/>
  <c r="V50" i="15" s="1"/>
  <c r="K36" i="15"/>
  <c r="K52" i="15" s="1"/>
  <c r="K50" i="15" s="1"/>
  <c r="R36" i="15"/>
  <c r="R52" i="15" s="1"/>
  <c r="R50" i="15" s="1"/>
  <c r="J57" i="15"/>
  <c r="J11" i="15" s="1"/>
  <c r="AE57" i="15"/>
  <c r="AE11" i="15" s="1"/>
  <c r="X57" i="15"/>
  <c r="X11" i="15" s="1"/>
  <c r="E14" i="15"/>
  <c r="AJ30" i="15"/>
  <c r="AJ20" i="15"/>
  <c r="A24" i="2"/>
  <c r="D23" i="2"/>
  <c r="T19" i="15" l="1"/>
  <c r="T39" i="15" s="1"/>
  <c r="T40" i="15" s="1"/>
  <c r="J19" i="15"/>
  <c r="E19" i="15"/>
  <c r="E39" i="15" s="1"/>
  <c r="E40" i="15" s="1"/>
  <c r="F19" i="15"/>
  <c r="F39" i="15" s="1"/>
  <c r="F40" i="15" s="1"/>
  <c r="T87" i="78"/>
  <c r="U85" i="78"/>
  <c r="U40" i="78" s="1"/>
  <c r="T87" i="86"/>
  <c r="U85" i="86"/>
  <c r="U40" i="86" s="1"/>
  <c r="V87" i="85"/>
  <c r="W85" i="85"/>
  <c r="W40" i="85" s="1"/>
  <c r="T87" i="76"/>
  <c r="U85" i="76"/>
  <c r="T87" i="77"/>
  <c r="U85" i="77"/>
  <c r="T87" i="81"/>
  <c r="U85" i="81"/>
  <c r="U40" i="81" s="1"/>
  <c r="T87" i="82"/>
  <c r="U85" i="82"/>
  <c r="U40" i="82" s="1"/>
  <c r="T87" i="84"/>
  <c r="U85" i="84"/>
  <c r="U40" i="84" s="1"/>
  <c r="U87" i="83"/>
  <c r="V85" i="83"/>
  <c r="V40" i="83" s="1"/>
  <c r="T87" i="80"/>
  <c r="U85" i="80"/>
  <c r="U87" i="79"/>
  <c r="V85" i="79"/>
  <c r="V40" i="79" s="1"/>
  <c r="AH19" i="15"/>
  <c r="AH39" i="15" s="1"/>
  <c r="AH40" i="15" s="1"/>
  <c r="AG19" i="15"/>
  <c r="AG39" i="15" s="1"/>
  <c r="AG40" i="15" s="1"/>
  <c r="AE19" i="15"/>
  <c r="AE39" i="15" s="1"/>
  <c r="AE40" i="15" s="1"/>
  <c r="AF19" i="15"/>
  <c r="AF39" i="15" s="1"/>
  <c r="AF40" i="15" s="1"/>
  <c r="AD19" i="15"/>
  <c r="AD39" i="15" s="1"/>
  <c r="AD40" i="15" s="1"/>
  <c r="AC19" i="15"/>
  <c r="AC39" i="15" s="1"/>
  <c r="AC40" i="15" s="1"/>
  <c r="AA19" i="15"/>
  <c r="AA39" i="15" s="1"/>
  <c r="AB19" i="15"/>
  <c r="AB39" i="15" s="1"/>
  <c r="AB40" i="15" s="1"/>
  <c r="Z19" i="15"/>
  <c r="Z39" i="15" s="1"/>
  <c r="Z40" i="15" s="1"/>
  <c r="X19" i="15"/>
  <c r="X39" i="15" s="1"/>
  <c r="X40" i="15" s="1"/>
  <c r="W19" i="15"/>
  <c r="W39" i="15" s="1"/>
  <c r="W40" i="15" s="1"/>
  <c r="V19" i="15"/>
  <c r="V39" i="15" s="1"/>
  <c r="V40" i="15" s="1"/>
  <c r="U19" i="15"/>
  <c r="U39" i="15" s="1"/>
  <c r="U40" i="15" s="1"/>
  <c r="R19" i="15"/>
  <c r="R39" i="15" s="1"/>
  <c r="R40" i="15" s="1"/>
  <c r="Q19" i="15"/>
  <c r="Q39" i="15" s="1"/>
  <c r="Q40" i="15" s="1"/>
  <c r="P19" i="15"/>
  <c r="P39" i="15" s="1"/>
  <c r="P40" i="15" s="1"/>
  <c r="O19" i="15"/>
  <c r="O39" i="15" s="1"/>
  <c r="O40" i="15" s="1"/>
  <c r="N19" i="15"/>
  <c r="N39" i="15" s="1"/>
  <c r="N40" i="15" s="1"/>
  <c r="M19" i="15"/>
  <c r="M39" i="15" s="1"/>
  <c r="M40" i="15" s="1"/>
  <c r="L19" i="15"/>
  <c r="L39" i="15" s="1"/>
  <c r="L40" i="15" s="1"/>
  <c r="K19" i="15"/>
  <c r="K39" i="15" s="1"/>
  <c r="K40" i="15" s="1"/>
  <c r="I19" i="15"/>
  <c r="I39" i="15" s="1"/>
  <c r="I40" i="15" s="1"/>
  <c r="H19" i="15"/>
  <c r="H39" i="15" s="1"/>
  <c r="H40" i="15" s="1"/>
  <c r="L87" i="15"/>
  <c r="AJ14" i="15"/>
  <c r="J39" i="15"/>
  <c r="J40" i="15" s="1"/>
  <c r="Y36" i="15"/>
  <c r="Y52" i="15" s="1"/>
  <c r="Y50" i="15" s="1"/>
  <c r="S36" i="15"/>
  <c r="S52" i="15" s="1"/>
  <c r="S50" i="15" s="1"/>
  <c r="G36" i="15"/>
  <c r="G52" i="15" s="1"/>
  <c r="G50" i="15" s="1"/>
  <c r="AI36" i="15"/>
  <c r="AI52" i="15" s="1"/>
  <c r="AI50" i="15" s="1"/>
  <c r="AG42" i="62"/>
  <c r="B54" i="62"/>
  <c r="AG25" i="62"/>
  <c r="B37" i="62"/>
  <c r="AG8" i="62"/>
  <c r="AG20" i="62"/>
  <c r="R57" i="15"/>
  <c r="R11" i="15" s="1"/>
  <c r="Y57" i="15"/>
  <c r="Y11" i="15" s="1"/>
  <c r="K57" i="15"/>
  <c r="K11" i="15" s="1"/>
  <c r="AF57" i="15"/>
  <c r="AF11" i="15" s="1"/>
  <c r="E11" i="15"/>
  <c r="A25" i="2"/>
  <c r="K41" i="15" l="1"/>
  <c r="L41" i="15"/>
  <c r="AA40" i="15"/>
  <c r="V87" i="79"/>
  <c r="W85" i="79"/>
  <c r="U87" i="84"/>
  <c r="V85" i="84"/>
  <c r="V40" i="84" s="1"/>
  <c r="U87" i="77"/>
  <c r="V85" i="77"/>
  <c r="U87" i="86"/>
  <c r="V85" i="86"/>
  <c r="V40" i="86" s="1"/>
  <c r="V87" i="83"/>
  <c r="W85" i="83"/>
  <c r="W40" i="83" s="1"/>
  <c r="U87" i="81"/>
  <c r="V85" i="81"/>
  <c r="V40" i="81" s="1"/>
  <c r="W87" i="85"/>
  <c r="X85" i="85"/>
  <c r="X40" i="85" s="1"/>
  <c r="U87" i="78"/>
  <c r="V85" i="78"/>
  <c r="V40" i="78" s="1"/>
  <c r="U87" i="80"/>
  <c r="V85" i="80"/>
  <c r="V40" i="80" s="1"/>
  <c r="U87" i="82"/>
  <c r="V85" i="82"/>
  <c r="U87" i="76"/>
  <c r="V85" i="76"/>
  <c r="AI19" i="15"/>
  <c r="AI39" i="15" s="1"/>
  <c r="Y19" i="15"/>
  <c r="Y39" i="15" s="1"/>
  <c r="Y40" i="15" s="1"/>
  <c r="S19" i="15"/>
  <c r="S39" i="15" s="1"/>
  <c r="S40" i="15" s="1"/>
  <c r="G19" i="15"/>
  <c r="G39" i="15" s="1"/>
  <c r="G40" i="15" s="1"/>
  <c r="M87" i="15"/>
  <c r="AJ36" i="15"/>
  <c r="AG54" i="62"/>
  <c r="AG37" i="62"/>
  <c r="L57" i="15"/>
  <c r="L11" i="15" s="1"/>
  <c r="Z57" i="15"/>
  <c r="Z11" i="15" s="1"/>
  <c r="S57" i="15"/>
  <c r="S11" i="15" s="1"/>
  <c r="AG57" i="15"/>
  <c r="AG11" i="15" s="1"/>
  <c r="AI40" i="15" l="1"/>
  <c r="AQ40" i="15" s="1"/>
  <c r="AS40" i="15"/>
  <c r="AJ39" i="15"/>
  <c r="V87" i="81"/>
  <c r="W85" i="81"/>
  <c r="W40" i="81" s="1"/>
  <c r="V87" i="77"/>
  <c r="W85" i="77"/>
  <c r="W40" i="77" s="1"/>
  <c r="V87" i="80"/>
  <c r="W85" i="80"/>
  <c r="W40" i="80" s="1"/>
  <c r="V87" i="82"/>
  <c r="W85" i="82"/>
  <c r="X87" i="85"/>
  <c r="Y85" i="85"/>
  <c r="Y40" i="85" s="1"/>
  <c r="V87" i="86"/>
  <c r="W85" i="86"/>
  <c r="W40" i="86" s="1"/>
  <c r="W87" i="79"/>
  <c r="X85" i="79"/>
  <c r="V87" i="76"/>
  <c r="W85" i="76"/>
  <c r="W40" i="76" s="1"/>
  <c r="V87" i="78"/>
  <c r="W85" i="78"/>
  <c r="W40" i="78" s="1"/>
  <c r="W87" i="83"/>
  <c r="X85" i="83"/>
  <c r="X40" i="83" s="1"/>
  <c r="V87" i="84"/>
  <c r="W85" i="84"/>
  <c r="W40" i="84" s="1"/>
  <c r="N87" i="15"/>
  <c r="AJ19" i="15"/>
  <c r="AM7" i="15" l="1"/>
  <c r="AJ40" i="15" s="1"/>
  <c r="W87" i="78"/>
  <c r="X85" i="78"/>
  <c r="X40" i="78" s="1"/>
  <c r="W87" i="86"/>
  <c r="X85" i="86"/>
  <c r="X40" i="86" s="1"/>
  <c r="X87" i="79"/>
  <c r="Y85" i="79"/>
  <c r="W87" i="80"/>
  <c r="X85" i="80"/>
  <c r="X40" i="80" s="1"/>
  <c r="W87" i="81"/>
  <c r="X85" i="81"/>
  <c r="X40" i="81" s="1"/>
  <c r="X87" i="83"/>
  <c r="Y85" i="83"/>
  <c r="Y40" i="83" s="1"/>
  <c r="W87" i="84"/>
  <c r="X85" i="84"/>
  <c r="W87" i="82"/>
  <c r="X85" i="82"/>
  <c r="X40" i="82" s="1"/>
  <c r="W87" i="76"/>
  <c r="X85" i="76"/>
  <c r="X40" i="76" s="1"/>
  <c r="Y87" i="85"/>
  <c r="Z85" i="85"/>
  <c r="Z40" i="85" s="1"/>
  <c r="W87" i="77"/>
  <c r="X85" i="77"/>
  <c r="X40" i="77" s="1"/>
  <c r="O87" i="15"/>
  <c r="X87" i="76" l="1"/>
  <c r="Y85" i="76"/>
  <c r="Y40" i="76" s="1"/>
  <c r="X87" i="84"/>
  <c r="Y85" i="84"/>
  <c r="Y87" i="79"/>
  <c r="Z85" i="79"/>
  <c r="Z40" i="79" s="1"/>
  <c r="X87" i="80"/>
  <c r="Y85" i="80"/>
  <c r="Y40" i="80" s="1"/>
  <c r="X87" i="78"/>
  <c r="Y85" i="78"/>
  <c r="Z87" i="85"/>
  <c r="AA85" i="85"/>
  <c r="AA40" i="85" s="1"/>
  <c r="X87" i="82"/>
  <c r="Y85" i="82"/>
  <c r="Y40" i="82" s="1"/>
  <c r="X87" i="81"/>
  <c r="Y85" i="81"/>
  <c r="X87" i="86"/>
  <c r="Y85" i="86"/>
  <c r="Y40" i="86" s="1"/>
  <c r="X87" i="77"/>
  <c r="Y85" i="77"/>
  <c r="Y40" i="77" s="1"/>
  <c r="Y87" i="83"/>
  <c r="Z85" i="83"/>
  <c r="P87" i="15"/>
  <c r="Y87" i="82" l="1"/>
  <c r="Z85" i="82"/>
  <c r="Z40" i="82" s="1"/>
  <c r="Z87" i="79"/>
  <c r="AA85" i="79"/>
  <c r="AA40" i="79" s="1"/>
  <c r="Y87" i="81"/>
  <c r="Z85" i="81"/>
  <c r="Y87" i="80"/>
  <c r="Z85" i="80"/>
  <c r="Z40" i="80" s="1"/>
  <c r="Y87" i="76"/>
  <c r="Z85" i="76"/>
  <c r="Z40" i="76" s="1"/>
  <c r="Z87" i="83"/>
  <c r="AA85" i="83"/>
  <c r="Y87" i="86"/>
  <c r="Z85" i="86"/>
  <c r="Y87" i="78"/>
  <c r="Z85" i="78"/>
  <c r="Y87" i="84"/>
  <c r="Z85" i="84"/>
  <c r="Z40" i="84" s="1"/>
  <c r="Y87" i="77"/>
  <c r="Z85" i="77"/>
  <c r="Z40" i="77" s="1"/>
  <c r="AA87" i="85"/>
  <c r="AB85" i="85"/>
  <c r="Q87" i="15"/>
  <c r="Z87" i="78" l="1"/>
  <c r="AA85" i="78"/>
  <c r="AA40" i="78" s="1"/>
  <c r="Z87" i="80"/>
  <c r="AA85" i="80"/>
  <c r="Z87" i="76"/>
  <c r="AA85" i="76"/>
  <c r="AA40" i="76" s="1"/>
  <c r="Z87" i="82"/>
  <c r="AA85" i="82"/>
  <c r="AA40" i="82" s="1"/>
  <c r="Z87" i="84"/>
  <c r="AA85" i="84"/>
  <c r="AA40" i="84" s="1"/>
  <c r="AB85" i="83"/>
  <c r="AB40" i="83" s="1"/>
  <c r="AA87" i="83"/>
  <c r="AB85" i="79"/>
  <c r="AB40" i="79" s="1"/>
  <c r="AA87" i="79"/>
  <c r="AB87" i="85"/>
  <c r="AC85" i="85"/>
  <c r="Z87" i="77"/>
  <c r="AA85" i="77"/>
  <c r="AA40" i="77" s="1"/>
  <c r="Z87" i="86"/>
  <c r="AA85" i="86"/>
  <c r="Z87" i="81"/>
  <c r="AA85" i="81"/>
  <c r="AA40" i="81" s="1"/>
  <c r="R87" i="15"/>
  <c r="AA87" i="77" l="1"/>
  <c r="AB85" i="77"/>
  <c r="AB87" i="79"/>
  <c r="AC85" i="79"/>
  <c r="AC40" i="79" s="1"/>
  <c r="AA87" i="76"/>
  <c r="AB85" i="76"/>
  <c r="AA87" i="82"/>
  <c r="AB85" i="82"/>
  <c r="AB40" i="82" s="1"/>
  <c r="AA87" i="86"/>
  <c r="AB85" i="86"/>
  <c r="AB87" i="83"/>
  <c r="AC85" i="83"/>
  <c r="AC40" i="83" s="1"/>
  <c r="AA87" i="78"/>
  <c r="AB85" i="78"/>
  <c r="AB40" i="78" s="1"/>
  <c r="AA87" i="81"/>
  <c r="AB85" i="81"/>
  <c r="AB40" i="81" s="1"/>
  <c r="AC87" i="85"/>
  <c r="AD85" i="85"/>
  <c r="AD40" i="85" s="1"/>
  <c r="AA87" i="84"/>
  <c r="AB85" i="84"/>
  <c r="AB40" i="84" s="1"/>
  <c r="AA87" i="80"/>
  <c r="AB85" i="80"/>
  <c r="S87" i="15"/>
  <c r="AB87" i="84" l="1"/>
  <c r="AC85" i="84"/>
  <c r="AC40" i="84" s="1"/>
  <c r="AB87" i="81"/>
  <c r="AC85" i="81"/>
  <c r="AC40" i="81" s="1"/>
  <c r="AD85" i="83"/>
  <c r="AD40" i="83" s="1"/>
  <c r="AC87" i="83"/>
  <c r="AC85" i="82"/>
  <c r="AB87" i="82"/>
  <c r="AB87" i="76"/>
  <c r="AC85" i="76"/>
  <c r="AB87" i="80"/>
  <c r="AC85" i="80"/>
  <c r="AC40" i="80" s="1"/>
  <c r="AE85" i="85"/>
  <c r="AE40" i="85" s="1"/>
  <c r="AD87" i="85"/>
  <c r="AC85" i="78"/>
  <c r="AC40" i="78" s="1"/>
  <c r="AB87" i="78"/>
  <c r="AC85" i="86"/>
  <c r="AB87" i="86"/>
  <c r="AB87" i="77"/>
  <c r="AC85" i="77"/>
  <c r="AD85" i="79"/>
  <c r="AC87" i="79"/>
  <c r="T87" i="15"/>
  <c r="AC87" i="78" l="1"/>
  <c r="AD85" i="78"/>
  <c r="AD40" i="78" s="1"/>
  <c r="AC87" i="77"/>
  <c r="AD85" i="77"/>
  <c r="AD40" i="77" s="1"/>
  <c r="AD87" i="83"/>
  <c r="AE85" i="83"/>
  <c r="AE40" i="83" s="1"/>
  <c r="AD87" i="79"/>
  <c r="AE85" i="79"/>
  <c r="AE87" i="85"/>
  <c r="AF85" i="85"/>
  <c r="AF40" i="85" s="1"/>
  <c r="AC87" i="76"/>
  <c r="AD85" i="76"/>
  <c r="AD40" i="76" s="1"/>
  <c r="AC87" i="82"/>
  <c r="AD85" i="82"/>
  <c r="AC87" i="81"/>
  <c r="AD85" i="81"/>
  <c r="AD40" i="81" s="1"/>
  <c r="AC87" i="84"/>
  <c r="AD85" i="84"/>
  <c r="AD40" i="84" s="1"/>
  <c r="AC87" i="86"/>
  <c r="AD85" i="86"/>
  <c r="AC87" i="80"/>
  <c r="AD85" i="80"/>
  <c r="AD40" i="80" s="1"/>
  <c r="U87" i="15"/>
  <c r="AD87" i="84" l="1"/>
  <c r="AE85" i="84"/>
  <c r="AD87" i="76"/>
  <c r="AE85" i="76"/>
  <c r="AE40" i="76" s="1"/>
  <c r="AD87" i="86"/>
  <c r="AE85" i="86"/>
  <c r="AE40" i="86" s="1"/>
  <c r="AD87" i="82"/>
  <c r="AE85" i="82"/>
  <c r="AE40" i="82" s="1"/>
  <c r="AE87" i="83"/>
  <c r="AF85" i="83"/>
  <c r="AF40" i="83" s="1"/>
  <c r="AQ40" i="83" s="1"/>
  <c r="AD87" i="78"/>
  <c r="AE85" i="78"/>
  <c r="AG85" i="85"/>
  <c r="AG40" i="85" s="1"/>
  <c r="AF87" i="85"/>
  <c r="AE87" i="79"/>
  <c r="AF85" i="79"/>
  <c r="AF40" i="79" s="1"/>
  <c r="AD87" i="80"/>
  <c r="AE85" i="80"/>
  <c r="AE40" i="80" s="1"/>
  <c r="AE85" i="81"/>
  <c r="AE40" i="81" s="1"/>
  <c r="AD87" i="81"/>
  <c r="AE85" i="77"/>
  <c r="AE40" i="77" s="1"/>
  <c r="AD87" i="77"/>
  <c r="V87" i="15"/>
  <c r="AE87" i="81" l="1"/>
  <c r="AF85" i="81"/>
  <c r="AG85" i="79"/>
  <c r="AG40" i="79" s="1"/>
  <c r="AF87" i="79"/>
  <c r="AG85" i="83"/>
  <c r="AF87" i="83"/>
  <c r="AE87" i="80"/>
  <c r="AF85" i="80"/>
  <c r="AF40" i="80" s="1"/>
  <c r="AE87" i="86"/>
  <c r="AF85" i="86"/>
  <c r="AF40" i="86" s="1"/>
  <c r="AQ40" i="86" s="1"/>
  <c r="AE87" i="84"/>
  <c r="AF85" i="84"/>
  <c r="AE87" i="78"/>
  <c r="AF85" i="78"/>
  <c r="AE87" i="77"/>
  <c r="AF85" i="77"/>
  <c r="AF40" i="77" s="1"/>
  <c r="AQ40" i="77" s="1"/>
  <c r="AH85" i="85"/>
  <c r="AH40" i="85" s="1"/>
  <c r="AQ40" i="85" s="1"/>
  <c r="AG87" i="85"/>
  <c r="AE87" i="82"/>
  <c r="AF85" i="82"/>
  <c r="AF40" i="82" s="1"/>
  <c r="AE87" i="76"/>
  <c r="AF85" i="76"/>
  <c r="AF40" i="76" s="1"/>
  <c r="AQ40" i="76" s="1"/>
  <c r="W87" i="15"/>
  <c r="AG85" i="77" l="1"/>
  <c r="AF87" i="77"/>
  <c r="AF87" i="80"/>
  <c r="AG85" i="80"/>
  <c r="AG40" i="80" s="1"/>
  <c r="AQ40" i="80" s="1"/>
  <c r="AH85" i="83"/>
  <c r="AG87" i="83"/>
  <c r="AF87" i="86"/>
  <c r="AG85" i="86"/>
  <c r="AG85" i="81"/>
  <c r="AF87" i="81"/>
  <c r="AF87" i="84"/>
  <c r="AG85" i="84"/>
  <c r="AG40" i="84" s="1"/>
  <c r="AF87" i="82"/>
  <c r="AG85" i="82"/>
  <c r="AG40" i="82" s="1"/>
  <c r="AG85" i="76"/>
  <c r="AF87" i="76"/>
  <c r="AH87" i="85"/>
  <c r="AI85" i="85"/>
  <c r="AF87" i="78"/>
  <c r="AG85" i="78"/>
  <c r="AH85" i="79"/>
  <c r="AH40" i="79" s="1"/>
  <c r="AG87" i="79"/>
  <c r="X87" i="15"/>
  <c r="AG87" i="82" l="1"/>
  <c r="AH85" i="82"/>
  <c r="AH40" i="82" s="1"/>
  <c r="AG87" i="86"/>
  <c r="AH85" i="86"/>
  <c r="AH87" i="83"/>
  <c r="AI85" i="83"/>
  <c r="AH87" i="79"/>
  <c r="AI85" i="79"/>
  <c r="AI40" i="79" s="1"/>
  <c r="AQ40" i="79" s="1"/>
  <c r="AG87" i="76"/>
  <c r="AH85" i="76"/>
  <c r="AH85" i="81"/>
  <c r="AH40" i="81" s="1"/>
  <c r="AG87" i="81"/>
  <c r="AG87" i="80"/>
  <c r="AH85" i="80"/>
  <c r="AH85" i="77"/>
  <c r="AG87" i="77"/>
  <c r="AG87" i="78"/>
  <c r="AH85" i="78"/>
  <c r="AH40" i="78" s="1"/>
  <c r="AQ40" i="78" s="1"/>
  <c r="AI87" i="85"/>
  <c r="AJ85" i="85"/>
  <c r="AG87" i="84"/>
  <c r="AH85" i="84"/>
  <c r="AH40" i="84" s="1"/>
  <c r="Y87" i="15"/>
  <c r="AI87" i="83" l="1"/>
  <c r="AJ85" i="83"/>
  <c r="AI85" i="84"/>
  <c r="AI40" i="84" s="1"/>
  <c r="AQ40" i="84" s="1"/>
  <c r="AH87" i="84"/>
  <c r="AI87" i="79"/>
  <c r="AJ85" i="79"/>
  <c r="AI85" i="78"/>
  <c r="AH87" i="78"/>
  <c r="AI85" i="80"/>
  <c r="AH87" i="80"/>
  <c r="AH87" i="81"/>
  <c r="AI85" i="81"/>
  <c r="AI40" i="81" s="1"/>
  <c r="AQ40" i="81" s="1"/>
  <c r="AJ40" i="81" s="1"/>
  <c r="AI85" i="86"/>
  <c r="AH87" i="86"/>
  <c r="AI85" i="82"/>
  <c r="AI40" i="82" s="1"/>
  <c r="AQ40" i="82" s="1"/>
  <c r="AH87" i="82"/>
  <c r="AH87" i="77"/>
  <c r="AI85" i="77"/>
  <c r="AI85" i="76"/>
  <c r="AH87" i="76"/>
  <c r="Z87" i="15"/>
  <c r="AI87" i="81" l="1"/>
  <c r="AJ85" i="81"/>
  <c r="AI87" i="80"/>
  <c r="AJ85" i="80"/>
  <c r="AI87" i="84"/>
  <c r="AJ85" i="84"/>
  <c r="AJ85" i="86"/>
  <c r="AI87" i="86"/>
  <c r="AI87" i="77"/>
  <c r="AJ85" i="77"/>
  <c r="AJ85" i="82"/>
  <c r="AI87" i="82"/>
  <c r="AI87" i="76"/>
  <c r="AJ85" i="76"/>
  <c r="AJ85" i="78"/>
  <c r="AI87" i="78"/>
  <c r="AA87" i="15"/>
  <c r="AB87" i="15" l="1"/>
  <c r="AC87" i="15" l="1"/>
  <c r="AD87" i="15" l="1"/>
  <c r="AE87" i="15" l="1"/>
  <c r="AF87" i="15" l="1"/>
  <c r="AG87" i="15" l="1"/>
  <c r="AH87" i="15" l="1"/>
  <c r="AI87" i="15" l="1"/>
</calcChain>
</file>

<file path=xl/sharedStrings.xml><?xml version="1.0" encoding="utf-8"?>
<sst xmlns="http://schemas.openxmlformats.org/spreadsheetml/2006/main" count="1507" uniqueCount="255">
  <si>
    <t>Sum</t>
  </si>
  <si>
    <t>Name</t>
  </si>
  <si>
    <t>Holiday</t>
  </si>
  <si>
    <t>Month</t>
  </si>
  <si>
    <t>Note (WP)</t>
  </si>
  <si>
    <t>Bank holiday</t>
  </si>
  <si>
    <t>Contract</t>
  </si>
  <si>
    <t>Date</t>
  </si>
  <si>
    <t>March</t>
  </si>
  <si>
    <t>Number</t>
  </si>
  <si>
    <t>January</t>
  </si>
  <si>
    <t>February</t>
  </si>
  <si>
    <t>April</t>
  </si>
  <si>
    <t>May</t>
  </si>
  <si>
    <t>June</t>
  </si>
  <si>
    <t>July</t>
  </si>
  <si>
    <t>August</t>
  </si>
  <si>
    <t>September</t>
  </si>
  <si>
    <t>October</t>
  </si>
  <si>
    <t>November</t>
  </si>
  <si>
    <t>December</t>
  </si>
  <si>
    <t>EU</t>
  </si>
  <si>
    <t>Date In month</t>
  </si>
  <si>
    <t>Ja</t>
  </si>
  <si>
    <t>Søgnehelligdag</t>
  </si>
  <si>
    <t>Grundlovsdag</t>
  </si>
  <si>
    <t>Juleaftensdag</t>
  </si>
  <si>
    <t>Status</t>
  </si>
  <si>
    <t>hours/week</t>
  </si>
  <si>
    <t>Time sheet</t>
  </si>
  <si>
    <t>Weekday</t>
  </si>
  <si>
    <t>Short name</t>
  </si>
  <si>
    <t>Monday</t>
  </si>
  <si>
    <t>Tuesday</t>
  </si>
  <si>
    <t>Wednesday</t>
  </si>
  <si>
    <t>Thursday</t>
  </si>
  <si>
    <t>Friday</t>
  </si>
  <si>
    <t>Saturday</t>
  </si>
  <si>
    <t>Sunday</t>
  </si>
  <si>
    <t>tue</t>
  </si>
  <si>
    <t>mon</t>
  </si>
  <si>
    <t>wed</t>
  </si>
  <si>
    <t>thu</t>
  </si>
  <si>
    <t>fri</t>
  </si>
  <si>
    <t>sat</t>
  </si>
  <si>
    <t>sun</t>
  </si>
  <si>
    <t>Include Work hours in sum</t>
  </si>
  <si>
    <t>Include Non-work hours in sum</t>
  </si>
  <si>
    <t>Is working</t>
  </si>
  <si>
    <t>Is a work day</t>
  </si>
  <si>
    <t>Is a Bank holiday</t>
  </si>
  <si>
    <t>Weekday short name</t>
  </si>
  <si>
    <t>Include In sum</t>
  </si>
  <si>
    <t>None</t>
  </si>
  <si>
    <t>Hole day</t>
  </si>
  <si>
    <t>Half day</t>
  </si>
  <si>
    <t>Count as holiday</t>
  </si>
  <si>
    <t>Count as Sick leave</t>
  </si>
  <si>
    <t>hours/day</t>
  </si>
  <si>
    <t>Count as Other leave - full day</t>
  </si>
  <si>
    <t>Count as Other leave - half day</t>
  </si>
  <si>
    <t>Year:</t>
  </si>
  <si>
    <t>Month:</t>
  </si>
  <si>
    <t>AU Projektnr.</t>
  </si>
  <si>
    <t>AU Samleprojektnr.</t>
  </si>
  <si>
    <t>Time Periode Total</t>
  </si>
  <si>
    <t>Time Periode</t>
  </si>
  <si>
    <t>Accounted Hours</t>
  </si>
  <si>
    <t>Contract Hours:</t>
  </si>
  <si>
    <t>Accounted Hours:</t>
  </si>
  <si>
    <t>Sick Leave</t>
  </si>
  <si>
    <t>Other Leave</t>
  </si>
  <si>
    <t>Other Projects</t>
  </si>
  <si>
    <t>Non-work Hours</t>
  </si>
  <si>
    <t>External Project Nmb.</t>
  </si>
  <si>
    <t>Co-Financing</t>
  </si>
  <si>
    <t>Non-work-hours</t>
  </si>
  <si>
    <t>Constract work hours</t>
  </si>
  <si>
    <t>Co-financing work-hours</t>
  </si>
  <si>
    <t>Other projects - hours</t>
  </si>
  <si>
    <t>Bededagen</t>
  </si>
  <si>
    <t>ja</t>
  </si>
  <si>
    <t>1. maj/Bededag</t>
  </si>
  <si>
    <t>2. pinsedag/grundlovsdag</t>
  </si>
  <si>
    <t>Labourday</t>
  </si>
  <si>
    <t>Grant agreement number:</t>
  </si>
  <si>
    <t>Time sheet master data</t>
  </si>
  <si>
    <t>Name:</t>
  </si>
  <si>
    <t>See frontpage of Grant Agreement - 6 digits</t>
  </si>
  <si>
    <t>Project acronym:</t>
  </si>
  <si>
    <t>See frontpage of Grant Agreement</t>
  </si>
  <si>
    <t>Navision no.</t>
  </si>
  <si>
    <t>5 or 6 digit number from Navision</t>
  </si>
  <si>
    <t>Periode nr.</t>
  </si>
  <si>
    <t>Antal mdr.</t>
  </si>
  <si>
    <t>Projekttype</t>
  </si>
  <si>
    <t>Article 187 of the Treaty</t>
  </si>
  <si>
    <t>CIP</t>
  </si>
  <si>
    <t>Coal and Steel</t>
  </si>
  <si>
    <t>CP</t>
  </si>
  <si>
    <t>CP/CSA</t>
  </si>
  <si>
    <t>CRP</t>
  </si>
  <si>
    <t>CSA</t>
  </si>
  <si>
    <t>ERC AdG</t>
  </si>
  <si>
    <t>ERC PoC</t>
  </si>
  <si>
    <t>ERC StG</t>
  </si>
  <si>
    <t>IMI</t>
  </si>
  <si>
    <t>Marie Curie CIG</t>
  </si>
  <si>
    <t>Marie Curie ERG</t>
  </si>
  <si>
    <t>Marie Curie IAPP</t>
  </si>
  <si>
    <t>Marie Curie IEF</t>
  </si>
  <si>
    <t>Marie Curie IIF</t>
  </si>
  <si>
    <t>Marie Curie IOF</t>
  </si>
  <si>
    <t>Marie Curie IRG</t>
  </si>
  <si>
    <t>Marie Curie IRSES</t>
  </si>
  <si>
    <t>Marie Curie ITN</t>
  </si>
  <si>
    <t>NoE (Network of Excellence)</t>
  </si>
  <si>
    <t>Research for the benefit of specific groups.</t>
  </si>
  <si>
    <t>See frontpage of Grant Agreement or choose from list</t>
  </si>
  <si>
    <t>(all white cells needs to be filled in)</t>
  </si>
  <si>
    <t>Y</t>
  </si>
  <si>
    <t>Project no. 1:</t>
  </si>
  <si>
    <t>EU project?</t>
  </si>
  <si>
    <t>EU project type:</t>
  </si>
  <si>
    <t>Yes/No</t>
  </si>
  <si>
    <t>EU project</t>
  </si>
  <si>
    <t>Project no. 2:</t>
  </si>
  <si>
    <t>Project no. 3:</t>
  </si>
  <si>
    <t>N</t>
  </si>
  <si>
    <t>COFUND-PCP</t>
  </si>
  <si>
    <t>ERC CoG</t>
  </si>
  <si>
    <t>IA</t>
  </si>
  <si>
    <t>MSCA COFUND</t>
  </si>
  <si>
    <t>MSCA IF</t>
  </si>
  <si>
    <t>MSCA ITN</t>
  </si>
  <si>
    <t>MSCA RISE</t>
  </si>
  <si>
    <t>RIA</t>
  </si>
  <si>
    <t>ERA-NET-Cofund</t>
  </si>
  <si>
    <t>ERA-NET-Cofund RIA</t>
  </si>
  <si>
    <t>Name of superior:</t>
  </si>
  <si>
    <t>Ressource No.:</t>
  </si>
  <si>
    <t xml:space="preserve">RSXXXXX- Ask your project economist </t>
  </si>
  <si>
    <t>WP</t>
  </si>
  <si>
    <t>WP1</t>
  </si>
  <si>
    <t>WP2</t>
  </si>
  <si>
    <t>WP3</t>
  </si>
  <si>
    <t>WP4</t>
  </si>
  <si>
    <t>WP5</t>
  </si>
  <si>
    <t>WP6</t>
  </si>
  <si>
    <t>WP7</t>
  </si>
  <si>
    <t>WP8</t>
  </si>
  <si>
    <t>WP9</t>
  </si>
  <si>
    <t>WP10</t>
  </si>
  <si>
    <t>WP11</t>
  </si>
  <si>
    <t>WP12</t>
  </si>
  <si>
    <t>WP13</t>
  </si>
  <si>
    <t>WP14</t>
  </si>
  <si>
    <t>WP15</t>
  </si>
  <si>
    <t>WP16</t>
  </si>
  <si>
    <t>WP17</t>
  </si>
  <si>
    <t>WP18</t>
  </si>
  <si>
    <t>WP19</t>
  </si>
  <si>
    <t>WP20</t>
  </si>
  <si>
    <t>WP21</t>
  </si>
  <si>
    <t>WP22</t>
  </si>
  <si>
    <t>WP23</t>
  </si>
  <si>
    <t>WP24</t>
  </si>
  <si>
    <t>WP25</t>
  </si>
  <si>
    <t>WP26</t>
  </si>
  <si>
    <t>WP27</t>
  </si>
  <si>
    <t>WP28</t>
  </si>
  <si>
    <t>WP29</t>
  </si>
  <si>
    <t>WP30</t>
  </si>
  <si>
    <t>WP31</t>
  </si>
  <si>
    <t>WP32</t>
  </si>
  <si>
    <t>ACRONYM</t>
  </si>
  <si>
    <t>Name of Superior</t>
  </si>
  <si>
    <t>wp1</t>
  </si>
  <si>
    <t>wp2</t>
  </si>
  <si>
    <t>wp3</t>
  </si>
  <si>
    <t>wp4</t>
  </si>
  <si>
    <t>wp5</t>
  </si>
  <si>
    <t>wp6</t>
  </si>
  <si>
    <t>wp7</t>
  </si>
  <si>
    <t>wp8</t>
  </si>
  <si>
    <t>wp9</t>
  </si>
  <si>
    <t>wp10</t>
  </si>
  <si>
    <t>wp11</t>
  </si>
  <si>
    <t>wp12</t>
  </si>
  <si>
    <t>wp13</t>
  </si>
  <si>
    <t>wp14</t>
  </si>
  <si>
    <t>wp15</t>
  </si>
  <si>
    <t>wp16</t>
  </si>
  <si>
    <t>wp17</t>
  </si>
  <si>
    <t>wp18</t>
  </si>
  <si>
    <t>wp19</t>
  </si>
  <si>
    <t>wp20</t>
  </si>
  <si>
    <t>wp21</t>
  </si>
  <si>
    <t>wp22</t>
  </si>
  <si>
    <t>wp23</t>
  </si>
  <si>
    <t>wp24</t>
  </si>
  <si>
    <t>wp25</t>
  </si>
  <si>
    <t>wp26</t>
  </si>
  <si>
    <t>wp27</t>
  </si>
  <si>
    <t>wp29</t>
  </si>
  <si>
    <t>wp30</t>
  </si>
  <si>
    <t>wp31</t>
  </si>
  <si>
    <t>wp32</t>
  </si>
  <si>
    <t>Total PM</t>
  </si>
  <si>
    <t>Superior</t>
  </si>
  <si>
    <t>Person Months Overview</t>
  </si>
  <si>
    <r>
      <t xml:space="preserve">Finally both you and your superior </t>
    </r>
    <r>
      <rPr>
        <b/>
        <sz val="11"/>
        <color theme="1"/>
        <rFont val="Calibri"/>
        <family val="2"/>
        <scheme val="minor"/>
      </rPr>
      <t>MUST</t>
    </r>
    <r>
      <rPr>
        <sz val="11"/>
        <color theme="1"/>
        <rFont val="Calibri"/>
        <family val="2"/>
        <scheme val="minor"/>
      </rPr>
      <t xml:space="preserve"> date and sign the sheet</t>
    </r>
  </si>
  <si>
    <t xml:space="preserve">An overview of Person Months (PM) spent per Work Package/Month on the project that can be used for reporting purposes. 
A table per project will automatically appear. If you are reporting time on more than four Work Packages, and therefore have the same information for Project 1 through 3 on the "Master data" sheet, you must add the totals in each table to get the full amount of Person Months used.
</t>
  </si>
  <si>
    <t>Lunch Break</t>
  </si>
  <si>
    <t>Navn</t>
  </si>
  <si>
    <t>Fraværstype</t>
  </si>
  <si>
    <t>Start Dato</t>
  </si>
  <si>
    <t>Slut Dato</t>
  </si>
  <si>
    <t>Timer</t>
  </si>
  <si>
    <t>Dage</t>
  </si>
  <si>
    <t>Kalenderdage el. Arb.dage</t>
  </si>
  <si>
    <t>År der fremgår på timesedler</t>
  </si>
  <si>
    <t>Oversigt over mdr. og år.</t>
  </si>
  <si>
    <t xml:space="preserve">Arbejdsår: </t>
  </si>
  <si>
    <t>Måneder</t>
  </si>
  <si>
    <t>år</t>
  </si>
  <si>
    <t>Januar</t>
  </si>
  <si>
    <t>Februar</t>
  </si>
  <si>
    <t>Marts</t>
  </si>
  <si>
    <t>Maj</t>
  </si>
  <si>
    <t>Juni</t>
  </si>
  <si>
    <t>Juli</t>
  </si>
  <si>
    <t>Oktober</t>
  </si>
  <si>
    <t>Månednr.</t>
  </si>
  <si>
    <t>Dag nr.</t>
  </si>
  <si>
    <t>Fraværsperiode start</t>
  </si>
  <si>
    <t>Fraværsdag (=1)</t>
  </si>
  <si>
    <t xml:space="preserve"> </t>
  </si>
  <si>
    <t>Kontrol (ok=SAND)</t>
  </si>
  <si>
    <t>Reg. Alt</t>
  </si>
  <si>
    <t>-</t>
  </si>
  <si>
    <t>Year</t>
  </si>
  <si>
    <r>
      <rPr>
        <b/>
        <sz val="11"/>
        <color theme="1"/>
        <rFont val="Calibri"/>
        <family val="2"/>
        <scheme val="minor"/>
      </rPr>
      <t>1</t>
    </r>
    <r>
      <rPr>
        <sz val="11"/>
        <color theme="1"/>
        <rFont val="Calibri"/>
        <family val="2"/>
        <scheme val="minor"/>
      </rPr>
      <t>: The "Master data" sheet - start by filling in your Name, AU Ressource Number (RSxxxx) and Year. Next state the different projects where time registering is required. If it is a EU project choose Y (=yes) in the column under EU, otherwise N (=no). These data will be carried over to the monthly sheets. 
By selecting Y the monthly sheets will open up the posibility to register time on 4 different Work packages ranging from WP1-WP32.
If you need to register time on more than 4 different workpackages in one month you can enter the same project information for projects 1 through 3.</t>
    </r>
  </si>
  <si>
    <t>This time-sheet has been developed with the intention to be used for all projects where you need to register your working hours at the same time as fulfilling the requirement for H2020 time-sheets. The idea is that eventhough ones wage might be used as cofinancing for several projects one should only need to fill out one time-sheet . All time that is not registered under a specific project will be allocated to the column "other projects" at the bottom. Furthermore the 0,5 hour lunchbreak is not considered as effective worktime and is automatically entered into the sheet. If one happens to work during lunch it is possible to adjust the lenght of the lunchbreak.</t>
  </si>
  <si>
    <r>
      <t xml:space="preserve">3. </t>
    </r>
    <r>
      <rPr>
        <sz val="11"/>
        <color theme="1"/>
        <rFont val="Calibri"/>
        <family val="2"/>
        <scheme val="minor"/>
      </rPr>
      <t>The month sheets -  in the "Contract" box state the number of hours per week that you are supposed to work according to your contract. The preset is 37 hours. A number per working day will be stated automatically</t>
    </r>
  </si>
  <si>
    <r>
      <rPr>
        <b/>
        <sz val="11"/>
        <color theme="1"/>
        <rFont val="Calibri"/>
        <family val="2"/>
        <scheme val="minor"/>
      </rPr>
      <t>4.</t>
    </r>
    <r>
      <rPr>
        <sz val="11"/>
        <color theme="1"/>
        <rFont val="Calibri"/>
        <family val="2"/>
        <scheme val="minor"/>
      </rPr>
      <t xml:space="preserve"> The sheet is based on a calender such that all Weekends and Bank holidays automatically become coloured. This does however not mean that one cannot register time on these days. It is just a reminder that one is usually not expected to work on these days. The box "Time Period Total" will now show the number of working hours for that month.</t>
    </r>
  </si>
  <si>
    <r>
      <rPr>
        <b/>
        <sz val="11"/>
        <color theme="1"/>
        <rFont val="Calibri"/>
        <family val="2"/>
        <scheme val="minor"/>
      </rPr>
      <t>5.</t>
    </r>
    <r>
      <rPr>
        <sz val="11"/>
        <color theme="1"/>
        <rFont val="Calibri"/>
        <family val="2"/>
        <scheme val="minor"/>
      </rPr>
      <t xml:space="preserve"> Continue by registering days that you have not worked, i.e. when you have been on holiday or been sick. This is done in the section "Non-Work hours". Holidays and sick-leave are registered with a Y. That day is then made grey and the hours are accounted for. For other leave one can choose between F (full day) or H (half day). Other leave is typically "Childcare days" (omsorgsdage) or "Kids First sickday"</t>
    </r>
  </si>
  <si>
    <r>
      <rPr>
        <b/>
        <sz val="11"/>
        <color theme="1"/>
        <rFont val="Calibri"/>
        <family val="2"/>
        <scheme val="minor"/>
      </rPr>
      <t>7.</t>
    </r>
    <r>
      <rPr>
        <sz val="11"/>
        <color theme="1"/>
        <rFont val="Calibri"/>
        <family val="2"/>
        <scheme val="minor"/>
      </rPr>
      <t xml:space="preserve"> As mentioned before, time that is not registered is now allocated to Other projects. </t>
    </r>
  </si>
  <si>
    <r>
      <rPr>
        <b/>
        <sz val="11"/>
        <color theme="1"/>
        <rFont val="Calibri"/>
        <family val="2"/>
        <scheme val="minor"/>
      </rPr>
      <t>2:</t>
    </r>
    <r>
      <rPr>
        <sz val="11"/>
        <color theme="1"/>
        <rFont val="Calibri"/>
        <family val="2"/>
        <scheme val="minor"/>
      </rPr>
      <t xml:space="preserve">  th "AUHRA" sheet - Here excists the possibility for the project economist to check if there has accidentaly been inserted hours on days where the researcher has been sick or on holiday. In AUHRA an overview of the abscence of the researcher is produced and exported in to an excel file. The Information (excluding social security number) is then copied into the AUHRA sheet and the information entered will automatically result in the highlighting of days where the researcher was not present.</t>
    </r>
  </si>
  <si>
    <t>ERC SyG</t>
  </si>
  <si>
    <t>Work Hours excl. Lunch</t>
  </si>
  <si>
    <t>Er udfyldt t.o.m. 2029</t>
  </si>
  <si>
    <t>PHD teaching</t>
  </si>
  <si>
    <r>
      <rPr>
        <b/>
        <sz val="11"/>
        <color theme="1"/>
        <rFont val="Calibri"/>
        <family val="2"/>
        <scheme val="minor"/>
      </rPr>
      <t>6.</t>
    </r>
    <r>
      <rPr>
        <sz val="11"/>
        <color theme="1"/>
        <rFont val="Calibri"/>
        <family val="2"/>
        <scheme val="minor"/>
      </rPr>
      <t xml:space="preserve"> Now you should register your hours distributed over the different projects or the line for PHD teaching hours. PHD teaching hours are not an eligible cost on H2020 projects and should not be registered on the project.</t>
    </r>
  </si>
  <si>
    <t>Old 2018 formel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</si>
</sst>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quot;kr.&quot;\ * #,##0.00_ ;_ &quot;kr.&quot;\ * \-#,##0.00_ ;_ &quot;kr.&quot;\ * &quot;-&quot;??_ ;_ @_ "/>
    <numFmt numFmtId="165" formatCode="_ * #,##0.00_ ;_ * \-#,##0.00_ ;_ * &quot;-&quot;??_ ;_ @_ "/>
    <numFmt numFmtId="166" formatCode="000000\-0000"/>
    <numFmt numFmtId="167" formatCode="#,##0.0"/>
    <numFmt numFmtId="168" formatCode="_-* #,##0.00\ _€_-;\-* #,##0.00\ _€_-;_-* &quot;-&quot;??\ _€_-;_-@_-"/>
  </numFmts>
  <fonts count="18" x14ac:knownFonts="1">
    <font>
      <sz val="11"/>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sz val="11"/>
      <color theme="1"/>
      <name val="Calibri"/>
      <family val="2"/>
      <scheme val="minor"/>
    </font>
    <font>
      <i/>
      <sz val="8"/>
      <color theme="1"/>
      <name val="Calibri"/>
      <family val="2"/>
      <scheme val="minor"/>
    </font>
    <font>
      <b/>
      <sz val="12"/>
      <color theme="1"/>
      <name val="Arial"/>
      <family val="2"/>
    </font>
    <font>
      <sz val="10"/>
      <color theme="1"/>
      <name val="Calibri"/>
      <family val="2"/>
      <scheme val="minor"/>
    </font>
    <font>
      <b/>
      <i/>
      <sz val="11"/>
      <color theme="1"/>
      <name val="Calibri"/>
      <family val="2"/>
      <scheme val="minor"/>
    </font>
    <font>
      <sz val="11"/>
      <color theme="1"/>
      <name val="Calibri"/>
      <family val="2"/>
      <scheme val="minor"/>
    </font>
    <font>
      <sz val="10"/>
      <name val="Arial"/>
      <family val="2"/>
    </font>
    <font>
      <b/>
      <sz val="14"/>
      <name val="Arial"/>
      <family val="2"/>
    </font>
    <font>
      <sz val="9"/>
      <name val="Arial"/>
      <family val="2"/>
    </font>
    <font>
      <b/>
      <sz val="10"/>
      <name val="Arial"/>
      <family val="2"/>
    </font>
    <font>
      <sz val="10"/>
      <name val="Arial"/>
      <family val="2"/>
    </font>
    <font>
      <u/>
      <sz val="10"/>
      <color indexed="12"/>
      <name val="Arial"/>
      <family val="2"/>
    </font>
    <font>
      <b/>
      <u/>
      <sz val="10"/>
      <name val="Arial"/>
      <family val="2"/>
    </font>
    <font>
      <i/>
      <sz val="11"/>
      <color theme="1"/>
      <name val="Calibri"/>
      <family val="2"/>
      <scheme val="minor"/>
    </font>
  </fonts>
  <fills count="21">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4" tint="0.59999389629810485"/>
        <bgColor indexed="65"/>
      </patternFill>
    </fill>
    <fill>
      <patternFill patternType="solid">
        <fgColor theme="6" tint="0.59999389629810485"/>
        <bgColor indexed="65"/>
      </patternFill>
    </fill>
    <fill>
      <patternFill patternType="solid">
        <fgColor rgb="FF92D05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theme="0" tint="-0.24994659260841701"/>
      </left>
      <right/>
      <top/>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right/>
      <top/>
      <bottom style="thick">
        <color theme="0"/>
      </bottom>
      <diagonal/>
    </border>
    <border>
      <left/>
      <right/>
      <top style="thin">
        <color theme="0"/>
      </top>
      <bottom style="thin">
        <color theme="0"/>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theme="0" tint="-0.24994659260841701"/>
      </right>
      <top style="medium">
        <color indexed="64"/>
      </top>
      <bottom/>
      <diagonal/>
    </border>
    <border>
      <left style="thin">
        <color theme="0" tint="-0.24994659260841701"/>
      </left>
      <right style="thin">
        <color theme="0" tint="-0.24994659260841701"/>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theme="0" tint="-0.24994659260841701"/>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thin">
        <color theme="0" tint="-0.24994659260841701"/>
      </left>
      <right style="thin">
        <color indexed="64"/>
      </right>
      <top style="thin">
        <color indexed="64"/>
      </top>
      <bottom style="medium">
        <color indexed="64"/>
      </bottom>
      <diagonal/>
    </border>
  </borders>
  <cellStyleXfs count="15">
    <xf numFmtId="0" fontId="0" fillId="0" borderId="0"/>
    <xf numFmtId="0" fontId="10" fillId="0" borderId="0"/>
    <xf numFmtId="0" fontId="14" fillId="0" borderId="0"/>
    <xf numFmtId="168" fontId="14" fillId="0" borderId="0" applyFont="0" applyFill="0" applyBorder="0" applyAlignment="0" applyProtection="0"/>
    <xf numFmtId="168"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0" fontId="15" fillId="0" borderId="0" applyNumberFormat="0" applyFill="0" applyBorder="0" applyAlignment="0" applyProtection="0">
      <alignment vertical="top"/>
      <protection locked="0"/>
    </xf>
    <xf numFmtId="165" fontId="14" fillId="0" borderId="0" applyFont="0" applyFill="0" applyBorder="0" applyAlignment="0" applyProtection="0"/>
    <xf numFmtId="0" fontId="9" fillId="0" borderId="0"/>
    <xf numFmtId="9" fontId="14" fillId="0" borderId="0" applyFont="0" applyFill="0" applyBorder="0" applyAlignment="0" applyProtection="0"/>
    <xf numFmtId="164" fontId="14" fillId="0" borderId="0" applyFont="0" applyFill="0" applyBorder="0" applyAlignment="0" applyProtection="0"/>
    <xf numFmtId="0" fontId="9" fillId="8" borderId="0" applyNumberFormat="0" applyBorder="0" applyAlignment="0" applyProtection="0"/>
    <xf numFmtId="0" fontId="9" fillId="9" borderId="0" applyNumberFormat="0" applyBorder="0" applyAlignment="0" applyProtection="0"/>
  </cellStyleXfs>
  <cellXfs count="387">
    <xf numFmtId="0" fontId="0" fillId="0" borderId="0" xfId="0"/>
    <xf numFmtId="0" fontId="0" fillId="0" borderId="3" xfId="0" applyBorder="1" applyAlignment="1">
      <alignment horizontal="center"/>
    </xf>
    <xf numFmtId="0" fontId="0" fillId="0" borderId="4" xfId="0" applyBorder="1" applyAlignment="1">
      <alignment horizontal="center"/>
    </xf>
    <xf numFmtId="0" fontId="0" fillId="0" borderId="6" xfId="0" applyBorder="1"/>
    <xf numFmtId="0" fontId="0" fillId="0" borderId="11" xfId="0" applyBorder="1"/>
    <xf numFmtId="0" fontId="0" fillId="0" borderId="4" xfId="0" applyBorder="1"/>
    <xf numFmtId="14" fontId="0" fillId="0" borderId="1" xfId="0" applyNumberFormat="1" applyBorder="1"/>
    <xf numFmtId="14" fontId="0" fillId="0" borderId="12" xfId="0" applyNumberFormat="1" applyBorder="1"/>
    <xf numFmtId="14" fontId="0" fillId="0" borderId="9" xfId="0" applyNumberFormat="1" applyBorder="1"/>
    <xf numFmtId="14" fontId="0" fillId="0" borderId="8" xfId="0" applyNumberFormat="1" applyBorder="1"/>
    <xf numFmtId="0" fontId="4" fillId="2" borderId="1" xfId="0" applyFont="1" applyFill="1" applyBorder="1" applyAlignment="1">
      <alignment horizontal="center"/>
    </xf>
    <xf numFmtId="0" fontId="0" fillId="2" borderId="0"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xf>
    <xf numFmtId="0" fontId="0" fillId="2" borderId="11" xfId="0" applyFill="1" applyBorder="1" applyAlignment="1">
      <alignment horizontal="center"/>
    </xf>
    <xf numFmtId="0" fontId="0" fillId="2" borderId="1" xfId="0" applyFont="1" applyFill="1" applyBorder="1"/>
    <xf numFmtId="0" fontId="0" fillId="0" borderId="0" xfId="0" applyFont="1" applyAlignment="1" applyProtection="1">
      <alignment horizontal="left"/>
      <protection hidden="1"/>
    </xf>
    <xf numFmtId="0" fontId="1" fillId="0" borderId="0" xfId="0" applyFont="1" applyProtection="1">
      <protection hidden="1"/>
    </xf>
    <xf numFmtId="10" fontId="1" fillId="0" borderId="0" xfId="0" applyNumberFormat="1" applyFont="1" applyBorder="1" applyProtection="1">
      <protection hidden="1"/>
    </xf>
    <xf numFmtId="0" fontId="1" fillId="0" borderId="0" xfId="0" applyFont="1" applyBorder="1" applyAlignment="1" applyProtection="1">
      <protection hidden="1"/>
    </xf>
    <xf numFmtId="0" fontId="1" fillId="0" borderId="0" xfId="0" applyFont="1" applyBorder="1" applyProtection="1">
      <protection hidden="1"/>
    </xf>
    <xf numFmtId="0" fontId="2" fillId="0" borderId="0" xfId="0" applyFont="1" applyBorder="1" applyAlignment="1" applyProtection="1">
      <alignment vertical="center"/>
      <protection hidden="1"/>
    </xf>
    <xf numFmtId="0" fontId="1" fillId="0" borderId="0" xfId="0" applyFont="1" applyBorder="1" applyAlignment="1" applyProtection="1">
      <alignment horizontal="center"/>
      <protection hidden="1"/>
    </xf>
    <xf numFmtId="0" fontId="1" fillId="0" borderId="16" xfId="0" applyFont="1" applyBorder="1" applyAlignment="1" applyProtection="1">
      <alignment horizontal="center"/>
      <protection hidden="1"/>
    </xf>
    <xf numFmtId="0" fontId="1" fillId="0" borderId="17" xfId="0" applyFont="1" applyBorder="1" applyAlignment="1" applyProtection="1">
      <alignment horizontal="center"/>
      <protection hidden="1"/>
    </xf>
    <xf numFmtId="0" fontId="1" fillId="0" borderId="18" xfId="0" applyFont="1" applyBorder="1" applyAlignment="1" applyProtection="1">
      <alignment horizontal="center"/>
      <protection hidden="1"/>
    </xf>
    <xf numFmtId="0" fontId="5" fillId="0" borderId="19" xfId="0" applyFont="1" applyBorder="1" applyAlignment="1" applyProtection="1">
      <alignment horizontal="center"/>
      <protection hidden="1"/>
    </xf>
    <xf numFmtId="0" fontId="3" fillId="0" borderId="20" xfId="0" applyFont="1" applyBorder="1" applyAlignment="1" applyProtection="1">
      <alignment horizontal="center"/>
      <protection hidden="1"/>
    </xf>
    <xf numFmtId="0" fontId="3" fillId="0" borderId="21" xfId="0" applyFont="1" applyBorder="1" applyAlignment="1" applyProtection="1">
      <alignment horizontal="center"/>
      <protection hidden="1"/>
    </xf>
    <xf numFmtId="0" fontId="2" fillId="0" borderId="12" xfId="0" applyFont="1" applyBorder="1" applyAlignment="1" applyProtection="1">
      <alignment vertical="top"/>
      <protection hidden="1"/>
    </xf>
    <xf numFmtId="0" fontId="5" fillId="0" borderId="22" xfId="0" applyFont="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2" fillId="0" borderId="9" xfId="0" applyFont="1" applyBorder="1" applyAlignment="1" applyProtection="1">
      <alignment vertical="top"/>
      <protection hidden="1"/>
    </xf>
    <xf numFmtId="0" fontId="1" fillId="0" borderId="0" xfId="0" applyFont="1" applyBorder="1" applyAlignment="1" applyProtection="1">
      <alignment horizontal="left" vertical="top"/>
      <protection hidden="1"/>
    </xf>
    <xf numFmtId="0" fontId="5" fillId="0" borderId="0" xfId="0" applyFont="1" applyBorder="1" applyAlignment="1" applyProtection="1">
      <alignment horizontal="center"/>
      <protection hidden="1"/>
    </xf>
    <xf numFmtId="0" fontId="2" fillId="0" borderId="0" xfId="0" applyFont="1" applyBorder="1" applyProtection="1">
      <protection hidden="1"/>
    </xf>
    <xf numFmtId="167" fontId="2" fillId="0" borderId="0" xfId="0" applyNumberFormat="1" applyFont="1" applyFill="1" applyBorder="1" applyProtection="1">
      <protection hidden="1"/>
    </xf>
    <xf numFmtId="0" fontId="1" fillId="0" borderId="12" xfId="0" applyFont="1" applyFill="1" applyBorder="1" applyAlignment="1" applyProtection="1">
      <alignment horizontal="left" indent="1"/>
      <protection hidden="1"/>
    </xf>
    <xf numFmtId="0" fontId="1" fillId="0" borderId="7" xfId="0" applyFont="1" applyFill="1" applyBorder="1" applyAlignment="1" applyProtection="1">
      <alignment horizontal="left" indent="1"/>
      <protection hidden="1"/>
    </xf>
    <xf numFmtId="0" fontId="1" fillId="0" borderId="10" xfId="0" applyFont="1" applyFill="1" applyBorder="1" applyAlignment="1" applyProtection="1">
      <alignment horizontal="left" indent="1"/>
      <protection hidden="1"/>
    </xf>
    <xf numFmtId="0" fontId="0" fillId="0" borderId="0" xfId="0" applyBorder="1" applyAlignment="1" applyProtection="1">
      <alignment horizontal="left"/>
      <protection hidden="1"/>
    </xf>
    <xf numFmtId="0" fontId="1" fillId="0" borderId="12" xfId="0" applyFont="1" applyBorder="1" applyAlignment="1" applyProtection="1">
      <alignment horizontal="left"/>
      <protection hidden="1"/>
    </xf>
    <xf numFmtId="0" fontId="1" fillId="0" borderId="0" xfId="0" applyFont="1" applyFill="1" applyBorder="1" applyProtection="1">
      <protection hidden="1"/>
    </xf>
    <xf numFmtId="0" fontId="3" fillId="0" borderId="0" xfId="0" applyFont="1" applyBorder="1" applyAlignment="1" applyProtection="1">
      <protection hidden="1"/>
    </xf>
    <xf numFmtId="167" fontId="1" fillId="0" borderId="0" xfId="0" applyNumberFormat="1" applyFont="1" applyBorder="1" applyAlignment="1" applyProtection="1">
      <alignment horizontal="left"/>
      <protection hidden="1"/>
    </xf>
    <xf numFmtId="0" fontId="1" fillId="0" borderId="0" xfId="0" applyFont="1" applyBorder="1" applyAlignment="1" applyProtection="1">
      <alignment horizontal="left" vertical="center"/>
      <protection hidden="1"/>
    </xf>
    <xf numFmtId="167" fontId="2" fillId="0" borderId="0" xfId="0" applyNumberFormat="1" applyFont="1" applyFill="1" applyBorder="1" applyAlignment="1" applyProtection="1">
      <alignment horizontal="left"/>
      <protection hidden="1"/>
    </xf>
    <xf numFmtId="0" fontId="2" fillId="0" borderId="0" xfId="0" applyFont="1" applyBorder="1" applyAlignment="1" applyProtection="1">
      <protection hidden="1"/>
    </xf>
    <xf numFmtId="167" fontId="1" fillId="0" borderId="0" xfId="0" applyNumberFormat="1" applyFont="1" applyBorder="1" applyAlignment="1" applyProtection="1">
      <alignment horizontal="center"/>
      <protection hidden="1"/>
    </xf>
    <xf numFmtId="0" fontId="2" fillId="0" borderId="8" xfId="0" applyFont="1" applyBorder="1" applyAlignment="1" applyProtection="1">
      <alignment horizontal="right" vertical="center"/>
      <protection hidden="1"/>
    </xf>
    <xf numFmtId="167" fontId="2" fillId="0" borderId="29" xfId="0" applyNumberFormat="1" applyFont="1" applyFill="1" applyBorder="1" applyAlignment="1" applyProtection="1">
      <alignment horizontal="right"/>
      <protection hidden="1"/>
    </xf>
    <xf numFmtId="167" fontId="2" fillId="0" borderId="26" xfId="0" applyNumberFormat="1" applyFont="1" applyFill="1" applyBorder="1" applyAlignment="1" applyProtection="1">
      <alignment horizontal="right"/>
      <protection hidden="1"/>
    </xf>
    <xf numFmtId="167" fontId="2" fillId="0" borderId="27" xfId="0" applyNumberFormat="1" applyFont="1" applyFill="1" applyBorder="1" applyAlignment="1" applyProtection="1">
      <alignment horizontal="right"/>
      <protection hidden="1"/>
    </xf>
    <xf numFmtId="167" fontId="2" fillId="0" borderId="1" xfId="0" applyNumberFormat="1" applyFont="1" applyBorder="1" applyAlignment="1" applyProtection="1">
      <alignment horizontal="right"/>
      <protection hidden="1"/>
    </xf>
    <xf numFmtId="167" fontId="2" fillId="0" borderId="12" xfId="0" applyNumberFormat="1" applyFont="1" applyBorder="1" applyAlignment="1" applyProtection="1">
      <alignment horizontal="right"/>
      <protection hidden="1"/>
    </xf>
    <xf numFmtId="167" fontId="2" fillId="0" borderId="9" xfId="0" applyNumberFormat="1" applyFont="1" applyBorder="1" applyAlignment="1" applyProtection="1">
      <alignment horizontal="right"/>
      <protection hidden="1"/>
    </xf>
    <xf numFmtId="167" fontId="1" fillId="0" borderId="0" xfId="0" applyNumberFormat="1" applyFont="1" applyFill="1" applyBorder="1" applyAlignment="1" applyProtection="1">
      <alignment horizontal="right"/>
      <protection hidden="1"/>
    </xf>
    <xf numFmtId="167" fontId="2" fillId="0" borderId="0" xfId="0" applyNumberFormat="1" applyFont="1" applyBorder="1" applyAlignment="1" applyProtection="1">
      <alignment horizontal="right"/>
      <protection hidden="1"/>
    </xf>
    <xf numFmtId="167" fontId="2" fillId="0" borderId="17" xfId="0" applyNumberFormat="1" applyFont="1" applyFill="1" applyBorder="1" applyAlignment="1" applyProtection="1">
      <alignment horizontal="right"/>
      <protection hidden="1"/>
    </xf>
    <xf numFmtId="167" fontId="2" fillId="0" borderId="14" xfId="0" applyNumberFormat="1" applyFont="1" applyBorder="1" applyAlignment="1" applyProtection="1">
      <alignment horizontal="right"/>
      <protection hidden="1"/>
    </xf>
    <xf numFmtId="167" fontId="1" fillId="0" borderId="40" xfId="0" applyNumberFormat="1" applyFont="1" applyFill="1" applyBorder="1" applyAlignment="1" applyProtection="1">
      <alignment horizontal="right"/>
      <protection hidden="1"/>
    </xf>
    <xf numFmtId="167" fontId="1" fillId="0" borderId="41" xfId="0" applyNumberFormat="1" applyFont="1" applyFill="1" applyBorder="1" applyAlignment="1" applyProtection="1">
      <alignment horizontal="right"/>
      <protection hidden="1"/>
    </xf>
    <xf numFmtId="167" fontId="1" fillId="0" borderId="42" xfId="0" applyNumberFormat="1" applyFont="1" applyFill="1" applyBorder="1" applyAlignment="1" applyProtection="1">
      <alignment horizontal="right"/>
      <protection hidden="1"/>
    </xf>
    <xf numFmtId="167" fontId="2" fillId="0" borderId="43" xfId="0" applyNumberFormat="1" applyFont="1" applyBorder="1" applyAlignment="1" applyProtection="1">
      <alignment horizontal="right"/>
      <protection hidden="1"/>
    </xf>
    <xf numFmtId="167" fontId="2" fillId="0" borderId="30" xfId="0" applyNumberFormat="1" applyFont="1" applyBorder="1" applyAlignment="1" applyProtection="1">
      <alignment horizontal="right"/>
      <protection hidden="1"/>
    </xf>
    <xf numFmtId="167" fontId="1" fillId="0" borderId="22" xfId="0" applyNumberFormat="1" applyFont="1" applyFill="1" applyBorder="1" applyAlignment="1" applyProtection="1">
      <alignment horizontal="right"/>
      <protection hidden="1"/>
    </xf>
    <xf numFmtId="167" fontId="1" fillId="0" borderId="23" xfId="0" applyNumberFormat="1" applyFont="1" applyFill="1" applyBorder="1" applyAlignment="1" applyProtection="1">
      <alignment horizontal="right"/>
      <protection hidden="1"/>
    </xf>
    <xf numFmtId="167" fontId="1" fillId="0" borderId="28" xfId="0" applyNumberFormat="1" applyFont="1" applyFill="1" applyBorder="1" applyAlignment="1" applyProtection="1">
      <alignment horizontal="right"/>
      <protection hidden="1"/>
    </xf>
    <xf numFmtId="167" fontId="2" fillId="0" borderId="0" xfId="0" applyNumberFormat="1" applyFont="1" applyFill="1" applyBorder="1" applyAlignment="1" applyProtection="1">
      <alignment horizontal="right"/>
      <protection hidden="1"/>
    </xf>
    <xf numFmtId="0" fontId="0" fillId="0" borderId="0" xfId="0" applyAlignment="1">
      <alignment vertical="top" wrapText="1"/>
    </xf>
    <xf numFmtId="0" fontId="0" fillId="0" borderId="0" xfId="0" applyAlignment="1">
      <alignment wrapText="1"/>
    </xf>
    <xf numFmtId="0" fontId="8" fillId="0" borderId="0" xfId="0" applyFont="1" applyAlignment="1">
      <alignment wrapText="1"/>
    </xf>
    <xf numFmtId="0" fontId="0" fillId="0" borderId="0" xfId="0" applyBorder="1"/>
    <xf numFmtId="0" fontId="0" fillId="2" borderId="15" xfId="0" applyFill="1" applyBorder="1" applyAlignment="1">
      <alignment horizontal="center"/>
    </xf>
    <xf numFmtId="0" fontId="0" fillId="2" borderId="14" xfId="0" applyFill="1" applyBorder="1" applyAlignment="1">
      <alignment horizontal="center"/>
    </xf>
    <xf numFmtId="0" fontId="0" fillId="2" borderId="0" xfId="0" applyFill="1" applyAlignment="1">
      <alignment horizontal="center"/>
    </xf>
    <xf numFmtId="14" fontId="0" fillId="0" borderId="10" xfId="0" applyNumberFormat="1" applyBorder="1"/>
    <xf numFmtId="14" fontId="0" fillId="0" borderId="13" xfId="0" applyNumberFormat="1" applyBorder="1"/>
    <xf numFmtId="14" fontId="0" fillId="0" borderId="7" xfId="0" applyNumberFormat="1" applyBorder="1"/>
    <xf numFmtId="0" fontId="14" fillId="0" borderId="0" xfId="1" applyFont="1" applyFill="1" applyProtection="1">
      <protection locked="0"/>
    </xf>
    <xf numFmtId="0" fontId="14" fillId="0" borderId="0" xfId="0" applyFont="1" applyFill="1" applyProtection="1">
      <protection locked="0"/>
    </xf>
    <xf numFmtId="0" fontId="0" fillId="0" borderId="0" xfId="0" applyFill="1" applyAlignment="1" applyProtection="1">
      <alignment horizontal="right"/>
      <protection locked="0"/>
    </xf>
    <xf numFmtId="0" fontId="14" fillId="0" borderId="0" xfId="2" applyFont="1"/>
    <xf numFmtId="0" fontId="14" fillId="0" borderId="0" xfId="2"/>
    <xf numFmtId="0" fontId="13" fillId="4" borderId="50" xfId="2" applyNumberFormat="1" applyFont="1" applyFill="1" applyBorder="1" applyAlignment="1"/>
    <xf numFmtId="0" fontId="14" fillId="5" borderId="51" xfId="2" applyNumberFormat="1" applyFont="1" applyFill="1" applyBorder="1" applyAlignment="1"/>
    <xf numFmtId="0" fontId="14" fillId="6" borderId="51" xfId="2" applyNumberFormat="1" applyFont="1" applyFill="1" applyBorder="1" applyAlignment="1"/>
    <xf numFmtId="0" fontId="14" fillId="5" borderId="52" xfId="2" applyNumberFormat="1" applyFont="1" applyFill="1" applyBorder="1" applyAlignment="1"/>
    <xf numFmtId="0" fontId="10" fillId="3" borderId="0" xfId="1" applyFill="1" applyProtection="1">
      <protection hidden="1"/>
    </xf>
    <xf numFmtId="0" fontId="11" fillId="3" borderId="0" xfId="1" applyFont="1" applyFill="1" applyProtection="1">
      <protection hidden="1"/>
    </xf>
    <xf numFmtId="0" fontId="13" fillId="3" borderId="0" xfId="1" applyFont="1" applyFill="1" applyProtection="1">
      <protection hidden="1"/>
    </xf>
    <xf numFmtId="0" fontId="14" fillId="3" borderId="0" xfId="1" applyFont="1" applyFill="1" applyProtection="1">
      <protection hidden="1"/>
    </xf>
    <xf numFmtId="0" fontId="16" fillId="3" borderId="0" xfId="1" applyFont="1" applyFill="1" applyProtection="1">
      <protection hidden="1"/>
    </xf>
    <xf numFmtId="0" fontId="13" fillId="3" borderId="0" xfId="0" applyFont="1" applyFill="1" applyProtection="1">
      <protection hidden="1"/>
    </xf>
    <xf numFmtId="0" fontId="0" fillId="3" borderId="0" xfId="0" applyFill="1" applyProtection="1">
      <protection hidden="1"/>
    </xf>
    <xf numFmtId="0" fontId="14" fillId="3" borderId="0" xfId="0" applyFont="1" applyFill="1" applyProtection="1">
      <protection hidden="1"/>
    </xf>
    <xf numFmtId="0" fontId="10" fillId="0" borderId="0" xfId="0" applyFont="1"/>
    <xf numFmtId="0" fontId="10" fillId="0" borderId="0" xfId="0" applyFont="1" applyFill="1"/>
    <xf numFmtId="0" fontId="10" fillId="0" borderId="0" xfId="2" applyFont="1"/>
    <xf numFmtId="0" fontId="10" fillId="0" borderId="0" xfId="2" applyFont="1" applyFill="1"/>
    <xf numFmtId="0" fontId="1" fillId="0" borderId="0" xfId="0" applyFont="1" applyFill="1" applyBorder="1" applyAlignment="1" applyProtection="1">
      <alignment horizontal="left"/>
      <protection hidden="1"/>
    </xf>
    <xf numFmtId="0" fontId="3" fillId="0" borderId="0" xfId="0" applyFont="1" applyBorder="1" applyAlignment="1" applyProtection="1">
      <alignment horizontal="center"/>
      <protection hidden="1"/>
    </xf>
    <xf numFmtId="0" fontId="1"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1" fillId="0" borderId="0" xfId="0" applyFont="1" applyBorder="1" applyAlignment="1" applyProtection="1">
      <alignment vertical="center"/>
      <protection hidden="1"/>
    </xf>
    <xf numFmtId="0" fontId="1" fillId="0" borderId="0" xfId="0" applyFont="1" applyAlignment="1" applyProtection="1">
      <alignment horizontal="left"/>
      <protection hidden="1"/>
    </xf>
    <xf numFmtId="0" fontId="0" fillId="0" borderId="0" xfId="0" applyAlignment="1" applyProtection="1">
      <alignment horizontal="left"/>
      <protection hidden="1"/>
    </xf>
    <xf numFmtId="0" fontId="1" fillId="0" borderId="0" xfId="0" applyFont="1" applyAlignment="1" applyProtection="1">
      <protection hidden="1"/>
    </xf>
    <xf numFmtId="49" fontId="1" fillId="0" borderId="0" xfId="0" applyNumberFormat="1" applyFont="1" applyBorder="1" applyAlignment="1" applyProtection="1">
      <alignment horizontal="left"/>
      <protection hidden="1"/>
    </xf>
    <xf numFmtId="14" fontId="1" fillId="0" borderId="0" xfId="0" applyNumberFormat="1" applyFont="1" applyProtection="1">
      <protection hidden="1"/>
    </xf>
    <xf numFmtId="0" fontId="1" fillId="0" borderId="0" xfId="0" applyNumberFormat="1" applyFont="1" applyAlignment="1" applyProtection="1">
      <alignment horizontal="left"/>
      <protection hidden="1"/>
    </xf>
    <xf numFmtId="0" fontId="0" fillId="0" borderId="0" xfId="0" applyNumberFormat="1" applyAlignment="1" applyProtection="1">
      <alignment horizontal="left"/>
      <protection hidden="1"/>
    </xf>
    <xf numFmtId="0" fontId="1" fillId="0" borderId="0" xfId="0" applyNumberFormat="1" applyFont="1" applyProtection="1">
      <protection hidden="1"/>
    </xf>
    <xf numFmtId="167" fontId="1" fillId="0" borderId="0" xfId="0" applyNumberFormat="1" applyFont="1" applyProtection="1">
      <protection hidden="1"/>
    </xf>
    <xf numFmtId="167" fontId="1" fillId="0" borderId="19" xfId="0" applyNumberFormat="1" applyFont="1" applyFill="1" applyBorder="1" applyAlignment="1" applyProtection="1">
      <alignment horizontal="right"/>
      <protection locked="0"/>
    </xf>
    <xf numFmtId="167" fontId="1" fillId="0" borderId="20" xfId="0" applyNumberFormat="1" applyFont="1" applyFill="1" applyBorder="1" applyAlignment="1" applyProtection="1">
      <alignment horizontal="right"/>
      <protection locked="0"/>
    </xf>
    <xf numFmtId="167" fontId="1" fillId="0" borderId="25" xfId="0" applyNumberFormat="1" applyFont="1" applyFill="1" applyBorder="1" applyAlignment="1" applyProtection="1">
      <alignment horizontal="right"/>
      <protection locked="0"/>
    </xf>
    <xf numFmtId="167" fontId="1" fillId="0" borderId="33" xfId="0" applyNumberFormat="1" applyFont="1" applyFill="1" applyBorder="1" applyAlignment="1" applyProtection="1">
      <alignment horizontal="right"/>
      <protection locked="0"/>
    </xf>
    <xf numFmtId="167" fontId="1" fillId="0" borderId="34" xfId="0" applyNumberFormat="1" applyFont="1" applyFill="1" applyBorder="1" applyAlignment="1" applyProtection="1">
      <alignment horizontal="right"/>
      <protection locked="0"/>
    </xf>
    <xf numFmtId="167" fontId="1" fillId="0" borderId="35" xfId="0" applyNumberFormat="1" applyFont="1" applyFill="1" applyBorder="1" applyAlignment="1" applyProtection="1">
      <alignment horizontal="right"/>
      <protection locked="0"/>
    </xf>
    <xf numFmtId="167" fontId="1" fillId="0" borderId="23" xfId="0" applyNumberFormat="1" applyFont="1" applyFill="1" applyBorder="1" applyAlignment="1" applyProtection="1">
      <alignment horizontal="right"/>
      <protection locked="0"/>
    </xf>
    <xf numFmtId="14" fontId="0" fillId="0" borderId="0" xfId="0" applyNumberFormat="1" applyBorder="1"/>
    <xf numFmtId="0" fontId="0" fillId="0" borderId="0" xfId="0" applyBorder="1" applyAlignment="1">
      <alignment horizontal="center"/>
    </xf>
    <xf numFmtId="14" fontId="0" fillId="0" borderId="5" xfId="0" applyNumberFormat="1" applyBorder="1"/>
    <xf numFmtId="0" fontId="0" fillId="0" borderId="5" xfId="0" applyBorder="1"/>
    <xf numFmtId="2" fontId="1" fillId="0" borderId="0" xfId="0" applyNumberFormat="1" applyFont="1" applyBorder="1" applyAlignment="1" applyProtection="1">
      <protection hidden="1"/>
    </xf>
    <xf numFmtId="0" fontId="12" fillId="7" borderId="0" xfId="0" applyFont="1" applyFill="1" applyProtection="1">
      <protection hidden="1"/>
    </xf>
    <xf numFmtId="0" fontId="0" fillId="0" borderId="0" xfId="0" applyAlignment="1">
      <alignment horizontal="center" vertical="top"/>
    </xf>
    <xf numFmtId="0" fontId="0" fillId="0" borderId="65" xfId="0" applyBorder="1"/>
    <xf numFmtId="0" fontId="0" fillId="0" borderId="66" xfId="0" applyBorder="1"/>
    <xf numFmtId="2" fontId="0" fillId="11" borderId="67" xfId="0" applyNumberFormat="1" applyFill="1" applyBorder="1"/>
    <xf numFmtId="2" fontId="0" fillId="0" borderId="0" xfId="0" applyNumberFormat="1" applyFill="1" applyBorder="1"/>
    <xf numFmtId="0" fontId="0" fillId="0" borderId="0" xfId="0" applyFill="1" applyBorder="1"/>
    <xf numFmtId="2" fontId="0" fillId="11" borderId="68" xfId="0" applyNumberFormat="1" applyFill="1" applyBorder="1"/>
    <xf numFmtId="0" fontId="0" fillId="0" borderId="53" xfId="0" applyBorder="1" applyAlignment="1">
      <alignment vertical="top"/>
    </xf>
    <xf numFmtId="0" fontId="0" fillId="0" borderId="53" xfId="0" applyBorder="1" applyAlignment="1">
      <alignment horizontal="left" vertical="top"/>
    </xf>
    <xf numFmtId="0" fontId="4" fillId="0" borderId="0" xfId="0" applyFont="1" applyAlignment="1">
      <alignment wrapText="1"/>
    </xf>
    <xf numFmtId="0" fontId="0" fillId="0" borderId="0" xfId="0" applyFont="1" applyAlignment="1">
      <alignment wrapText="1"/>
    </xf>
    <xf numFmtId="0" fontId="4" fillId="0" borderId="0" xfId="0" applyFont="1" applyBorder="1" applyAlignment="1">
      <alignment horizontal="left"/>
    </xf>
    <xf numFmtId="49" fontId="1" fillId="0" borderId="0" xfId="0" applyNumberFormat="1" applyFont="1" applyBorder="1" applyAlignment="1" applyProtection="1">
      <alignment horizontal="left"/>
      <protection locked="0"/>
    </xf>
    <xf numFmtId="0" fontId="9" fillId="0" borderId="54" xfId="14" applyFill="1" applyBorder="1" applyAlignment="1">
      <alignment horizontal="left" vertical="top"/>
    </xf>
    <xf numFmtId="0" fontId="9" fillId="0" borderId="57" xfId="13" applyFill="1" applyBorder="1" applyAlignment="1">
      <alignment horizontal="left" vertical="top"/>
    </xf>
    <xf numFmtId="0" fontId="9" fillId="0" borderId="57" xfId="14" applyFill="1" applyBorder="1" applyAlignment="1">
      <alignment horizontal="left" vertical="top"/>
    </xf>
    <xf numFmtId="0" fontId="9" fillId="0" borderId="59" xfId="13" applyFill="1" applyBorder="1" applyAlignment="1">
      <alignment horizontal="left" vertical="top"/>
    </xf>
    <xf numFmtId="2" fontId="0" fillId="10" borderId="69" xfId="0" applyNumberFormat="1" applyFill="1" applyBorder="1"/>
    <xf numFmtId="2" fontId="0" fillId="10" borderId="76" xfId="0" applyNumberFormat="1" applyFill="1" applyBorder="1"/>
    <xf numFmtId="0" fontId="0" fillId="0" borderId="63" xfId="0" applyBorder="1"/>
    <xf numFmtId="0" fontId="0" fillId="0" borderId="64" xfId="0" applyBorder="1"/>
    <xf numFmtId="0" fontId="0" fillId="0" borderId="56" xfId="0" applyBorder="1"/>
    <xf numFmtId="2" fontId="0" fillId="10" borderId="77" xfId="0" applyNumberFormat="1" applyFill="1" applyBorder="1"/>
    <xf numFmtId="2" fontId="0" fillId="10" borderId="78" xfId="0" applyNumberFormat="1" applyFill="1" applyBorder="1"/>
    <xf numFmtId="0" fontId="9" fillId="0" borderId="1" xfId="14" applyFill="1" applyBorder="1"/>
    <xf numFmtId="0" fontId="9" fillId="0" borderId="79" xfId="14" applyFill="1" applyBorder="1"/>
    <xf numFmtId="0" fontId="9" fillId="0" borderId="43" xfId="14" applyFill="1" applyBorder="1"/>
    <xf numFmtId="0" fontId="9" fillId="0" borderId="80" xfId="14" applyFill="1" applyBorder="1"/>
    <xf numFmtId="0" fontId="9" fillId="0" borderId="81" xfId="14" applyFill="1" applyBorder="1"/>
    <xf numFmtId="0" fontId="9" fillId="0" borderId="82" xfId="14" applyFill="1" applyBorder="1"/>
    <xf numFmtId="0" fontId="9" fillId="0" borderId="83" xfId="14" applyFill="1" applyBorder="1"/>
    <xf numFmtId="0" fontId="9" fillId="0" borderId="84" xfId="14" applyFill="1" applyBorder="1"/>
    <xf numFmtId="0" fontId="9" fillId="0" borderId="85" xfId="14" applyFill="1" applyBorder="1"/>
    <xf numFmtId="0" fontId="9" fillId="0" borderId="54" xfId="14" applyFill="1" applyBorder="1" applyAlignment="1">
      <alignment vertical="top"/>
    </xf>
    <xf numFmtId="0" fontId="9" fillId="0" borderId="57" xfId="13" applyFill="1" applyBorder="1" applyAlignment="1">
      <alignment vertical="top"/>
    </xf>
    <xf numFmtId="0" fontId="9" fillId="0" borderId="57" xfId="14" applyFill="1" applyBorder="1" applyAlignment="1">
      <alignment vertical="top"/>
    </xf>
    <xf numFmtId="0" fontId="9" fillId="0" borderId="59" xfId="13" applyFill="1" applyBorder="1" applyAlignment="1">
      <alignment vertical="top"/>
    </xf>
    <xf numFmtId="167" fontId="1" fillId="0" borderId="86" xfId="0" applyNumberFormat="1" applyFont="1" applyFill="1" applyBorder="1" applyAlignment="1" applyProtection="1">
      <alignment horizontal="right"/>
      <protection hidden="1"/>
    </xf>
    <xf numFmtId="167" fontId="1" fillId="0" borderId="87" xfId="0" applyNumberFormat="1" applyFont="1" applyFill="1" applyBorder="1" applyAlignment="1" applyProtection="1">
      <alignment horizontal="right"/>
      <protection hidden="1"/>
    </xf>
    <xf numFmtId="167" fontId="2" fillId="0" borderId="88" xfId="0" applyNumberFormat="1" applyFont="1" applyBorder="1" applyAlignment="1" applyProtection="1">
      <alignment horizontal="right"/>
      <protection hidden="1"/>
    </xf>
    <xf numFmtId="167" fontId="2" fillId="0" borderId="89" xfId="0" applyNumberFormat="1" applyFont="1" applyBorder="1" applyAlignment="1" applyProtection="1">
      <alignment horizontal="right"/>
      <protection hidden="1"/>
    </xf>
    <xf numFmtId="167" fontId="1" fillId="0" borderId="90" xfId="0" applyNumberFormat="1" applyFont="1" applyFill="1" applyBorder="1" applyAlignment="1" applyProtection="1">
      <alignment horizontal="right"/>
      <protection hidden="1"/>
    </xf>
    <xf numFmtId="0" fontId="1" fillId="0" borderId="91" xfId="0" applyFont="1" applyBorder="1" applyAlignment="1" applyProtection="1">
      <alignment horizontal="left"/>
      <protection hidden="1"/>
    </xf>
    <xf numFmtId="0" fontId="1" fillId="0" borderId="92" xfId="0" applyFont="1" applyBorder="1" applyAlignment="1" applyProtection="1">
      <alignment horizontal="left"/>
      <protection hidden="1"/>
    </xf>
    <xf numFmtId="0" fontId="0" fillId="13" borderId="0" xfId="0" applyFill="1"/>
    <xf numFmtId="0" fontId="0" fillId="14" borderId="0" xfId="0" applyFill="1"/>
    <xf numFmtId="0" fontId="0" fillId="15" borderId="0" xfId="0" applyFill="1"/>
    <xf numFmtId="0" fontId="0" fillId="0" borderId="0" xfId="0" applyFill="1"/>
    <xf numFmtId="0" fontId="4" fillId="0" borderId="0" xfId="0" applyFont="1"/>
    <xf numFmtId="0" fontId="0" fillId="0" borderId="9" xfId="0" applyBorder="1"/>
    <xf numFmtId="0" fontId="0" fillId="13" borderId="1" xfId="0" applyFont="1" applyFill="1" applyBorder="1"/>
    <xf numFmtId="0" fontId="0" fillId="14" borderId="1" xfId="0" applyFont="1" applyFill="1" applyBorder="1"/>
    <xf numFmtId="0" fontId="0" fillId="16" borderId="1" xfId="0" applyFont="1" applyFill="1" applyBorder="1"/>
    <xf numFmtId="0" fontId="0" fillId="15" borderId="1" xfId="0" applyFont="1" applyFill="1" applyBorder="1"/>
    <xf numFmtId="0" fontId="0" fillId="0" borderId="0" xfId="0" applyFont="1" applyFill="1" applyBorder="1"/>
    <xf numFmtId="0" fontId="0" fillId="17" borderId="72" xfId="0" applyFill="1" applyBorder="1"/>
    <xf numFmtId="0" fontId="0" fillId="0" borderId="1" xfId="0" applyBorder="1"/>
    <xf numFmtId="0" fontId="0" fillId="17" borderId="0" xfId="0" applyFill="1"/>
    <xf numFmtId="0" fontId="0" fillId="0" borderId="9" xfId="0" applyBorder="1" applyAlignment="1">
      <alignment horizontal="right"/>
    </xf>
    <xf numFmtId="0" fontId="17" fillId="17" borderId="0" xfId="0" applyFont="1" applyFill="1"/>
    <xf numFmtId="0" fontId="1" fillId="0" borderId="0" xfId="0" applyFont="1" applyAlignment="1">
      <alignment horizontal="left"/>
    </xf>
    <xf numFmtId="0" fontId="0" fillId="0" borderId="0" xfId="0" applyAlignment="1">
      <alignment horizontal="left"/>
    </xf>
    <xf numFmtId="0" fontId="1" fillId="0" borderId="8" xfId="0" applyFont="1" applyBorder="1"/>
    <xf numFmtId="0" fontId="1" fillId="0" borderId="15" xfId="0" applyFont="1" applyBorder="1"/>
    <xf numFmtId="0" fontId="1" fillId="0" borderId="14" xfId="0" applyFont="1" applyBorder="1"/>
    <xf numFmtId="0" fontId="1" fillId="0" borderId="2" xfId="0" applyFont="1" applyBorder="1"/>
    <xf numFmtId="0" fontId="1" fillId="0" borderId="3" xfId="0" applyFont="1" applyBorder="1"/>
    <xf numFmtId="0" fontId="1" fillId="0" borderId="4" xfId="0" applyFont="1" applyBorder="1"/>
    <xf numFmtId="0" fontId="1" fillId="0" borderId="10" xfId="0" applyFont="1" applyBorder="1"/>
    <xf numFmtId="0" fontId="1" fillId="0" borderId="5" xfId="0" applyFont="1" applyBorder="1"/>
    <xf numFmtId="0" fontId="1" fillId="18" borderId="10" xfId="0" applyFont="1" applyFill="1" applyBorder="1"/>
    <xf numFmtId="0" fontId="1" fillId="18" borderId="5" xfId="0" applyFont="1" applyFill="1" applyBorder="1"/>
    <xf numFmtId="2" fontId="1" fillId="18" borderId="5" xfId="0" applyNumberFormat="1" applyFont="1" applyFill="1" applyBorder="1"/>
    <xf numFmtId="0" fontId="1" fillId="18" borderId="11" xfId="0" applyFont="1" applyFill="1" applyBorder="1"/>
    <xf numFmtId="167" fontId="1" fillId="0" borderId="2" xfId="0" applyNumberFormat="1" applyFont="1" applyBorder="1"/>
    <xf numFmtId="167" fontId="1" fillId="0" borderId="1" xfId="0" applyNumberFormat="1" applyFont="1" applyBorder="1"/>
    <xf numFmtId="0" fontId="1" fillId="0" borderId="0" xfId="0" applyFont="1"/>
    <xf numFmtId="0" fontId="3" fillId="0" borderId="1" xfId="0" applyFont="1" applyBorder="1"/>
    <xf numFmtId="0" fontId="1" fillId="0" borderId="0" xfId="0" applyFont="1" applyBorder="1"/>
    <xf numFmtId="0" fontId="1" fillId="0" borderId="2" xfId="0" applyFont="1" applyFill="1" applyBorder="1"/>
    <xf numFmtId="0" fontId="1" fillId="0" borderId="3" xfId="0" applyFont="1" applyFill="1" applyBorder="1"/>
    <xf numFmtId="0" fontId="1" fillId="0" borderId="4" xfId="0" applyFont="1" applyFill="1" applyBorder="1"/>
    <xf numFmtId="0" fontId="1" fillId="19" borderId="0" xfId="0" applyFont="1" applyFill="1" applyBorder="1"/>
    <xf numFmtId="0" fontId="9" fillId="0" borderId="1" xfId="13" applyFill="1" applyBorder="1"/>
    <xf numFmtId="0" fontId="9" fillId="0" borderId="81" xfId="13" applyFill="1" applyBorder="1"/>
    <xf numFmtId="0" fontId="9" fillId="0" borderId="82" xfId="13" applyFill="1" applyBorder="1"/>
    <xf numFmtId="0" fontId="9" fillId="0" borderId="83" xfId="13" applyFill="1" applyBorder="1"/>
    <xf numFmtId="0" fontId="9" fillId="0" borderId="84" xfId="13" applyFill="1" applyBorder="1"/>
    <xf numFmtId="0" fontId="9" fillId="0" borderId="85" xfId="13" applyFill="1" applyBorder="1"/>
    <xf numFmtId="0" fontId="1" fillId="0" borderId="15" xfId="0" applyNumberFormat="1" applyFont="1" applyBorder="1"/>
    <xf numFmtId="0" fontId="14" fillId="0" borderId="0" xfId="2" applyFill="1"/>
    <xf numFmtId="0" fontId="10" fillId="0" borderId="0" xfId="1" applyFill="1" applyProtection="1">
      <protection locked="0" hidden="1"/>
    </xf>
    <xf numFmtId="0" fontId="0" fillId="12" borderId="62" xfId="0" applyFont="1" applyFill="1" applyBorder="1"/>
    <xf numFmtId="0" fontId="0" fillId="0" borderId="0" xfId="0" applyFont="1"/>
    <xf numFmtId="14" fontId="0" fillId="0" borderId="0" xfId="0" applyNumberFormat="1" applyFont="1"/>
    <xf numFmtId="49" fontId="0" fillId="0" borderId="0" xfId="0" applyNumberFormat="1" applyAlignment="1">
      <alignment horizontal="left" wrapText="1"/>
    </xf>
    <xf numFmtId="49" fontId="1" fillId="0" borderId="0" xfId="0" applyNumberFormat="1" applyFont="1" applyBorder="1" applyAlignment="1" applyProtection="1">
      <alignment horizontal="left"/>
      <protection locked="0"/>
    </xf>
    <xf numFmtId="49" fontId="1" fillId="0" borderId="6" xfId="0" applyNumberFormat="1" applyFont="1" applyBorder="1" applyAlignment="1" applyProtection="1">
      <alignment horizontal="left"/>
      <protection locked="0"/>
    </xf>
    <xf numFmtId="0" fontId="1" fillId="0" borderId="0" xfId="0" applyFont="1" applyBorder="1" applyAlignment="1" applyProtection="1">
      <alignment horizontal="left"/>
      <protection hidden="1"/>
    </xf>
    <xf numFmtId="0" fontId="1" fillId="0" borderId="7" xfId="0" applyFont="1" applyBorder="1" applyAlignment="1" applyProtection="1">
      <alignment horizontal="left"/>
      <protection hidden="1"/>
    </xf>
    <xf numFmtId="0" fontId="1" fillId="0" borderId="0" xfId="0" applyFont="1" applyFill="1" applyBorder="1" applyAlignment="1" applyProtection="1">
      <alignment horizontal="left"/>
      <protection hidden="1"/>
    </xf>
    <xf numFmtId="0" fontId="3" fillId="0" borderId="0" xfId="0" applyFont="1" applyBorder="1" applyAlignment="1" applyProtection="1">
      <alignment horizontal="center"/>
      <protection hidden="1"/>
    </xf>
    <xf numFmtId="167" fontId="1" fillId="0" borderId="93" xfId="0" applyNumberFormat="1" applyFont="1" applyFill="1" applyBorder="1" applyAlignment="1" applyProtection="1">
      <alignment horizontal="right"/>
      <protection locked="0"/>
    </xf>
    <xf numFmtId="167" fontId="1" fillId="0" borderId="94" xfId="0" applyNumberFormat="1" applyFont="1" applyFill="1" applyBorder="1" applyAlignment="1" applyProtection="1">
      <alignment horizontal="right"/>
      <protection locked="0"/>
    </xf>
    <xf numFmtId="167" fontId="1" fillId="0" borderId="95" xfId="0" applyNumberFormat="1" applyFont="1" applyFill="1" applyBorder="1" applyAlignment="1" applyProtection="1">
      <alignment horizontal="right"/>
      <protection locked="0"/>
    </xf>
    <xf numFmtId="0" fontId="10" fillId="0" borderId="0" xfId="1" applyFont="1" applyFill="1" applyProtection="1">
      <protection locked="0"/>
    </xf>
    <xf numFmtId="166" fontId="10" fillId="0" borderId="0" xfId="1" applyNumberFormat="1" applyFont="1" applyFill="1" applyAlignment="1" applyProtection="1">
      <alignment horizontal="right"/>
      <protection locked="0"/>
    </xf>
    <xf numFmtId="0" fontId="10" fillId="0" borderId="0" xfId="0" applyFont="1" applyFill="1" applyProtection="1">
      <protection locked="0"/>
    </xf>
    <xf numFmtId="167" fontId="2" fillId="0" borderId="96" xfId="0" applyNumberFormat="1" applyFont="1" applyFill="1" applyBorder="1" applyAlignment="1" applyProtection="1">
      <alignment horizontal="right"/>
      <protection hidden="1"/>
    </xf>
    <xf numFmtId="0" fontId="3" fillId="0" borderId="0" xfId="0" applyFont="1" applyFill="1" applyBorder="1" applyAlignment="1" applyProtection="1">
      <alignment horizontal="center"/>
      <protection hidden="1"/>
    </xf>
    <xf numFmtId="0" fontId="1" fillId="0" borderId="0" xfId="0" applyFont="1" applyFill="1" applyBorder="1" applyAlignment="1" applyProtection="1">
      <alignment horizontal="left"/>
      <protection hidden="1"/>
    </xf>
    <xf numFmtId="0" fontId="3" fillId="0" borderId="0" xfId="0" applyFont="1" applyBorder="1" applyAlignment="1" applyProtection="1">
      <alignment horizontal="center"/>
      <protection hidden="1"/>
    </xf>
    <xf numFmtId="0" fontId="1" fillId="20" borderId="0" xfId="0" applyFont="1" applyFill="1" applyBorder="1" applyProtection="1">
      <protection hidden="1"/>
    </xf>
    <xf numFmtId="0" fontId="0" fillId="0" borderId="72" xfId="0" applyBorder="1" applyAlignment="1">
      <alignment horizontal="center"/>
    </xf>
    <xf numFmtId="0" fontId="4" fillId="0" borderId="61" xfId="0" applyFont="1" applyBorder="1" applyAlignment="1">
      <alignment horizontal="left"/>
    </xf>
    <xf numFmtId="0" fontId="4" fillId="0" borderId="62" xfId="0" applyFont="1" applyBorder="1" applyAlignment="1">
      <alignment horizontal="left"/>
    </xf>
    <xf numFmtId="0" fontId="0" fillId="7" borderId="54" xfId="0" applyFill="1" applyBorder="1" applyAlignment="1">
      <alignment horizontal="left" vertical="top" wrapText="1"/>
    </xf>
    <xf numFmtId="0" fontId="0" fillId="7" borderId="55" xfId="0" applyFill="1" applyBorder="1" applyAlignment="1">
      <alignment horizontal="left" vertical="top"/>
    </xf>
    <xf numFmtId="0" fontId="0" fillId="7" borderId="56" xfId="0" applyFill="1" applyBorder="1" applyAlignment="1">
      <alignment horizontal="left" vertical="top"/>
    </xf>
    <xf numFmtId="0" fontId="0" fillId="7" borderId="57" xfId="0" applyFill="1" applyBorder="1" applyAlignment="1">
      <alignment horizontal="left" vertical="top"/>
    </xf>
    <xf numFmtId="0" fontId="0" fillId="7" borderId="0" xfId="0" applyFill="1" applyBorder="1" applyAlignment="1">
      <alignment horizontal="left" vertical="top"/>
    </xf>
    <xf numFmtId="0" fontId="0" fillId="7" borderId="58" xfId="0" applyFill="1" applyBorder="1" applyAlignment="1">
      <alignment horizontal="left" vertical="top"/>
    </xf>
    <xf numFmtId="0" fontId="0" fillId="7" borderId="59" xfId="0" applyFill="1" applyBorder="1" applyAlignment="1">
      <alignment horizontal="left" vertical="top"/>
    </xf>
    <xf numFmtId="0" fontId="0" fillId="7" borderId="32" xfId="0" applyFill="1" applyBorder="1" applyAlignment="1">
      <alignment horizontal="left" vertical="top"/>
    </xf>
    <xf numFmtId="0" fontId="0" fillId="7" borderId="60" xfId="0" applyFill="1" applyBorder="1" applyAlignment="1">
      <alignment horizontal="left" vertical="top"/>
    </xf>
    <xf numFmtId="0" fontId="1" fillId="0" borderId="74" xfId="0" applyFont="1" applyBorder="1" applyAlignment="1" applyProtection="1">
      <alignment horizontal="center"/>
      <protection hidden="1"/>
    </xf>
    <xf numFmtId="0" fontId="1" fillId="0" borderId="72" xfId="0" applyFont="1" applyBorder="1" applyAlignment="1" applyProtection="1">
      <alignment horizontal="center"/>
      <protection hidden="1"/>
    </xf>
    <xf numFmtId="0" fontId="1" fillId="0" borderId="75" xfId="0" applyFont="1" applyBorder="1" applyAlignment="1" applyProtection="1">
      <alignment horizontal="center"/>
      <protection hidden="1"/>
    </xf>
    <xf numFmtId="0" fontId="2" fillId="0" borderId="70" xfId="0" applyFont="1" applyBorder="1" applyAlignment="1" applyProtection="1">
      <alignment horizontal="center"/>
      <protection hidden="1"/>
    </xf>
    <xf numFmtId="0" fontId="2" fillId="0" borderId="38" xfId="0" applyFont="1" applyBorder="1" applyAlignment="1" applyProtection="1">
      <alignment horizontal="center"/>
      <protection hidden="1"/>
    </xf>
    <xf numFmtId="0" fontId="2" fillId="0" borderId="39"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69" xfId="0" applyFont="1" applyBorder="1" applyAlignment="1" applyProtection="1">
      <alignment horizontal="center"/>
      <protection hidden="1"/>
    </xf>
    <xf numFmtId="2" fontId="1" fillId="0" borderId="71" xfId="0" applyNumberFormat="1" applyFont="1" applyBorder="1" applyAlignment="1" applyProtection="1">
      <alignment horizontal="left" indent="1"/>
      <protection hidden="1"/>
    </xf>
    <xf numFmtId="2" fontId="1" fillId="0" borderId="72" xfId="0" applyNumberFormat="1" applyFont="1" applyBorder="1" applyAlignment="1" applyProtection="1">
      <alignment horizontal="left" indent="1"/>
      <protection hidden="1"/>
    </xf>
    <xf numFmtId="2" fontId="1" fillId="0" borderId="73" xfId="0" applyNumberFormat="1" applyFont="1" applyBorder="1" applyAlignment="1" applyProtection="1">
      <alignment horizontal="left" indent="1"/>
      <protection hidden="1"/>
    </xf>
    <xf numFmtId="0" fontId="1" fillId="0" borderId="74" xfId="0" applyNumberFormat="1" applyFont="1" applyBorder="1" applyAlignment="1" applyProtection="1">
      <alignment horizontal="center"/>
      <protection hidden="1"/>
    </xf>
    <xf numFmtId="0" fontId="1" fillId="0" borderId="72" xfId="0" applyNumberFormat="1" applyFont="1" applyBorder="1" applyAlignment="1" applyProtection="1">
      <alignment horizontal="center"/>
      <protection hidden="1"/>
    </xf>
    <xf numFmtId="0" fontId="1" fillId="0" borderId="73" xfId="0" applyNumberFormat="1" applyFont="1" applyBorder="1" applyAlignment="1" applyProtection="1">
      <alignment horizontal="center"/>
      <protection hidden="1"/>
    </xf>
    <xf numFmtId="0" fontId="1" fillId="0" borderId="74"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1" fillId="0" borderId="73" xfId="0" applyNumberFormat="1" applyFont="1" applyBorder="1" applyAlignment="1" applyProtection="1">
      <alignment horizontal="center"/>
      <protection locked="0"/>
    </xf>
    <xf numFmtId="166" fontId="1" fillId="0" borderId="2" xfId="0" applyNumberFormat="1" applyFont="1" applyBorder="1" applyAlignment="1" applyProtection="1">
      <alignment horizontal="left" indent="1"/>
      <protection hidden="1"/>
    </xf>
    <xf numFmtId="166" fontId="1" fillId="0" borderId="3" xfId="0" applyNumberFormat="1" applyFont="1" applyBorder="1" applyAlignment="1" applyProtection="1">
      <alignment horizontal="left" indent="1"/>
      <protection hidden="1"/>
    </xf>
    <xf numFmtId="166" fontId="1" fillId="0" borderId="4" xfId="0" applyNumberFormat="1" applyFont="1" applyBorder="1" applyAlignment="1" applyProtection="1">
      <alignment horizontal="left" indent="1"/>
      <protection hidden="1"/>
    </xf>
    <xf numFmtId="2" fontId="1" fillId="0" borderId="2" xfId="0" applyNumberFormat="1" applyFont="1" applyBorder="1" applyAlignment="1" applyProtection="1">
      <alignment horizontal="center"/>
      <protection hidden="1"/>
    </xf>
    <xf numFmtId="2" fontId="1" fillId="0" borderId="3" xfId="0" applyNumberFormat="1" applyFont="1" applyBorder="1" applyAlignment="1" applyProtection="1">
      <alignment horizontal="center"/>
      <protection hidden="1"/>
    </xf>
    <xf numFmtId="2" fontId="1" fillId="0" borderId="4" xfId="0" applyNumberFormat="1" applyFont="1" applyBorder="1" applyAlignment="1" applyProtection="1">
      <alignment horizontal="center"/>
      <protection hidden="1"/>
    </xf>
    <xf numFmtId="0" fontId="2" fillId="0" borderId="2" xfId="0" applyFont="1" applyBorder="1" applyAlignment="1" applyProtection="1">
      <alignment horizontal="center"/>
      <protection hidden="1"/>
    </xf>
    <xf numFmtId="0" fontId="2" fillId="0" borderId="3"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7" fillId="0" borderId="8" xfId="0" applyFont="1" applyBorder="1" applyAlignment="1" applyProtection="1">
      <alignment horizontal="center" vertical="center" textRotation="90"/>
      <protection hidden="1"/>
    </xf>
    <xf numFmtId="0" fontId="7" fillId="0" borderId="12" xfId="0" applyFont="1" applyBorder="1" applyAlignment="1" applyProtection="1">
      <alignment horizontal="center" vertical="center" textRotation="90"/>
      <protection hidden="1"/>
    </xf>
    <xf numFmtId="0" fontId="7" fillId="0" borderId="9" xfId="0" applyFont="1" applyBorder="1" applyAlignment="1" applyProtection="1">
      <alignment horizontal="center" vertical="center" textRotation="90"/>
      <protection hidden="1"/>
    </xf>
    <xf numFmtId="0" fontId="2" fillId="0" borderId="2" xfId="0" applyFont="1" applyBorder="1" applyAlignment="1" applyProtection="1">
      <alignment horizontal="left" indent="1"/>
      <protection hidden="1"/>
    </xf>
    <xf numFmtId="0" fontId="2" fillId="0" borderId="3" xfId="0" applyFont="1" applyBorder="1" applyAlignment="1" applyProtection="1">
      <alignment horizontal="left" indent="1"/>
      <protection hidden="1"/>
    </xf>
    <xf numFmtId="0" fontId="2" fillId="0" borderId="4" xfId="0" applyFont="1" applyBorder="1" applyAlignment="1" applyProtection="1">
      <alignment horizontal="left" indent="1"/>
      <protection hidden="1"/>
    </xf>
    <xf numFmtId="2" fontId="1" fillId="0" borderId="2" xfId="0" applyNumberFormat="1" applyFont="1" applyBorder="1" applyAlignment="1" applyProtection="1">
      <alignment horizontal="left" indent="1"/>
      <protection hidden="1"/>
    </xf>
    <xf numFmtId="2" fontId="1" fillId="0" borderId="3" xfId="0" applyNumberFormat="1" applyFont="1" applyBorder="1" applyAlignment="1" applyProtection="1">
      <alignment horizontal="left" indent="1"/>
      <protection hidden="1"/>
    </xf>
    <xf numFmtId="2" fontId="1" fillId="0" borderId="4" xfId="0" applyNumberFormat="1" applyFont="1" applyBorder="1" applyAlignment="1" applyProtection="1">
      <alignment horizontal="left" indent="1"/>
      <protection hidden="1"/>
    </xf>
    <xf numFmtId="0" fontId="1" fillId="0" borderId="2" xfId="0" applyNumberFormat="1" applyFont="1" applyBorder="1" applyAlignment="1" applyProtection="1">
      <alignment horizontal="center"/>
      <protection hidden="1"/>
    </xf>
    <xf numFmtId="0" fontId="1" fillId="0" borderId="3" xfId="0" applyNumberFormat="1" applyFont="1" applyBorder="1" applyAlignment="1" applyProtection="1">
      <alignment horizontal="center"/>
      <protection hidden="1"/>
    </xf>
    <xf numFmtId="0" fontId="1" fillId="0" borderId="2" xfId="0" applyNumberFormat="1" applyFont="1" applyBorder="1" applyAlignment="1" applyProtection="1">
      <alignment horizontal="center"/>
      <protection locked="0"/>
    </xf>
    <xf numFmtId="0" fontId="1" fillId="0" borderId="3" xfId="0" applyNumberFormat="1" applyFont="1" applyBorder="1" applyAlignment="1" applyProtection="1">
      <alignment horizontal="center"/>
      <protection locked="0"/>
    </xf>
    <xf numFmtId="0" fontId="1" fillId="0" borderId="4" xfId="0" applyNumberFormat="1" applyFont="1" applyBorder="1" applyAlignment="1" applyProtection="1">
      <alignment horizontal="center"/>
      <protection locked="0"/>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6" fillId="0" borderId="0" xfId="0" applyFont="1" applyBorder="1" applyAlignment="1" applyProtection="1">
      <alignment horizontal="left"/>
      <protection hidden="1"/>
    </xf>
    <xf numFmtId="0" fontId="3" fillId="0" borderId="0" xfId="0" applyFont="1" applyBorder="1" applyAlignment="1" applyProtection="1">
      <alignment horizontal="center"/>
      <protection hidden="1"/>
    </xf>
    <xf numFmtId="0" fontId="1" fillId="0" borderId="10" xfId="0" applyFont="1" applyFill="1" applyBorder="1" applyAlignment="1" applyProtection="1">
      <alignment horizontal="left"/>
      <protection hidden="1"/>
    </xf>
    <xf numFmtId="0" fontId="1" fillId="0" borderId="5" xfId="0" applyFont="1" applyFill="1" applyBorder="1" applyAlignment="1" applyProtection="1">
      <alignment horizontal="left"/>
      <protection hidden="1"/>
    </xf>
    <xf numFmtId="0" fontId="1" fillId="0" borderId="11" xfId="0" applyFont="1" applyFill="1" applyBorder="1" applyAlignment="1" applyProtection="1">
      <alignment horizontal="left"/>
      <protection hidden="1"/>
    </xf>
    <xf numFmtId="0" fontId="1" fillId="0" borderId="4" xfId="0" applyNumberFormat="1" applyFont="1" applyBorder="1" applyAlignment="1" applyProtection="1">
      <alignment horizontal="center"/>
      <protection hidden="1"/>
    </xf>
    <xf numFmtId="49" fontId="1" fillId="0" borderId="10" xfId="0" applyNumberFormat="1" applyFon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1" fillId="0" borderId="11" xfId="0" applyNumberFormat="1" applyFont="1" applyBorder="1" applyAlignment="1" applyProtection="1">
      <alignment horizontal="left"/>
      <protection locked="0"/>
    </xf>
    <xf numFmtId="0" fontId="2" fillId="0" borderId="13" xfId="0" applyFont="1" applyBorder="1" applyAlignment="1" applyProtection="1">
      <alignment horizontal="left"/>
      <protection hidden="1"/>
    </xf>
    <xf numFmtId="0" fontId="2" fillId="0" borderId="15" xfId="0" applyFont="1" applyBorder="1" applyAlignment="1" applyProtection="1">
      <alignment horizontal="left"/>
      <protection hidden="1"/>
    </xf>
    <xf numFmtId="0" fontId="2" fillId="0" borderId="14" xfId="0" applyFont="1" applyBorder="1" applyAlignment="1" applyProtection="1">
      <alignment horizontal="left"/>
      <protection hidden="1"/>
    </xf>
    <xf numFmtId="0" fontId="1" fillId="0" borderId="13" xfId="0" applyFont="1" applyBorder="1" applyAlignment="1" applyProtection="1">
      <alignment horizontal="left" vertical="center"/>
      <protection hidden="1"/>
    </xf>
    <xf numFmtId="0" fontId="1" fillId="0" borderId="15" xfId="0" applyFont="1" applyBorder="1" applyAlignment="1" applyProtection="1">
      <alignment horizontal="left" vertical="center"/>
      <protection hidden="1"/>
    </xf>
    <xf numFmtId="0" fontId="1" fillId="0" borderId="14" xfId="0" applyFont="1" applyBorder="1" applyAlignment="1" applyProtection="1">
      <alignment horizontal="left" vertical="center"/>
      <protection hidden="1"/>
    </xf>
    <xf numFmtId="0" fontId="2" fillId="0" borderId="7" xfId="0" applyFont="1" applyBorder="1" applyAlignment="1" applyProtection="1">
      <alignment horizontal="right"/>
      <protection hidden="1"/>
    </xf>
    <xf numFmtId="0" fontId="2" fillId="0" borderId="0" xfId="0" applyFont="1" applyBorder="1" applyAlignment="1" applyProtection="1">
      <alignment horizontal="right"/>
      <protection hidden="1"/>
    </xf>
    <xf numFmtId="0" fontId="1" fillId="0" borderId="0" xfId="0" applyFont="1" applyBorder="1" applyAlignment="1" applyProtection="1">
      <alignment horizontal="left"/>
      <protection hidden="1"/>
    </xf>
    <xf numFmtId="0" fontId="1" fillId="0" borderId="6" xfId="0" applyFont="1" applyBorder="1" applyAlignment="1" applyProtection="1">
      <alignment horizontal="left"/>
      <protection hidden="1"/>
    </xf>
    <xf numFmtId="0" fontId="1" fillId="0" borderId="7" xfId="0" applyFont="1" applyBorder="1" applyAlignment="1" applyProtection="1">
      <alignment horizontal="left"/>
      <protection hidden="1"/>
    </xf>
    <xf numFmtId="0" fontId="2" fillId="0" borderId="10" xfId="0" applyFont="1" applyBorder="1" applyAlignment="1" applyProtection="1">
      <alignment horizontal="right"/>
      <protection hidden="1"/>
    </xf>
    <xf numFmtId="0" fontId="2" fillId="0" borderId="5" xfId="0" applyFont="1" applyBorder="1" applyAlignment="1" applyProtection="1">
      <alignment horizontal="right"/>
      <protection hidden="1"/>
    </xf>
    <xf numFmtId="0" fontId="1" fillId="0" borderId="5" xfId="0" applyFont="1" applyBorder="1" applyAlignment="1" applyProtection="1">
      <alignment horizontal="left"/>
      <protection hidden="1"/>
    </xf>
    <xf numFmtId="0" fontId="1" fillId="0" borderId="11" xfId="0" applyFont="1" applyBorder="1" applyAlignment="1" applyProtection="1">
      <alignment horizontal="left"/>
      <protection hidden="1"/>
    </xf>
    <xf numFmtId="0" fontId="1" fillId="0" borderId="10" xfId="0" applyFont="1" applyBorder="1" applyAlignment="1" applyProtection="1">
      <alignment horizontal="left"/>
      <protection hidden="1"/>
    </xf>
    <xf numFmtId="0" fontId="2" fillId="0" borderId="13" xfId="0" applyFont="1" applyFill="1" applyBorder="1" applyAlignment="1" applyProtection="1">
      <alignment horizontal="left"/>
      <protection hidden="1"/>
    </xf>
    <xf numFmtId="0" fontId="2" fillId="0" borderId="3" xfId="0" applyFont="1" applyFill="1" applyBorder="1" applyAlignment="1" applyProtection="1">
      <alignment horizontal="left"/>
      <protection hidden="1"/>
    </xf>
    <xf numFmtId="0" fontId="1" fillId="0" borderId="13" xfId="0" applyFont="1" applyFill="1" applyBorder="1" applyAlignment="1" applyProtection="1">
      <alignment horizontal="left"/>
      <protection hidden="1"/>
    </xf>
    <xf numFmtId="0" fontId="1" fillId="0" borderId="15" xfId="0" applyFont="1" applyFill="1" applyBorder="1" applyAlignment="1" applyProtection="1">
      <alignment horizontal="left"/>
      <protection hidden="1"/>
    </xf>
    <xf numFmtId="0" fontId="1" fillId="0" borderId="14" xfId="0" applyFont="1" applyFill="1" applyBorder="1" applyAlignment="1" applyProtection="1">
      <alignment horizontal="left"/>
      <protection hidden="1"/>
    </xf>
    <xf numFmtId="49" fontId="1" fillId="0" borderId="13" xfId="0" applyNumberFormat="1" applyFont="1" applyBorder="1" applyAlignment="1" applyProtection="1">
      <alignment horizontal="left"/>
      <protection locked="0"/>
    </xf>
    <xf numFmtId="49" fontId="1" fillId="0" borderId="15" xfId="0" applyNumberFormat="1" applyFont="1" applyBorder="1" applyAlignment="1" applyProtection="1">
      <alignment horizontal="left"/>
      <protection locked="0"/>
    </xf>
    <xf numFmtId="49" fontId="1" fillId="0" borderId="14" xfId="0" applyNumberFormat="1" applyFont="1" applyBorder="1" applyAlignment="1" applyProtection="1">
      <alignment horizontal="left"/>
      <protection locked="0"/>
    </xf>
    <xf numFmtId="0" fontId="1" fillId="0" borderId="7"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6" xfId="0" applyFont="1" applyFill="1" applyBorder="1" applyAlignment="1" applyProtection="1">
      <alignment horizontal="left"/>
      <protection hidden="1"/>
    </xf>
    <xf numFmtId="49" fontId="1" fillId="0" borderId="7" xfId="0" applyNumberFormat="1"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49" fontId="1" fillId="0" borderId="6" xfId="0" applyNumberFormat="1" applyFont="1" applyBorder="1" applyAlignment="1" applyProtection="1">
      <alignment horizontal="left"/>
      <protection locked="0"/>
    </xf>
    <xf numFmtId="0" fontId="2" fillId="0" borderId="15" xfId="0" applyFont="1" applyFill="1" applyBorder="1" applyAlignment="1" applyProtection="1">
      <alignment horizontal="left"/>
      <protection hidden="1"/>
    </xf>
    <xf numFmtId="0" fontId="2" fillId="0" borderId="14" xfId="0" applyFont="1" applyFill="1" applyBorder="1" applyAlignment="1" applyProtection="1">
      <alignment horizontal="left"/>
      <protection hidden="1"/>
    </xf>
    <xf numFmtId="167" fontId="2" fillId="0" borderId="10" xfId="0" applyNumberFormat="1" applyFont="1" applyFill="1" applyBorder="1" applyAlignment="1" applyProtection="1">
      <alignment horizontal="left"/>
      <protection hidden="1"/>
    </xf>
    <xf numFmtId="167" fontId="2" fillId="0" borderId="5" xfId="0" applyNumberFormat="1" applyFont="1" applyFill="1" applyBorder="1" applyAlignment="1" applyProtection="1">
      <alignment horizontal="left"/>
      <protection hidden="1"/>
    </xf>
    <xf numFmtId="0" fontId="2" fillId="0" borderId="37" xfId="0" applyFont="1" applyFill="1" applyBorder="1" applyAlignment="1" applyProtection="1">
      <protection hidden="1"/>
    </xf>
    <xf numFmtId="0" fontId="2" fillId="0" borderId="38" xfId="0" applyFont="1" applyFill="1" applyBorder="1" applyAlignment="1" applyProtection="1">
      <protection hidden="1"/>
    </xf>
    <xf numFmtId="0" fontId="2" fillId="0" borderId="39" xfId="0" applyFont="1" applyFill="1" applyBorder="1" applyAlignment="1" applyProtection="1">
      <protection hidden="1"/>
    </xf>
    <xf numFmtId="0" fontId="1" fillId="0" borderId="13" xfId="0" applyFont="1" applyFill="1" applyBorder="1" applyAlignment="1" applyProtection="1">
      <alignment horizontal="left" indent="2"/>
      <protection locked="0" hidden="1"/>
    </xf>
    <xf numFmtId="0" fontId="1" fillId="0" borderId="15" xfId="0" applyFont="1" applyFill="1" applyBorder="1" applyAlignment="1" applyProtection="1">
      <alignment horizontal="left" indent="2"/>
      <protection locked="0" hidden="1"/>
    </xf>
    <xf numFmtId="0" fontId="1" fillId="0" borderId="14" xfId="0" applyFont="1" applyFill="1" applyBorder="1" applyAlignment="1" applyProtection="1">
      <alignment horizontal="left" indent="2"/>
      <protection locked="0" hidden="1"/>
    </xf>
    <xf numFmtId="0" fontId="1" fillId="0" borderId="7" xfId="0" applyFont="1" applyFill="1" applyBorder="1" applyAlignment="1" applyProtection="1">
      <alignment horizontal="left" indent="2"/>
      <protection locked="0" hidden="1"/>
    </xf>
    <xf numFmtId="0" fontId="1" fillId="0" borderId="0" xfId="0" applyFont="1" applyFill="1" applyBorder="1" applyAlignment="1" applyProtection="1">
      <alignment horizontal="left" indent="2"/>
      <protection locked="0" hidden="1"/>
    </xf>
    <xf numFmtId="0" fontId="1" fillId="0" borderId="6" xfId="0" applyFont="1" applyFill="1" applyBorder="1" applyAlignment="1" applyProtection="1">
      <alignment horizontal="left" indent="2"/>
      <protection locked="0" hidden="1"/>
    </xf>
    <xf numFmtId="0" fontId="1" fillId="0" borderId="31" xfId="0" applyFont="1" applyFill="1" applyBorder="1" applyAlignment="1" applyProtection="1">
      <alignment horizontal="left" indent="2"/>
      <protection locked="0" hidden="1"/>
    </xf>
    <xf numFmtId="0" fontId="1" fillId="0" borderId="32" xfId="0" applyFont="1" applyFill="1" applyBorder="1" applyAlignment="1" applyProtection="1">
      <alignment horizontal="left" indent="2"/>
      <protection locked="0" hidden="1"/>
    </xf>
    <xf numFmtId="0" fontId="1" fillId="0" borderId="36" xfId="0" applyFont="1" applyFill="1" applyBorder="1" applyAlignment="1" applyProtection="1">
      <alignment horizontal="left" indent="2"/>
      <protection locked="0" hidden="1"/>
    </xf>
    <xf numFmtId="49" fontId="1" fillId="0" borderId="31" xfId="0" applyNumberFormat="1" applyFont="1" applyBorder="1" applyAlignment="1" applyProtection="1">
      <alignment horizontal="left"/>
      <protection locked="0"/>
    </xf>
    <xf numFmtId="49" fontId="1" fillId="0" borderId="32" xfId="0" applyNumberFormat="1" applyFont="1" applyBorder="1" applyAlignment="1" applyProtection="1">
      <alignment horizontal="left"/>
      <protection locked="0"/>
    </xf>
    <xf numFmtId="49" fontId="1" fillId="0" borderId="36" xfId="0" applyNumberFormat="1" applyFont="1" applyBorder="1" applyAlignment="1" applyProtection="1">
      <alignment horizontal="left"/>
      <protection locked="0"/>
    </xf>
    <xf numFmtId="0" fontId="2" fillId="0" borderId="10" xfId="0" applyFont="1" applyFill="1" applyBorder="1" applyAlignment="1" applyProtection="1">
      <protection hidden="1"/>
    </xf>
    <xf numFmtId="0" fontId="2" fillId="0" borderId="5" xfId="0" applyFont="1" applyFill="1" applyBorder="1" applyAlignment="1" applyProtection="1">
      <protection hidden="1"/>
    </xf>
    <xf numFmtId="0" fontId="2" fillId="0" borderId="11" xfId="0" applyFont="1" applyFill="1" applyBorder="1" applyAlignment="1" applyProtection="1">
      <protection hidden="1"/>
    </xf>
    <xf numFmtId="0" fontId="2" fillId="0" borderId="55" xfId="0" applyFont="1" applyFill="1" applyBorder="1" applyAlignment="1" applyProtection="1">
      <protection hidden="1"/>
    </xf>
    <xf numFmtId="0" fontId="2" fillId="0" borderId="64" xfId="0" applyFont="1" applyFill="1" applyBorder="1" applyAlignment="1" applyProtection="1">
      <protection hidden="1"/>
    </xf>
    <xf numFmtId="49" fontId="1" fillId="0" borderId="38" xfId="0" applyNumberFormat="1" applyFont="1" applyBorder="1" applyAlignment="1" applyProtection="1">
      <alignment horizontal="left"/>
      <protection locked="0"/>
    </xf>
    <xf numFmtId="49" fontId="1" fillId="0" borderId="39" xfId="0" applyNumberFormat="1" applyFont="1" applyBorder="1" applyAlignment="1" applyProtection="1">
      <alignment horizontal="left"/>
      <protection locked="0"/>
    </xf>
    <xf numFmtId="0" fontId="2" fillId="0" borderId="2" xfId="0" applyFont="1" applyFill="1" applyBorder="1" applyAlignment="1" applyProtection="1">
      <alignment horizontal="left"/>
      <protection hidden="1"/>
    </xf>
    <xf numFmtId="0" fontId="2" fillId="0" borderId="4" xfId="0" applyFont="1" applyFill="1" applyBorder="1" applyAlignment="1" applyProtection="1">
      <alignment horizontal="left"/>
      <protection hidden="1"/>
    </xf>
    <xf numFmtId="0" fontId="2" fillId="0" borderId="59" xfId="0" applyFont="1" applyFill="1" applyBorder="1" applyAlignment="1" applyProtection="1">
      <alignment horizontal="left"/>
      <protection hidden="1"/>
    </xf>
    <xf numFmtId="0" fontId="2" fillId="0" borderId="32" xfId="0" applyFont="1" applyFill="1" applyBorder="1" applyAlignment="1" applyProtection="1">
      <alignment horizontal="left"/>
      <protection hidden="1"/>
    </xf>
    <xf numFmtId="0" fontId="2" fillId="0" borderId="36" xfId="0" applyFont="1" applyFill="1" applyBorder="1" applyAlignment="1" applyProtection="1">
      <alignment horizontal="left"/>
      <protection hidden="1"/>
    </xf>
    <xf numFmtId="0" fontId="1" fillId="0" borderId="61" xfId="0" applyFont="1" applyFill="1" applyBorder="1" applyAlignment="1" applyProtection="1">
      <alignment horizontal="left"/>
      <protection locked="0" hidden="1"/>
    </xf>
    <xf numFmtId="0" fontId="1" fillId="0" borderId="62" xfId="0" applyFont="1" applyFill="1" applyBorder="1" applyAlignment="1" applyProtection="1">
      <alignment horizontal="left"/>
      <protection locked="0" hidden="1"/>
    </xf>
    <xf numFmtId="0" fontId="1" fillId="0" borderId="65" xfId="0" applyFont="1" applyFill="1" applyBorder="1" applyAlignment="1" applyProtection="1">
      <alignment horizontal="left"/>
      <protection locked="0" hidden="1"/>
    </xf>
    <xf numFmtId="14" fontId="0" fillId="0" borderId="5" xfId="0" applyNumberFormat="1" applyBorder="1" applyAlignment="1" applyProtection="1">
      <alignment horizontal="left"/>
      <protection hidden="1"/>
    </xf>
    <xf numFmtId="0" fontId="0" fillId="0" borderId="5" xfId="0" applyBorder="1" applyAlignment="1" applyProtection="1">
      <alignment horizontal="left"/>
      <protection hidden="1"/>
    </xf>
    <xf numFmtId="0" fontId="0" fillId="0" borderId="5" xfId="0" applyBorder="1" applyAlignment="1" applyProtection="1">
      <alignment horizontal="center"/>
      <protection hidden="1"/>
    </xf>
    <xf numFmtId="0" fontId="3" fillId="0" borderId="15" xfId="0" applyFont="1" applyBorder="1" applyAlignment="1" applyProtection="1">
      <alignment horizontal="center"/>
      <protection hidden="1"/>
    </xf>
    <xf numFmtId="0" fontId="3" fillId="0" borderId="15"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1" fillId="0" borderId="44" xfId="0" applyFont="1" applyBorder="1" applyAlignment="1" applyProtection="1">
      <alignment horizontal="center"/>
      <protection hidden="1"/>
    </xf>
    <xf numFmtId="0" fontId="1" fillId="0" borderId="45" xfId="0" applyFont="1" applyBorder="1" applyAlignment="1" applyProtection="1">
      <alignment horizontal="center"/>
      <protection hidden="1"/>
    </xf>
    <xf numFmtId="0" fontId="1" fillId="0" borderId="49" xfId="0" applyFont="1" applyBorder="1" applyAlignment="1" applyProtection="1">
      <alignment horizontal="center"/>
      <protection hidden="1"/>
    </xf>
    <xf numFmtId="0" fontId="1" fillId="0" borderId="47" xfId="0" applyFont="1" applyBorder="1" applyAlignment="1" applyProtection="1">
      <alignment horizontal="center"/>
      <protection hidden="1"/>
    </xf>
    <xf numFmtId="167" fontId="1" fillId="0" borderId="47" xfId="0" applyNumberFormat="1" applyFont="1" applyBorder="1" applyAlignment="1" applyProtection="1">
      <alignment horizontal="center"/>
      <protection hidden="1"/>
    </xf>
    <xf numFmtId="167" fontId="1" fillId="0" borderId="48" xfId="0" applyNumberFormat="1" applyFont="1" applyBorder="1" applyAlignment="1" applyProtection="1">
      <alignment horizontal="center"/>
      <protection hidden="1"/>
    </xf>
    <xf numFmtId="167" fontId="1" fillId="0" borderId="45" xfId="0" applyNumberFormat="1" applyFont="1" applyBorder="1" applyAlignment="1" applyProtection="1">
      <alignment horizontal="center"/>
      <protection hidden="1"/>
    </xf>
    <xf numFmtId="167" fontId="1" fillId="0" borderId="46" xfId="0" applyNumberFormat="1" applyFont="1" applyBorder="1" applyAlignment="1" applyProtection="1">
      <alignment horizontal="center"/>
      <protection hidden="1"/>
    </xf>
    <xf numFmtId="0" fontId="1" fillId="0" borderId="49"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48" xfId="0" applyFont="1" applyBorder="1" applyAlignment="1" applyProtection="1">
      <alignment horizontal="center"/>
      <protection hidden="1"/>
    </xf>
    <xf numFmtId="0" fontId="1" fillId="0" borderId="46" xfId="0" applyFont="1" applyBorder="1" applyAlignment="1" applyProtection="1">
      <alignment horizontal="center"/>
      <protection hidden="1"/>
    </xf>
  </cellXfs>
  <cellStyles count="15">
    <cellStyle name="1000-sep (2 dec) 2" xfId="3"/>
    <cellStyle name="1000-sep (2 dec) 3" xfId="4"/>
    <cellStyle name="1000-sep (2 dec)_NS-EU ERC skabelon" xfId="5"/>
    <cellStyle name="40 % - Farve1" xfId="13" builtinId="31"/>
    <cellStyle name="40 % - Farve3" xfId="14" builtinId="39"/>
    <cellStyle name="Comma 2" xfId="6"/>
    <cellStyle name="Comma 2 2" xfId="7"/>
    <cellStyle name="Hyperlink_NS-EU skabelon FP7_ver5" xfId="8"/>
    <cellStyle name="Komma 2" xfId="9"/>
    <cellStyle name="Normal" xfId="0" builtinId="0"/>
    <cellStyle name="Normal 2" xfId="1"/>
    <cellStyle name="Normal 2 2" xfId="2"/>
    <cellStyle name="Normal 3" xfId="10"/>
    <cellStyle name="Procent 2" xfId="11"/>
    <cellStyle name="Valuta 2" xfId="12"/>
  </cellStyles>
  <dxfs count="148">
    <dxf>
      <border outline="0">
        <top style="thin">
          <color theme="0"/>
        </top>
      </border>
    </dxf>
    <dxf>
      <border outline="0">
        <bottom style="thin">
          <color theme="0"/>
        </bottom>
      </border>
    </dxf>
    <dxf>
      <border outline="0">
        <bottom style="thick">
          <color theme="0"/>
        </bottom>
      </border>
    </dxf>
    <dxf>
      <font>
        <b/>
        <i val="0"/>
        <strike val="0"/>
        <condense val="0"/>
        <extend val="0"/>
        <outline val="0"/>
        <shadow val="0"/>
        <u val="none"/>
        <vertAlign val="baseline"/>
        <sz val="10"/>
        <color auto="1"/>
        <name val="Arial"/>
        <scheme val="none"/>
      </font>
      <numFmt numFmtId="0" formatCode="General"/>
      <fill>
        <patternFill patternType="solid">
          <fgColor theme="4"/>
          <bgColor theme="4"/>
        </patternFill>
      </fill>
      <alignment horizontal="general" vertical="bottom" textRotation="0" wrapText="0" indent="0" justifyLastLine="0" shrinkToFit="0" readingOrder="0"/>
    </dxf>
    <dxf>
      <border outline="0">
        <top style="thin">
          <color theme="0"/>
        </top>
      </border>
    </dxf>
    <dxf>
      <border outline="0">
        <bottom style="thin">
          <color theme="0"/>
        </bottom>
      </border>
    </dxf>
    <dxf>
      <border outline="0">
        <bottom style="thick">
          <color theme="0"/>
        </bottom>
      </border>
    </dxf>
    <dxf>
      <font>
        <b/>
        <i val="0"/>
        <strike val="0"/>
        <condense val="0"/>
        <extend val="0"/>
        <outline val="0"/>
        <shadow val="0"/>
        <u val="none"/>
        <vertAlign val="baseline"/>
        <sz val="10"/>
        <color auto="1"/>
        <name val="Arial"/>
        <scheme val="none"/>
      </font>
      <numFmt numFmtId="0" formatCode="General"/>
      <fill>
        <patternFill patternType="solid">
          <fgColor theme="4"/>
          <bgColor theme="4"/>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auto="1"/>
      </font>
      <fill>
        <patternFill>
          <bgColor rgb="FFFFFF00"/>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ont>
        <color auto="1"/>
      </font>
      <fill>
        <patternFill>
          <bgColor rgb="FFFFFF00"/>
        </patternFill>
      </fill>
    </dxf>
    <dxf>
      <fill>
        <patternFill>
          <bgColor rgb="FFFFFF00"/>
        </patternFill>
      </fill>
    </dxf>
    <dxf>
      <fill>
        <patternFill>
          <bgColor rgb="FFFFFF00"/>
        </patternFill>
      </fill>
    </dxf>
    <dxf>
      <font>
        <color theme="5" tint="0.59996337778862885"/>
      </font>
      <fill>
        <patternFill>
          <bgColor theme="5" tint="0.59996337778862885"/>
        </patternFill>
      </fill>
    </dxf>
    <dxf>
      <font>
        <color theme="0" tint="-0.24994659260841701"/>
      </font>
      <fill>
        <patternFill>
          <bgColor theme="0" tint="-0.24994659260841701"/>
        </patternFill>
      </fill>
    </dxf>
    <dxf>
      <fill>
        <patternFill>
          <bgColor theme="5" tint="0.59996337778862885"/>
        </patternFill>
      </fill>
    </dxf>
    <dxf>
      <font>
        <color theme="0" tint="-0.24994659260841701"/>
      </font>
      <fill>
        <patternFill>
          <bgColor theme="0" tint="-0.24994659260841701"/>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GBT.AU\Lokale%20indstillinger\Temporary%20Internet%20Files\OLK2\Breakdown%20direct%20costs-for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20Skabeloner\FP7%20Form%20C%20skabelon\ERC%20skabeloner\2011%2003%2015%20Tables%20on%20Breakdown%20direct%20cost%20and%20Anex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A_FSE/Projektadm/1%20Skabeloner/Time%20Sheets/Under%20udarbejdelse/Time%20Sheet%202012-2020%20SheetPerMonth%201580%20timer%20RSXX2017%20(Jon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
      <sheetName val="Explanations"/>
      <sheetName val="Ark2"/>
    </sheetNames>
    <sheetDataSet>
      <sheetData sheetId="0"/>
      <sheetData sheetId="1">
        <row r="10">
          <cell r="A10" t="str">
            <v xml:space="preserve">PI </v>
          </cell>
        </row>
        <row r="11">
          <cell r="A11" t="str">
            <v>Senior staff</v>
          </cell>
        </row>
        <row r="12">
          <cell r="A12" t="str">
            <v>Post doc</v>
          </cell>
        </row>
        <row r="13">
          <cell r="A13" t="str">
            <v>PhD student</v>
          </cell>
        </row>
        <row r="14">
          <cell r="A14" t="str">
            <v>Student</v>
          </cell>
        </row>
        <row r="15">
          <cell r="A15" t="str">
            <v>Other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
      <sheetName val="Explanations"/>
      <sheetName val="Budget Follow-up 18 months"/>
      <sheetName val="Budget Follow-up 9 months"/>
      <sheetName val="Workforce table"/>
      <sheetName val="Personel"/>
      <sheetName val="Equipment"/>
      <sheetName val="Other costs"/>
      <sheetName val="Third_Parties"/>
      <sheetName val="Budget Follow-up 18"/>
      <sheetName val="Budget Follow-up 9"/>
      <sheetName val="sources"/>
    </sheetNames>
    <sheetDataSet>
      <sheetData sheetId="0" refreshError="1"/>
      <sheetData sheetId="1">
        <row r="10">
          <cell r="A10" t="str">
            <v xml:space="preserve">PI </v>
          </cell>
        </row>
        <row r="11">
          <cell r="A11" t="str">
            <v>Senior staff</v>
          </cell>
        </row>
        <row r="12">
          <cell r="A12" t="str">
            <v>Post doc</v>
          </cell>
        </row>
        <row r="13">
          <cell r="A13" t="str">
            <v>PhD student</v>
          </cell>
        </row>
        <row r="14">
          <cell r="A14" t="str">
            <v>Student</v>
          </cell>
        </row>
        <row r="15">
          <cell r="A15" t="str">
            <v>Other</v>
          </cell>
        </row>
        <row r="22">
          <cell r="A22" t="str">
            <v>YES</v>
          </cell>
        </row>
        <row r="23">
          <cell r="A23" t="str">
            <v>NO</v>
          </cell>
        </row>
      </sheetData>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data"/>
      <sheetName val="Person Months Overview"/>
      <sheetName val="January"/>
      <sheetName val="February"/>
      <sheetName val="March"/>
      <sheetName val="April"/>
      <sheetName val="May"/>
      <sheetName val="June"/>
      <sheetName val="July"/>
      <sheetName val="August"/>
      <sheetName val="September"/>
      <sheetName val="October"/>
      <sheetName val="November"/>
      <sheetName val="December"/>
      <sheetName val="AUHRA"/>
      <sheetName val="Dim"/>
      <sheetName val="Calendar"/>
      <sheetName val="Ark2"/>
    </sheetNames>
    <sheetDataSet>
      <sheetData sheetId="0"/>
      <sheetData sheetId="1"/>
      <sheetData sheetId="2"/>
      <sheetData sheetId="3">
        <row r="11">
          <cell r="C11">
            <v>2017</v>
          </cell>
        </row>
      </sheetData>
      <sheetData sheetId="4">
        <row r="11">
          <cell r="C11">
            <v>2017</v>
          </cell>
        </row>
      </sheetData>
      <sheetData sheetId="5">
        <row r="11">
          <cell r="C11">
            <v>2017</v>
          </cell>
        </row>
      </sheetData>
      <sheetData sheetId="6">
        <row r="11">
          <cell r="C11">
            <v>2017</v>
          </cell>
        </row>
      </sheetData>
      <sheetData sheetId="7">
        <row r="11">
          <cell r="C11">
            <v>2017</v>
          </cell>
        </row>
      </sheetData>
      <sheetData sheetId="8">
        <row r="11">
          <cell r="C11">
            <v>2017</v>
          </cell>
        </row>
      </sheetData>
      <sheetData sheetId="9">
        <row r="11">
          <cell r="C11">
            <v>2017</v>
          </cell>
        </row>
      </sheetData>
      <sheetData sheetId="10">
        <row r="11">
          <cell r="C11">
            <v>2017</v>
          </cell>
        </row>
      </sheetData>
      <sheetData sheetId="11">
        <row r="11">
          <cell r="C11">
            <v>2017</v>
          </cell>
        </row>
      </sheetData>
      <sheetData sheetId="12">
        <row r="11">
          <cell r="C11">
            <v>2017</v>
          </cell>
        </row>
      </sheetData>
      <sheetData sheetId="13">
        <row r="11">
          <cell r="C11">
            <v>2017</v>
          </cell>
        </row>
      </sheetData>
      <sheetData sheetId="14">
        <row r="11">
          <cell r="C11">
            <v>2017</v>
          </cell>
        </row>
      </sheetData>
      <sheetData sheetId="15"/>
      <sheetData sheetId="16"/>
      <sheetData sheetId="17"/>
      <sheetData sheetId="18">
        <row r="2">
          <cell r="I2" t="str">
            <v>WP1</v>
          </cell>
        </row>
        <row r="3">
          <cell r="I3" t="str">
            <v>WP2</v>
          </cell>
        </row>
        <row r="4">
          <cell r="I4" t="str">
            <v>WP3</v>
          </cell>
        </row>
        <row r="5">
          <cell r="I5" t="str">
            <v>WP4</v>
          </cell>
        </row>
        <row r="6">
          <cell r="I6" t="str">
            <v>WP5</v>
          </cell>
        </row>
        <row r="7">
          <cell r="I7" t="str">
            <v>WP6</v>
          </cell>
        </row>
        <row r="8">
          <cell r="I8" t="str">
            <v>WP7</v>
          </cell>
        </row>
        <row r="9">
          <cell r="I9" t="str">
            <v>WP8</v>
          </cell>
        </row>
        <row r="10">
          <cell r="I10" t="str">
            <v>WP9</v>
          </cell>
        </row>
        <row r="11">
          <cell r="I11" t="str">
            <v>WP10</v>
          </cell>
        </row>
        <row r="12">
          <cell r="I12" t="str">
            <v>WP11</v>
          </cell>
        </row>
        <row r="13">
          <cell r="I13" t="str">
            <v>WP12</v>
          </cell>
        </row>
        <row r="14">
          <cell r="I14" t="str">
            <v>WP13</v>
          </cell>
        </row>
        <row r="15">
          <cell r="I15" t="str">
            <v>WP14</v>
          </cell>
        </row>
        <row r="16">
          <cell r="I16" t="str">
            <v>WP15</v>
          </cell>
        </row>
        <row r="17">
          <cell r="I17" t="str">
            <v>WP16</v>
          </cell>
        </row>
        <row r="18">
          <cell r="I18" t="str">
            <v>WP17</v>
          </cell>
        </row>
        <row r="19">
          <cell r="I19" t="str">
            <v>WP18</v>
          </cell>
        </row>
        <row r="20">
          <cell r="I20" t="str">
            <v>WP19</v>
          </cell>
        </row>
        <row r="21">
          <cell r="I21" t="str">
            <v>WP20</v>
          </cell>
        </row>
        <row r="22">
          <cell r="I22" t="str">
            <v>WP21</v>
          </cell>
        </row>
        <row r="23">
          <cell r="I23" t="str">
            <v>WP22</v>
          </cell>
        </row>
        <row r="24">
          <cell r="I24" t="str">
            <v>WP23</v>
          </cell>
        </row>
        <row r="25">
          <cell r="I25" t="str">
            <v>WP24</v>
          </cell>
        </row>
        <row r="26">
          <cell r="I26" t="str">
            <v>WP25</v>
          </cell>
        </row>
        <row r="27">
          <cell r="I27" t="str">
            <v>WP26</v>
          </cell>
        </row>
        <row r="28">
          <cell r="I28" t="str">
            <v>WP27</v>
          </cell>
        </row>
        <row r="29">
          <cell r="I29" t="str">
            <v>WP28</v>
          </cell>
        </row>
        <row r="30">
          <cell r="I30" t="str">
            <v>WP29</v>
          </cell>
        </row>
        <row r="31">
          <cell r="I31" t="str">
            <v>WP30</v>
          </cell>
        </row>
        <row r="32">
          <cell r="I32" t="str">
            <v>WP31</v>
          </cell>
        </row>
        <row r="33">
          <cell r="I33" t="str">
            <v>WP32</v>
          </cell>
        </row>
      </sheetData>
    </sheetDataSet>
  </externalBook>
</externalLink>
</file>

<file path=xl/tables/table1.xml><?xml version="1.0" encoding="utf-8"?>
<table xmlns="http://schemas.openxmlformats.org/spreadsheetml/2006/main" id="1" name="Periode_nr" displayName="Periode_nr" ref="A1:A12" totalsRowShown="0" headerRowDxfId="12">
  <autoFilter ref="A1:A12"/>
  <tableColumns count="1">
    <tableColumn id="1" name="Periode nr."/>
  </tableColumns>
  <tableStyleInfo name="TableStyleMedium9" showFirstColumn="0" showLastColumn="0" showRowStripes="1" showColumnStripes="0"/>
</table>
</file>

<file path=xl/tables/table2.xml><?xml version="1.0" encoding="utf-8"?>
<table xmlns="http://schemas.openxmlformats.org/spreadsheetml/2006/main" id="2" name="Antal_mdr" displayName="Antal_mdr" ref="C1:C102" totalsRowShown="0" headerRowDxfId="11">
  <autoFilter ref="C1:C102"/>
  <tableColumns count="1">
    <tableColumn id="1" name="Antal mdr."/>
  </tableColumns>
  <tableStyleInfo name="TableStyleMedium9" showFirstColumn="0" showLastColumn="0" showRowStripes="1" showColumnStripes="0"/>
</table>
</file>

<file path=xl/tables/table3.xml><?xml version="1.0" encoding="utf-8"?>
<table xmlns="http://schemas.openxmlformats.org/spreadsheetml/2006/main" id="3" name="Projekttype" displayName="Projekttype" ref="E1:E35" totalsRowShown="0" headerRowDxfId="10" dataDxfId="9">
  <autoFilter ref="E1:E35"/>
  <sortState ref="E2:E34">
    <sortCondition ref="E1:E34"/>
  </sortState>
  <tableColumns count="1">
    <tableColumn id="1" name="Projekttype" dataDxfId="8"/>
  </tableColumns>
  <tableStyleInfo name="TableStyleMedium9" showFirstColumn="0" showLastColumn="0" showRowStripes="1" showColumnStripes="0"/>
</table>
</file>

<file path=xl/tables/table4.xml><?xml version="1.0" encoding="utf-8"?>
<table xmlns="http://schemas.openxmlformats.org/spreadsheetml/2006/main" id="4" name="EU_project" displayName="EU_project" ref="G1:G4" totalsRowShown="0" headerRowDxfId="7" headerRowBorderDxfId="6" tableBorderDxfId="5" totalsRowBorderDxfId="4" headerRowCellStyle="Normal 2 2">
  <autoFilter ref="G1:G4"/>
  <tableColumns count="1">
    <tableColumn id="1" name="EU project"/>
  </tableColumns>
  <tableStyleInfo name="TableStyleMedium9" showFirstColumn="0" showLastColumn="0" showRowStripes="1" showColumnStripes="0"/>
</table>
</file>

<file path=xl/tables/table5.xml><?xml version="1.0" encoding="utf-8"?>
<table xmlns="http://schemas.openxmlformats.org/spreadsheetml/2006/main" id="5" name="EU_project6" displayName="EU_project6" ref="I1:I34" totalsRowShown="0" headerRowDxfId="3" headerRowBorderDxfId="2" tableBorderDxfId="1" totalsRowBorderDxfId="0" headerRowCellStyle="Normal 2 2">
  <autoFilter ref="I1:I34"/>
  <tableColumns count="1">
    <tableColumn id="1" name="WP"/>
  </tableColumns>
  <tableStyleInfo name="TableStyleMedium9" showFirstColumn="0" showLastColumn="0" showRowStripes="1" showColumnStripes="0"/>
</table>
</file>

<file path=xl/tables/table6.xml><?xml version="1.0" encoding="utf-8"?>
<table xmlns="http://schemas.openxmlformats.org/spreadsheetml/2006/main" id="6" name="Tabel6" displayName="Tabel6" ref="K1:K24" totalsRowShown="0" headerRowCellStyle="Normal 2 2" dataCellStyle="Normal 2 2">
  <autoFilter ref="K1:K24"/>
  <tableColumns count="1">
    <tableColumn id="1" name="Year" dataCellStyle="Normal 2 2"/>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workbookViewId="0"/>
  </sheetViews>
  <sheetFormatPr defaultRowHeight="15" x14ac:dyDescent="0.25"/>
  <cols>
    <col min="1" max="1" width="82" customWidth="1"/>
  </cols>
  <sheetData>
    <row r="1" spans="1:15" ht="120" x14ac:dyDescent="0.25">
      <c r="A1" s="70" t="s">
        <v>243</v>
      </c>
      <c r="B1" s="70"/>
      <c r="C1" s="70"/>
      <c r="D1" s="70"/>
      <c r="E1" s="70"/>
      <c r="F1" s="70"/>
      <c r="G1" s="70"/>
      <c r="H1" s="70"/>
      <c r="I1" s="70"/>
      <c r="J1" s="71"/>
      <c r="K1" s="71"/>
      <c r="L1" s="71"/>
      <c r="M1" s="71"/>
      <c r="N1" s="71"/>
      <c r="O1" s="71"/>
    </row>
    <row r="3" spans="1:15" ht="120" x14ac:dyDescent="0.25">
      <c r="A3" s="138" t="s">
        <v>242</v>
      </c>
    </row>
    <row r="5" spans="1:15" ht="90" x14ac:dyDescent="0.25">
      <c r="A5" s="223" t="s">
        <v>248</v>
      </c>
    </row>
    <row r="7" spans="1:15" ht="45" x14ac:dyDescent="0.25">
      <c r="A7" s="137" t="s">
        <v>244</v>
      </c>
    </row>
    <row r="8" spans="1:15" x14ac:dyDescent="0.25">
      <c r="A8" s="137"/>
    </row>
    <row r="9" spans="1:15" ht="61.5" customHeight="1" x14ac:dyDescent="0.25">
      <c r="A9" s="71" t="s">
        <v>245</v>
      </c>
    </row>
    <row r="10" spans="1:15" x14ac:dyDescent="0.25">
      <c r="A10" s="71"/>
    </row>
    <row r="11" spans="1:15" ht="75" x14ac:dyDescent="0.25">
      <c r="A11" s="71" t="s">
        <v>246</v>
      </c>
    </row>
    <row r="12" spans="1:15" x14ac:dyDescent="0.25">
      <c r="A12" s="71"/>
    </row>
    <row r="13" spans="1:15" ht="45" x14ac:dyDescent="0.25">
      <c r="A13" s="71" t="s">
        <v>253</v>
      </c>
    </row>
    <row r="14" spans="1:15" x14ac:dyDescent="0.25">
      <c r="A14" s="71"/>
    </row>
    <row r="15" spans="1:15" x14ac:dyDescent="0.25">
      <c r="A15" s="71" t="s">
        <v>247</v>
      </c>
    </row>
    <row r="17" spans="1:7" x14ac:dyDescent="0.25">
      <c r="A17" s="71" t="s">
        <v>211</v>
      </c>
    </row>
    <row r="18" spans="1:7" x14ac:dyDescent="0.25">
      <c r="A18" s="71"/>
    </row>
    <row r="19" spans="1:7" x14ac:dyDescent="0.25">
      <c r="A19" s="72"/>
    </row>
    <row r="24" spans="1:7" x14ac:dyDescent="0.25">
      <c r="G24" s="73"/>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fri</v>
      </c>
      <c r="F11" s="27" t="str">
        <f t="shared" ref="F11:AI11" si="0">F57</f>
        <v>sat</v>
      </c>
      <c r="G11" s="27" t="str">
        <f t="shared" si="0"/>
        <v>sun</v>
      </c>
      <c r="H11" s="27" t="str">
        <f t="shared" si="0"/>
        <v>mon</v>
      </c>
      <c r="I11" s="27" t="str">
        <f t="shared" si="0"/>
        <v>tue</v>
      </c>
      <c r="J11" s="27" t="str">
        <f t="shared" si="0"/>
        <v>wed</v>
      </c>
      <c r="K11" s="27" t="str">
        <f t="shared" si="0"/>
        <v>thu</v>
      </c>
      <c r="L11" s="27" t="str">
        <f t="shared" si="0"/>
        <v>fri</v>
      </c>
      <c r="M11" s="27" t="str">
        <f t="shared" si="0"/>
        <v>sat</v>
      </c>
      <c r="N11" s="27" t="str">
        <f t="shared" si="0"/>
        <v>sun</v>
      </c>
      <c r="O11" s="27" t="str">
        <f t="shared" si="0"/>
        <v>mon</v>
      </c>
      <c r="P11" s="27" t="str">
        <f t="shared" si="0"/>
        <v>tue</v>
      </c>
      <c r="Q11" s="27" t="str">
        <f t="shared" si="0"/>
        <v>wed</v>
      </c>
      <c r="R11" s="27" t="str">
        <f t="shared" si="0"/>
        <v>thu</v>
      </c>
      <c r="S11" s="27" t="str">
        <f t="shared" si="0"/>
        <v>fri</v>
      </c>
      <c r="T11" s="27" t="str">
        <f t="shared" si="0"/>
        <v>sat</v>
      </c>
      <c r="U11" s="27" t="str">
        <f t="shared" si="0"/>
        <v>sun</v>
      </c>
      <c r="V11" s="27" t="str">
        <f t="shared" si="0"/>
        <v>mon</v>
      </c>
      <c r="W11" s="27" t="str">
        <f t="shared" si="0"/>
        <v>tue</v>
      </c>
      <c r="X11" s="27" t="str">
        <f t="shared" si="0"/>
        <v>wed</v>
      </c>
      <c r="Y11" s="27" t="str">
        <f t="shared" si="0"/>
        <v>thu</v>
      </c>
      <c r="Z11" s="27" t="str">
        <f t="shared" si="0"/>
        <v>fri</v>
      </c>
      <c r="AA11" s="27" t="str">
        <f t="shared" si="0"/>
        <v>sat</v>
      </c>
      <c r="AB11" s="27" t="str">
        <f t="shared" si="0"/>
        <v>sun</v>
      </c>
      <c r="AC11" s="27" t="str">
        <f t="shared" si="0"/>
        <v>mon</v>
      </c>
      <c r="AD11" s="27" t="str">
        <f t="shared" si="0"/>
        <v>tue</v>
      </c>
      <c r="AE11" s="27" t="str">
        <f t="shared" si="0"/>
        <v>wed</v>
      </c>
      <c r="AF11" s="27" t="str">
        <f t="shared" si="0"/>
        <v>thu</v>
      </c>
      <c r="AG11" s="27" t="str">
        <f t="shared" si="0"/>
        <v>fri</v>
      </c>
      <c r="AH11" s="27" t="str">
        <f t="shared" si="0"/>
        <v>sat</v>
      </c>
      <c r="AI11" s="28" t="str">
        <f t="shared" si="0"/>
        <v>sun</v>
      </c>
      <c r="AJ11" s="29"/>
      <c r="AK11" s="315"/>
      <c r="AL11" s="313"/>
      <c r="AM11" s="313"/>
      <c r="AN11" s="314"/>
      <c r="AO11" s="226"/>
    </row>
    <row r="12" spans="1:46" s="20" customFormat="1" ht="15" customHeight="1" x14ac:dyDescent="0.2">
      <c r="A12" s="316" t="s">
        <v>62</v>
      </c>
      <c r="B12" s="317"/>
      <c r="C12" s="318" t="s">
        <v>14</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153</v>
      </c>
      <c r="F53" s="110">
        <f>DATE($C$11,VLOOKUP($C$12,Dim!$B$4:$C$15,2,FALSE),F10)</f>
        <v>154</v>
      </c>
      <c r="G53" s="110">
        <f>DATE($C$11,VLOOKUP($C$12,Dim!$B$4:$C$15,2,FALSE),G10)</f>
        <v>155</v>
      </c>
      <c r="H53" s="110">
        <f>DATE($C$11,VLOOKUP($C$12,Dim!$B$4:$C$15,2,FALSE),H10)</f>
        <v>156</v>
      </c>
      <c r="I53" s="110">
        <f>DATE($C$11,VLOOKUP($C$12,Dim!$B$4:$C$15,2,FALSE),I10)</f>
        <v>157</v>
      </c>
      <c r="J53" s="110">
        <f>DATE($C$11,VLOOKUP($C$12,Dim!$B$4:$C$15,2,FALSE),J10)</f>
        <v>158</v>
      </c>
      <c r="K53" s="110">
        <f>DATE($C$11,VLOOKUP($C$12,Dim!$B$4:$C$15,2,FALSE),K10)</f>
        <v>159</v>
      </c>
      <c r="L53" s="110">
        <f>DATE($C$11,VLOOKUP($C$12,Dim!$B$4:$C$15,2,FALSE),L10)</f>
        <v>160</v>
      </c>
      <c r="M53" s="110">
        <f>DATE($C$11,VLOOKUP($C$12,Dim!$B$4:$C$15,2,FALSE),M10)</f>
        <v>161</v>
      </c>
      <c r="N53" s="110">
        <f>DATE($C$11,VLOOKUP($C$12,Dim!$B$4:$C$15,2,FALSE),N10)</f>
        <v>162</v>
      </c>
      <c r="O53" s="110">
        <f>DATE($C$11,VLOOKUP($C$12,Dim!$B$4:$C$15,2,FALSE),O10)</f>
        <v>163</v>
      </c>
      <c r="P53" s="110">
        <f>DATE($C$11,VLOOKUP($C$12,Dim!$B$4:$C$15,2,FALSE),P10)</f>
        <v>164</v>
      </c>
      <c r="Q53" s="110">
        <f>DATE($C$11,VLOOKUP($C$12,Dim!$B$4:$C$15,2,FALSE),Q10)</f>
        <v>165</v>
      </c>
      <c r="R53" s="110">
        <f>DATE($C$11,VLOOKUP($C$12,Dim!$B$4:$C$15,2,FALSE),R10)</f>
        <v>166</v>
      </c>
      <c r="S53" s="110">
        <f>DATE($C$11,VLOOKUP($C$12,Dim!$B$4:$C$15,2,FALSE),S10)</f>
        <v>167</v>
      </c>
      <c r="T53" s="110">
        <f>DATE($C$11,VLOOKUP($C$12,Dim!$B$4:$C$15,2,FALSE),T10)</f>
        <v>168</v>
      </c>
      <c r="U53" s="110">
        <f>DATE($C$11,VLOOKUP($C$12,Dim!$B$4:$C$15,2,FALSE),U10)</f>
        <v>169</v>
      </c>
      <c r="V53" s="110">
        <f>DATE($C$11,VLOOKUP($C$12,Dim!$B$4:$C$15,2,FALSE),V10)</f>
        <v>170</v>
      </c>
      <c r="W53" s="110">
        <f>DATE($C$11,VLOOKUP($C$12,Dim!$B$4:$C$15,2,FALSE),W10)</f>
        <v>171</v>
      </c>
      <c r="X53" s="110">
        <f>DATE($C$11,VLOOKUP($C$12,Dim!$B$4:$C$15,2,FALSE),X10)</f>
        <v>172</v>
      </c>
      <c r="Y53" s="110">
        <f>DATE($C$11,VLOOKUP($C$12,Dim!$B$4:$C$15,2,FALSE),Y10)</f>
        <v>173</v>
      </c>
      <c r="Z53" s="110">
        <f>DATE($C$11,VLOOKUP($C$12,Dim!$B$4:$C$15,2,FALSE),Z10)</f>
        <v>174</v>
      </c>
      <c r="AA53" s="110">
        <f>DATE($C$11,VLOOKUP($C$12,Dim!$B$4:$C$15,2,FALSE),AA10)</f>
        <v>175</v>
      </c>
      <c r="AB53" s="110">
        <f>DATE($C$11,VLOOKUP($C$12,Dim!$B$4:$C$15,2,FALSE),AB10)</f>
        <v>176</v>
      </c>
      <c r="AC53" s="110">
        <f>DATE($C$11,VLOOKUP($C$12,Dim!$B$4:$C$15,2,FALSE),AC10)</f>
        <v>177</v>
      </c>
      <c r="AD53" s="110">
        <f>DATE($C$11,VLOOKUP($C$12,Dim!$B$4:$C$15,2,FALSE),AD10)</f>
        <v>178</v>
      </c>
      <c r="AE53" s="110">
        <f>DATE($C$11,VLOOKUP($C$12,Dim!$B$4:$C$15,2,FALSE),AE10)</f>
        <v>179</v>
      </c>
      <c r="AF53" s="110">
        <f>DATE($C$11,VLOOKUP($C$12,Dim!$B$4:$C$15,2,FALSE),AF10)</f>
        <v>180</v>
      </c>
      <c r="AG53" s="110">
        <f>DATE($C$11,VLOOKUP($C$12,Dim!$B$4:$C$15,2,FALSE),AG10)</f>
        <v>181</v>
      </c>
      <c r="AH53" s="110">
        <f>DATE($C$11,VLOOKUP($C$12,Dim!$B$4:$C$15,2,FALSE),AH10)</f>
        <v>182</v>
      </c>
      <c r="AI53" s="110">
        <f>DATE($C$11,VLOOKUP($C$12,Dim!$B$4:$C$15,2,FALSE),AI10)</f>
        <v>183</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0</v>
      </c>
    </row>
    <row r="55" spans="1:41" hidden="1" x14ac:dyDescent="0.25">
      <c r="A55" s="106" t="s">
        <v>49</v>
      </c>
      <c r="E55" s="17" t="b">
        <f>WEEKDAY(E53,2)&lt;=5</f>
        <v>1</v>
      </c>
      <c r="F55" s="17" t="b">
        <f t="shared" ref="F55:AI55" si="18">WEEKDAY(F53,2)&lt;=5</f>
        <v>0</v>
      </c>
      <c r="G55" s="17" t="b">
        <f t="shared" si="18"/>
        <v>0</v>
      </c>
      <c r="H55" s="17" t="b">
        <f t="shared" si="18"/>
        <v>1</v>
      </c>
      <c r="I55" s="17" t="b">
        <f t="shared" si="18"/>
        <v>1</v>
      </c>
      <c r="J55" s="17" t="b">
        <f t="shared" si="18"/>
        <v>1</v>
      </c>
      <c r="K55" s="17" t="b">
        <f t="shared" si="18"/>
        <v>1</v>
      </c>
      <c r="L55" s="17" t="b">
        <f t="shared" si="18"/>
        <v>1</v>
      </c>
      <c r="M55" s="17" t="b">
        <f t="shared" si="18"/>
        <v>0</v>
      </c>
      <c r="N55" s="17" t="b">
        <f t="shared" si="18"/>
        <v>0</v>
      </c>
      <c r="O55" s="17" t="b">
        <f t="shared" si="18"/>
        <v>1</v>
      </c>
      <c r="P55" s="17" t="b">
        <f t="shared" si="18"/>
        <v>1</v>
      </c>
      <c r="Q55" s="17" t="b">
        <f t="shared" si="18"/>
        <v>1</v>
      </c>
      <c r="R55" s="17" t="b">
        <f t="shared" si="18"/>
        <v>1</v>
      </c>
      <c r="S55" s="17" t="b">
        <f t="shared" si="18"/>
        <v>1</v>
      </c>
      <c r="T55" s="17" t="b">
        <f t="shared" si="18"/>
        <v>0</v>
      </c>
      <c r="U55" s="17" t="b">
        <f t="shared" si="18"/>
        <v>0</v>
      </c>
      <c r="V55" s="17" t="b">
        <f t="shared" si="18"/>
        <v>1</v>
      </c>
      <c r="W55" s="17" t="b">
        <f t="shared" si="18"/>
        <v>1</v>
      </c>
      <c r="X55" s="17" t="b">
        <f t="shared" si="18"/>
        <v>1</v>
      </c>
      <c r="Y55" s="17" t="b">
        <f t="shared" si="18"/>
        <v>1</v>
      </c>
      <c r="Z55" s="17" t="b">
        <f t="shared" si="18"/>
        <v>1</v>
      </c>
      <c r="AA55" s="17" t="b">
        <f t="shared" si="18"/>
        <v>0</v>
      </c>
      <c r="AB55" s="17" t="b">
        <f t="shared" si="18"/>
        <v>0</v>
      </c>
      <c r="AC55" s="17" t="b">
        <f t="shared" si="18"/>
        <v>1</v>
      </c>
      <c r="AD55" s="17" t="b">
        <f t="shared" si="18"/>
        <v>1</v>
      </c>
      <c r="AE55" s="17" t="b">
        <f t="shared" si="18"/>
        <v>1</v>
      </c>
      <c r="AF55" s="17" t="b">
        <f t="shared" si="18"/>
        <v>1</v>
      </c>
      <c r="AG55" s="17" t="b">
        <f t="shared" si="18"/>
        <v>1</v>
      </c>
      <c r="AH55" s="17" t="b">
        <f t="shared" si="18"/>
        <v>0</v>
      </c>
      <c r="AI55" s="17" t="b">
        <f t="shared" si="18"/>
        <v>0</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fri</v>
      </c>
      <c r="F57" s="17" t="str">
        <f>VLOOKUP(WEEKDAY(F53,2),Dim!$A$19:$C$25,3,FALSE)</f>
        <v>sat</v>
      </c>
      <c r="G57" s="17" t="str">
        <f>VLOOKUP(WEEKDAY(G53,2),Dim!$A$19:$C$25,3,FALSE)</f>
        <v>sun</v>
      </c>
      <c r="H57" s="17" t="str">
        <f>VLOOKUP(WEEKDAY(H53,2),Dim!$A$19:$C$25,3,FALSE)</f>
        <v>mon</v>
      </c>
      <c r="I57" s="17" t="str">
        <f>VLOOKUP(WEEKDAY(I53,2),Dim!$A$19:$C$25,3,FALSE)</f>
        <v>tue</v>
      </c>
      <c r="J57" s="17" t="str">
        <f>VLOOKUP(WEEKDAY(J53,2),Dim!$A$19:$C$25,3,FALSE)</f>
        <v>wed</v>
      </c>
      <c r="K57" s="17" t="str">
        <f>VLOOKUP(WEEKDAY(K53,2),Dim!$A$19:$C$25,3,FALSE)</f>
        <v>thu</v>
      </c>
      <c r="L57" s="17" t="str">
        <f>VLOOKUP(WEEKDAY(L53,2),Dim!$A$19:$C$25,3,FALSE)</f>
        <v>fri</v>
      </c>
      <c r="M57" s="17" t="str">
        <f>VLOOKUP(WEEKDAY(M53,2),Dim!$A$19:$C$25,3,FALSE)</f>
        <v>sat</v>
      </c>
      <c r="N57" s="17" t="str">
        <f>VLOOKUP(WEEKDAY(N53,2),Dim!$A$19:$C$25,3,FALSE)</f>
        <v>sun</v>
      </c>
      <c r="O57" s="17" t="str">
        <f>VLOOKUP(WEEKDAY(O53,2),Dim!$A$19:$C$25,3,FALSE)</f>
        <v>mon</v>
      </c>
      <c r="P57" s="17" t="str">
        <f>VLOOKUP(WEEKDAY(P53,2),Dim!$A$19:$C$25,3,FALSE)</f>
        <v>tue</v>
      </c>
      <c r="Q57" s="17" t="str">
        <f>VLOOKUP(WEEKDAY(Q53,2),Dim!$A$19:$C$25,3,FALSE)</f>
        <v>wed</v>
      </c>
      <c r="R57" s="17" t="str">
        <f>VLOOKUP(WEEKDAY(R53,2),Dim!$A$19:$C$25,3,FALSE)</f>
        <v>thu</v>
      </c>
      <c r="S57" s="17" t="str">
        <f>VLOOKUP(WEEKDAY(S53,2),Dim!$A$19:$C$25,3,FALSE)</f>
        <v>fri</v>
      </c>
      <c r="T57" s="17" t="str">
        <f>VLOOKUP(WEEKDAY(T53,2),Dim!$A$19:$C$25,3,FALSE)</f>
        <v>sat</v>
      </c>
      <c r="U57" s="17" t="str">
        <f>VLOOKUP(WEEKDAY(U53,2),Dim!$A$19:$C$25,3,FALSE)</f>
        <v>sun</v>
      </c>
      <c r="V57" s="17" t="str">
        <f>VLOOKUP(WEEKDAY(V53,2),Dim!$A$19:$C$25,3,FALSE)</f>
        <v>mon</v>
      </c>
      <c r="W57" s="17" t="str">
        <f>VLOOKUP(WEEKDAY(W53,2),Dim!$A$19:$C$25,3,FALSE)</f>
        <v>tue</v>
      </c>
      <c r="X57" s="17" t="str">
        <f>VLOOKUP(WEEKDAY(X53,2),Dim!$A$19:$C$25,3,FALSE)</f>
        <v>wed</v>
      </c>
      <c r="Y57" s="17" t="str">
        <f>VLOOKUP(WEEKDAY(Y53,2),Dim!$A$19:$C$25,3,FALSE)</f>
        <v>thu</v>
      </c>
      <c r="Z57" s="17" t="str">
        <f>VLOOKUP(WEEKDAY(Z53,2),Dim!$A$19:$C$25,3,FALSE)</f>
        <v>fri</v>
      </c>
      <c r="AA57" s="17" t="str">
        <f>VLOOKUP(WEEKDAY(AA53,2),Dim!$A$19:$C$25,3,FALSE)</f>
        <v>sat</v>
      </c>
      <c r="AB57" s="17" t="str">
        <f>VLOOKUP(WEEKDAY(AB53,2),Dim!$A$19:$C$25,3,FALSE)</f>
        <v>sun</v>
      </c>
      <c r="AC57" s="17" t="str">
        <f>VLOOKUP(WEEKDAY(AC53,2),Dim!$A$19:$C$25,3,FALSE)</f>
        <v>mon</v>
      </c>
      <c r="AD57" s="17" t="str">
        <f>VLOOKUP(WEEKDAY(AD53,2),Dim!$A$19:$C$25,3,FALSE)</f>
        <v>tue</v>
      </c>
      <c r="AE57" s="17" t="str">
        <f>VLOOKUP(WEEKDAY(AE53,2),Dim!$A$19:$C$25,3,FALSE)</f>
        <v>wed</v>
      </c>
      <c r="AF57" s="17" t="str">
        <f>VLOOKUP(WEEKDAY(AF53,2),Dim!$A$19:$C$25,3,FALSE)</f>
        <v>thu</v>
      </c>
      <c r="AG57" s="17" t="str">
        <f>VLOOKUP(WEEKDAY(AG53,2),Dim!$A$19:$C$25,3,FALSE)</f>
        <v>fri</v>
      </c>
      <c r="AH57" s="17" t="str">
        <f>VLOOKUP(WEEKDAY(AH53,2),Dim!$A$19:$C$25,3,FALSE)</f>
        <v>sat</v>
      </c>
      <c r="AI57" s="17" t="str">
        <f>VLOOKUP(WEEKDAY(AI53,2),Dim!$A$19:$C$25,3,FALSE)</f>
        <v>sun</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0</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6</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89" priority="10">
      <formula>NOT(AG$54)</formula>
    </cfRule>
  </conditionalFormatting>
  <conditionalFormatting sqref="E10:AI12 E14:AI14 E39:AI39 E19:AI37">
    <cfRule type="expression" dxfId="88" priority="9">
      <formula>AND(E$54,OR(NOT(E$55),E$56))</formula>
    </cfRule>
  </conditionalFormatting>
  <conditionalFormatting sqref="B20:AJ34 B37 E37:AJ37 B36:AJ36 B35 E35:AJ35">
    <cfRule type="expression" dxfId="87" priority="8">
      <formula>NOT($AQ20)</formula>
    </cfRule>
  </conditionalFormatting>
  <conditionalFormatting sqref="E15:AI17">
    <cfRule type="expression" dxfId="86" priority="7">
      <formula>AND(E$54,OR(NOT(E$55),E$56))</formula>
    </cfRule>
  </conditionalFormatting>
  <conditionalFormatting sqref="E87:AI87">
    <cfRule type="containsText" dxfId="85" priority="5" operator="containsText" text="OBS">
      <formula>NOT(ISERROR(SEARCH("OBS",E87)))</formula>
    </cfRule>
    <cfRule type="expression" dxfId="84" priority="6">
      <formula>E78</formula>
    </cfRule>
  </conditionalFormatting>
  <conditionalFormatting sqref="E85:AI85">
    <cfRule type="cellIs" dxfId="83" priority="2" operator="greaterThan">
      <formula>0</formula>
    </cfRule>
    <cfRule type="cellIs" priority="3" operator="greaterThan">
      <formula>0</formula>
    </cfRule>
  </conditionalFormatting>
  <conditionalFormatting sqref="E16:AI16">
    <cfRule type="expression" dxfId="82" priority="11">
      <formula>AND(NOT(AND(E$54,OR(NOT(E$55),E$56))),E15="y")</formula>
    </cfRule>
  </conditionalFormatting>
  <conditionalFormatting sqref="E17:AI17">
    <cfRule type="expression" dxfId="81" priority="12">
      <formula>AND(NOT(AND(E$54,OR(NOT(E$55),E$56))),OR(E15="y",E16="y"))</formula>
    </cfRule>
  </conditionalFormatting>
  <conditionalFormatting sqref="E19:AI37">
    <cfRule type="expression" dxfId="80" priority="13">
      <formula>AND(NOT(E$60),E$59)</formula>
    </cfRule>
  </conditionalFormatting>
  <conditionalFormatting sqref="E40:AJ40">
    <cfRule type="containsText" dxfId="79" priority="1" operator="containsText" text="OBS">
      <formula>NOT(ISERROR(SEARCH("OBS",E40)))</formula>
    </cfRule>
  </conditionalFormatting>
  <dataValidations count="5">
    <dataValidation type="list" allowBlank="1" showInputMessage="1" showErrorMessage="1" sqref="E17:AI17">
      <formula1>"F,H"</formula1>
    </dataValidation>
    <dataValidation type="list" allowBlank="1" showInputMessage="1" showErrorMessage="1" sqref="E15:AI16">
      <formula1>"Y,N"</formula1>
    </dataValidation>
    <dataValidation type="list" allowBlank="1" showInputMessage="1" showErrorMessage="1" sqref="B21:D24 B26:D29 B31:D34">
      <formula1>WP</formula1>
    </dataValidation>
    <dataValidation type="decimal" allowBlank="1" showInputMessage="1" showErrorMessage="1" errorTitle="Invalid number" error="Must be af number between 0 and 37" sqref="AC6">
      <formula1>0</formula1>
      <formula2>37</formula2>
    </dataValidation>
    <dataValidation showInputMessage="1" showErrorMessage="1" sqref="C11:D11"/>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sun</v>
      </c>
      <c r="F11" s="27" t="str">
        <f t="shared" ref="F11:AI11" si="0">F57</f>
        <v>mon</v>
      </c>
      <c r="G11" s="27" t="str">
        <f t="shared" si="0"/>
        <v>tue</v>
      </c>
      <c r="H11" s="27" t="str">
        <f t="shared" si="0"/>
        <v>wed</v>
      </c>
      <c r="I11" s="27" t="str">
        <f t="shared" si="0"/>
        <v>thu</v>
      </c>
      <c r="J11" s="27" t="str">
        <f t="shared" si="0"/>
        <v>fri</v>
      </c>
      <c r="K11" s="27" t="str">
        <f t="shared" si="0"/>
        <v>sat</v>
      </c>
      <c r="L11" s="27" t="str">
        <f t="shared" si="0"/>
        <v>sun</v>
      </c>
      <c r="M11" s="27" t="str">
        <f t="shared" si="0"/>
        <v>mon</v>
      </c>
      <c r="N11" s="27" t="str">
        <f t="shared" si="0"/>
        <v>tue</v>
      </c>
      <c r="O11" s="27" t="str">
        <f t="shared" si="0"/>
        <v>wed</v>
      </c>
      <c r="P11" s="27" t="str">
        <f t="shared" si="0"/>
        <v>thu</v>
      </c>
      <c r="Q11" s="27" t="str">
        <f t="shared" si="0"/>
        <v>fri</v>
      </c>
      <c r="R11" s="27" t="str">
        <f t="shared" si="0"/>
        <v>sat</v>
      </c>
      <c r="S11" s="27" t="str">
        <f t="shared" si="0"/>
        <v>sun</v>
      </c>
      <c r="T11" s="27" t="str">
        <f t="shared" si="0"/>
        <v>mon</v>
      </c>
      <c r="U11" s="27" t="str">
        <f t="shared" si="0"/>
        <v>tue</v>
      </c>
      <c r="V11" s="27" t="str">
        <f t="shared" si="0"/>
        <v>wed</v>
      </c>
      <c r="W11" s="27" t="str">
        <f t="shared" si="0"/>
        <v>thu</v>
      </c>
      <c r="X11" s="27" t="str">
        <f t="shared" si="0"/>
        <v>fri</v>
      </c>
      <c r="Y11" s="27" t="str">
        <f t="shared" si="0"/>
        <v>sat</v>
      </c>
      <c r="Z11" s="27" t="str">
        <f t="shared" si="0"/>
        <v>sun</v>
      </c>
      <c r="AA11" s="27" t="str">
        <f t="shared" si="0"/>
        <v>mon</v>
      </c>
      <c r="AB11" s="27" t="str">
        <f t="shared" si="0"/>
        <v>tue</v>
      </c>
      <c r="AC11" s="27" t="str">
        <f t="shared" si="0"/>
        <v>wed</v>
      </c>
      <c r="AD11" s="27" t="str">
        <f t="shared" si="0"/>
        <v>thu</v>
      </c>
      <c r="AE11" s="27" t="str">
        <f t="shared" si="0"/>
        <v>fri</v>
      </c>
      <c r="AF11" s="27" t="str">
        <f t="shared" si="0"/>
        <v>sat</v>
      </c>
      <c r="AG11" s="27" t="str">
        <f t="shared" si="0"/>
        <v>sun</v>
      </c>
      <c r="AH11" s="27" t="str">
        <f t="shared" si="0"/>
        <v>mon</v>
      </c>
      <c r="AI11" s="28" t="str">
        <f t="shared" si="0"/>
        <v>tue</v>
      </c>
      <c r="AJ11" s="29"/>
      <c r="AK11" s="315"/>
      <c r="AL11" s="313"/>
      <c r="AM11" s="313"/>
      <c r="AN11" s="314"/>
      <c r="AO11" s="226"/>
    </row>
    <row r="12" spans="1:46" s="20" customFormat="1" ht="15" customHeight="1" x14ac:dyDescent="0.2">
      <c r="A12" s="316" t="s">
        <v>62</v>
      </c>
      <c r="B12" s="317"/>
      <c r="C12" s="318" t="s">
        <v>15</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IF(AQ40&gt;0,"OBS",IF(AM6=AM7,"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183</v>
      </c>
      <c r="F53" s="110">
        <f>DATE($C$11,VLOOKUP($C$12,Dim!$B$4:$C$15,2,FALSE),F10)</f>
        <v>184</v>
      </c>
      <c r="G53" s="110">
        <f>DATE($C$11,VLOOKUP($C$12,Dim!$B$4:$C$15,2,FALSE),G10)</f>
        <v>185</v>
      </c>
      <c r="H53" s="110">
        <f>DATE($C$11,VLOOKUP($C$12,Dim!$B$4:$C$15,2,FALSE),H10)</f>
        <v>186</v>
      </c>
      <c r="I53" s="110">
        <f>DATE($C$11,VLOOKUP($C$12,Dim!$B$4:$C$15,2,FALSE),I10)</f>
        <v>187</v>
      </c>
      <c r="J53" s="110">
        <f>DATE($C$11,VLOOKUP($C$12,Dim!$B$4:$C$15,2,FALSE),J10)</f>
        <v>188</v>
      </c>
      <c r="K53" s="110">
        <f>DATE($C$11,VLOOKUP($C$12,Dim!$B$4:$C$15,2,FALSE),K10)</f>
        <v>189</v>
      </c>
      <c r="L53" s="110">
        <f>DATE($C$11,VLOOKUP($C$12,Dim!$B$4:$C$15,2,FALSE),L10)</f>
        <v>190</v>
      </c>
      <c r="M53" s="110">
        <f>DATE($C$11,VLOOKUP($C$12,Dim!$B$4:$C$15,2,FALSE),M10)</f>
        <v>191</v>
      </c>
      <c r="N53" s="110">
        <f>DATE($C$11,VLOOKUP($C$12,Dim!$B$4:$C$15,2,FALSE),N10)</f>
        <v>192</v>
      </c>
      <c r="O53" s="110">
        <f>DATE($C$11,VLOOKUP($C$12,Dim!$B$4:$C$15,2,FALSE),O10)</f>
        <v>193</v>
      </c>
      <c r="P53" s="110">
        <f>DATE($C$11,VLOOKUP($C$12,Dim!$B$4:$C$15,2,FALSE),P10)</f>
        <v>194</v>
      </c>
      <c r="Q53" s="110">
        <f>DATE($C$11,VLOOKUP($C$12,Dim!$B$4:$C$15,2,FALSE),Q10)</f>
        <v>195</v>
      </c>
      <c r="R53" s="110">
        <f>DATE($C$11,VLOOKUP($C$12,Dim!$B$4:$C$15,2,FALSE),R10)</f>
        <v>196</v>
      </c>
      <c r="S53" s="110">
        <f>DATE($C$11,VLOOKUP($C$12,Dim!$B$4:$C$15,2,FALSE),S10)</f>
        <v>197</v>
      </c>
      <c r="T53" s="110">
        <f>DATE($C$11,VLOOKUP($C$12,Dim!$B$4:$C$15,2,FALSE),T10)</f>
        <v>198</v>
      </c>
      <c r="U53" s="110">
        <f>DATE($C$11,VLOOKUP($C$12,Dim!$B$4:$C$15,2,FALSE),U10)</f>
        <v>199</v>
      </c>
      <c r="V53" s="110">
        <f>DATE($C$11,VLOOKUP($C$12,Dim!$B$4:$C$15,2,FALSE),V10)</f>
        <v>200</v>
      </c>
      <c r="W53" s="110">
        <f>DATE($C$11,VLOOKUP($C$12,Dim!$B$4:$C$15,2,FALSE),W10)</f>
        <v>201</v>
      </c>
      <c r="X53" s="110">
        <f>DATE($C$11,VLOOKUP($C$12,Dim!$B$4:$C$15,2,FALSE),X10)</f>
        <v>202</v>
      </c>
      <c r="Y53" s="110">
        <f>DATE($C$11,VLOOKUP($C$12,Dim!$B$4:$C$15,2,FALSE),Y10)</f>
        <v>203</v>
      </c>
      <c r="Z53" s="110">
        <f>DATE($C$11,VLOOKUP($C$12,Dim!$B$4:$C$15,2,FALSE),Z10)</f>
        <v>204</v>
      </c>
      <c r="AA53" s="110">
        <f>DATE($C$11,VLOOKUP($C$12,Dim!$B$4:$C$15,2,FALSE),AA10)</f>
        <v>205</v>
      </c>
      <c r="AB53" s="110">
        <f>DATE($C$11,VLOOKUP($C$12,Dim!$B$4:$C$15,2,FALSE),AB10)</f>
        <v>206</v>
      </c>
      <c r="AC53" s="110">
        <f>DATE($C$11,VLOOKUP($C$12,Dim!$B$4:$C$15,2,FALSE),AC10)</f>
        <v>207</v>
      </c>
      <c r="AD53" s="110">
        <f>DATE($C$11,VLOOKUP($C$12,Dim!$B$4:$C$15,2,FALSE),AD10)</f>
        <v>208</v>
      </c>
      <c r="AE53" s="110">
        <f>DATE($C$11,VLOOKUP($C$12,Dim!$B$4:$C$15,2,FALSE),AE10)</f>
        <v>209</v>
      </c>
      <c r="AF53" s="110">
        <f>DATE($C$11,VLOOKUP($C$12,Dim!$B$4:$C$15,2,FALSE),AF10)</f>
        <v>210</v>
      </c>
      <c r="AG53" s="110">
        <f>DATE($C$11,VLOOKUP($C$12,Dim!$B$4:$C$15,2,FALSE),AG10)</f>
        <v>211</v>
      </c>
      <c r="AH53" s="110">
        <f>DATE($C$11,VLOOKUP($C$12,Dim!$B$4:$C$15,2,FALSE),AH10)</f>
        <v>212</v>
      </c>
      <c r="AI53" s="110">
        <f>DATE($C$11,VLOOKUP($C$12,Dim!$B$4:$C$15,2,FALSE),AI10)</f>
        <v>213</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1</v>
      </c>
    </row>
    <row r="55" spans="1:41" hidden="1" x14ac:dyDescent="0.25">
      <c r="A55" s="106" t="s">
        <v>49</v>
      </c>
      <c r="E55" s="17" t="b">
        <f>WEEKDAY(E53,2)&lt;=5</f>
        <v>0</v>
      </c>
      <c r="F55" s="17" t="b">
        <f t="shared" ref="F55:AI55" si="18">WEEKDAY(F53,2)&lt;=5</f>
        <v>1</v>
      </c>
      <c r="G55" s="17" t="b">
        <f t="shared" si="18"/>
        <v>1</v>
      </c>
      <c r="H55" s="17" t="b">
        <f t="shared" si="18"/>
        <v>1</v>
      </c>
      <c r="I55" s="17" t="b">
        <f t="shared" si="18"/>
        <v>1</v>
      </c>
      <c r="J55" s="17" t="b">
        <f t="shared" si="18"/>
        <v>1</v>
      </c>
      <c r="K55" s="17" t="b">
        <f t="shared" si="18"/>
        <v>0</v>
      </c>
      <c r="L55" s="17" t="b">
        <f t="shared" si="18"/>
        <v>0</v>
      </c>
      <c r="M55" s="17" t="b">
        <f t="shared" si="18"/>
        <v>1</v>
      </c>
      <c r="N55" s="17" t="b">
        <f t="shared" si="18"/>
        <v>1</v>
      </c>
      <c r="O55" s="17" t="b">
        <f t="shared" si="18"/>
        <v>1</v>
      </c>
      <c r="P55" s="17" t="b">
        <f t="shared" si="18"/>
        <v>1</v>
      </c>
      <c r="Q55" s="17" t="b">
        <f t="shared" si="18"/>
        <v>1</v>
      </c>
      <c r="R55" s="17" t="b">
        <f t="shared" si="18"/>
        <v>0</v>
      </c>
      <c r="S55" s="17" t="b">
        <f t="shared" si="18"/>
        <v>0</v>
      </c>
      <c r="T55" s="17" t="b">
        <f t="shared" si="18"/>
        <v>1</v>
      </c>
      <c r="U55" s="17" t="b">
        <f t="shared" si="18"/>
        <v>1</v>
      </c>
      <c r="V55" s="17" t="b">
        <f t="shared" si="18"/>
        <v>1</v>
      </c>
      <c r="W55" s="17" t="b">
        <f t="shared" si="18"/>
        <v>1</v>
      </c>
      <c r="X55" s="17" t="b">
        <f t="shared" si="18"/>
        <v>1</v>
      </c>
      <c r="Y55" s="17" t="b">
        <f t="shared" si="18"/>
        <v>0</v>
      </c>
      <c r="Z55" s="17" t="b">
        <f t="shared" si="18"/>
        <v>0</v>
      </c>
      <c r="AA55" s="17" t="b">
        <f t="shared" si="18"/>
        <v>1</v>
      </c>
      <c r="AB55" s="17" t="b">
        <f t="shared" si="18"/>
        <v>1</v>
      </c>
      <c r="AC55" s="17" t="b">
        <f t="shared" si="18"/>
        <v>1</v>
      </c>
      <c r="AD55" s="17" t="b">
        <f t="shared" si="18"/>
        <v>1</v>
      </c>
      <c r="AE55" s="17" t="b">
        <f t="shared" si="18"/>
        <v>1</v>
      </c>
      <c r="AF55" s="17" t="b">
        <f t="shared" si="18"/>
        <v>0</v>
      </c>
      <c r="AG55" s="17" t="b">
        <f t="shared" si="18"/>
        <v>0</v>
      </c>
      <c r="AH55" s="17" t="b">
        <f t="shared" si="18"/>
        <v>1</v>
      </c>
      <c r="AI55" s="17" t="b">
        <f t="shared" si="18"/>
        <v>1</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sun</v>
      </c>
      <c r="F57" s="17" t="str">
        <f>VLOOKUP(WEEKDAY(F53,2),Dim!$A$19:$C$25,3,FALSE)</f>
        <v>mon</v>
      </c>
      <c r="G57" s="17" t="str">
        <f>VLOOKUP(WEEKDAY(G53,2),Dim!$A$19:$C$25,3,FALSE)</f>
        <v>tue</v>
      </c>
      <c r="H57" s="17" t="str">
        <f>VLOOKUP(WEEKDAY(H53,2),Dim!$A$19:$C$25,3,FALSE)</f>
        <v>wed</v>
      </c>
      <c r="I57" s="17" t="str">
        <f>VLOOKUP(WEEKDAY(I53,2),Dim!$A$19:$C$25,3,FALSE)</f>
        <v>thu</v>
      </c>
      <c r="J57" s="17" t="str">
        <f>VLOOKUP(WEEKDAY(J53,2),Dim!$A$19:$C$25,3,FALSE)</f>
        <v>fri</v>
      </c>
      <c r="K57" s="17" t="str">
        <f>VLOOKUP(WEEKDAY(K53,2),Dim!$A$19:$C$25,3,FALSE)</f>
        <v>sat</v>
      </c>
      <c r="L57" s="17" t="str">
        <f>VLOOKUP(WEEKDAY(L53,2),Dim!$A$19:$C$25,3,FALSE)</f>
        <v>sun</v>
      </c>
      <c r="M57" s="17" t="str">
        <f>VLOOKUP(WEEKDAY(M53,2),Dim!$A$19:$C$25,3,FALSE)</f>
        <v>mon</v>
      </c>
      <c r="N57" s="17" t="str">
        <f>VLOOKUP(WEEKDAY(N53,2),Dim!$A$19:$C$25,3,FALSE)</f>
        <v>tue</v>
      </c>
      <c r="O57" s="17" t="str">
        <f>VLOOKUP(WEEKDAY(O53,2),Dim!$A$19:$C$25,3,FALSE)</f>
        <v>wed</v>
      </c>
      <c r="P57" s="17" t="str">
        <f>VLOOKUP(WEEKDAY(P53,2),Dim!$A$19:$C$25,3,FALSE)</f>
        <v>thu</v>
      </c>
      <c r="Q57" s="17" t="str">
        <f>VLOOKUP(WEEKDAY(Q53,2),Dim!$A$19:$C$25,3,FALSE)</f>
        <v>fri</v>
      </c>
      <c r="R57" s="17" t="str">
        <f>VLOOKUP(WEEKDAY(R53,2),Dim!$A$19:$C$25,3,FALSE)</f>
        <v>sat</v>
      </c>
      <c r="S57" s="17" t="str">
        <f>VLOOKUP(WEEKDAY(S53,2),Dim!$A$19:$C$25,3,FALSE)</f>
        <v>sun</v>
      </c>
      <c r="T57" s="17" t="str">
        <f>VLOOKUP(WEEKDAY(T53,2),Dim!$A$19:$C$25,3,FALSE)</f>
        <v>mon</v>
      </c>
      <c r="U57" s="17" t="str">
        <f>VLOOKUP(WEEKDAY(U53,2),Dim!$A$19:$C$25,3,FALSE)</f>
        <v>tue</v>
      </c>
      <c r="V57" s="17" t="str">
        <f>VLOOKUP(WEEKDAY(V53,2),Dim!$A$19:$C$25,3,FALSE)</f>
        <v>wed</v>
      </c>
      <c r="W57" s="17" t="str">
        <f>VLOOKUP(WEEKDAY(W53,2),Dim!$A$19:$C$25,3,FALSE)</f>
        <v>thu</v>
      </c>
      <c r="X57" s="17" t="str">
        <f>VLOOKUP(WEEKDAY(X53,2),Dim!$A$19:$C$25,3,FALSE)</f>
        <v>fri</v>
      </c>
      <c r="Y57" s="17" t="str">
        <f>VLOOKUP(WEEKDAY(Y53,2),Dim!$A$19:$C$25,3,FALSE)</f>
        <v>sat</v>
      </c>
      <c r="Z57" s="17" t="str">
        <f>VLOOKUP(WEEKDAY(Z53,2),Dim!$A$19:$C$25,3,FALSE)</f>
        <v>sun</v>
      </c>
      <c r="AA57" s="17" t="str">
        <f>VLOOKUP(WEEKDAY(AA53,2),Dim!$A$19:$C$25,3,FALSE)</f>
        <v>mon</v>
      </c>
      <c r="AB57" s="17" t="str">
        <f>VLOOKUP(WEEKDAY(AB53,2),Dim!$A$19:$C$25,3,FALSE)</f>
        <v>tue</v>
      </c>
      <c r="AC57" s="17" t="str">
        <f>VLOOKUP(WEEKDAY(AC53,2),Dim!$A$19:$C$25,3,FALSE)</f>
        <v>wed</v>
      </c>
      <c r="AD57" s="17" t="str">
        <f>VLOOKUP(WEEKDAY(AD53,2),Dim!$A$19:$C$25,3,FALSE)</f>
        <v>thu</v>
      </c>
      <c r="AE57" s="17" t="str">
        <f>VLOOKUP(WEEKDAY(AE53,2),Dim!$A$19:$C$25,3,FALSE)</f>
        <v>fri</v>
      </c>
      <c r="AF57" s="17" t="str">
        <f>VLOOKUP(WEEKDAY(AF53,2),Dim!$A$19:$C$25,3,FALSE)</f>
        <v>sat</v>
      </c>
      <c r="AG57" s="17" t="str">
        <f>VLOOKUP(WEEKDAY(AG53,2),Dim!$A$19:$C$25,3,FALSE)</f>
        <v>sun</v>
      </c>
      <c r="AH57" s="17" t="str">
        <f>VLOOKUP(WEEKDAY(AH53,2),Dim!$A$19:$C$25,3,FALSE)</f>
        <v>mon</v>
      </c>
      <c r="AI57" s="17" t="str">
        <f>VLOOKUP(WEEKDAY(AI53,2),Dim!$A$19:$C$25,3,FALSE)</f>
        <v>tue</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1</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7</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78" priority="10">
      <formula>NOT(AG$54)</formula>
    </cfRule>
  </conditionalFormatting>
  <conditionalFormatting sqref="E10:AI12 E14:AI14 E39:AI39 E19:AI37">
    <cfRule type="expression" dxfId="77" priority="9">
      <formula>AND(E$54,OR(NOT(E$55),E$56))</formula>
    </cfRule>
  </conditionalFormatting>
  <conditionalFormatting sqref="B20:AJ34 B37 E37:AJ37 B36:AJ36 B35 E35:AJ35">
    <cfRule type="expression" dxfId="76" priority="8">
      <formula>NOT($AQ20)</formula>
    </cfRule>
  </conditionalFormatting>
  <conditionalFormatting sqref="E15:AI17">
    <cfRule type="expression" dxfId="75" priority="7">
      <formula>AND(E$54,OR(NOT(E$55),E$56))</formula>
    </cfRule>
  </conditionalFormatting>
  <conditionalFormatting sqref="E87:AI87">
    <cfRule type="containsText" dxfId="74" priority="5" operator="containsText" text="OBS">
      <formula>NOT(ISERROR(SEARCH("OBS",E87)))</formula>
    </cfRule>
    <cfRule type="expression" dxfId="73" priority="6">
      <formula>E78</formula>
    </cfRule>
  </conditionalFormatting>
  <conditionalFormatting sqref="E85:AI85">
    <cfRule type="cellIs" dxfId="72" priority="2" operator="greaterThan">
      <formula>0</formula>
    </cfRule>
    <cfRule type="cellIs" priority="3" operator="greaterThan">
      <formula>0</formula>
    </cfRule>
  </conditionalFormatting>
  <conditionalFormatting sqref="E16:AI16">
    <cfRule type="expression" dxfId="71" priority="11">
      <formula>AND(NOT(AND(E$54,OR(NOT(E$55),E$56))),E15="y")</formula>
    </cfRule>
  </conditionalFormatting>
  <conditionalFormatting sqref="E17:AI17">
    <cfRule type="expression" dxfId="70" priority="12">
      <formula>AND(NOT(AND(E$54,OR(NOT(E$55),E$56))),OR(E15="y",E16="y"))</formula>
    </cfRule>
  </conditionalFormatting>
  <conditionalFormatting sqref="E19:AI37">
    <cfRule type="expression" dxfId="69" priority="13">
      <formula>AND(NOT(E$60),E$59)</formula>
    </cfRule>
  </conditionalFormatting>
  <conditionalFormatting sqref="E40:AJ40">
    <cfRule type="containsText" dxfId="68" priority="1" operator="containsText" text="OBS">
      <formula>NOT(ISERROR(SEARCH("OBS",E40)))</formula>
    </cfRule>
  </conditionalFormatting>
  <dataValidations count="5">
    <dataValidation type="decimal" allowBlank="1" showInputMessage="1" showErrorMessage="1" errorTitle="Invalid number" error="Must be af number between 0 and 37" sqref="AC6">
      <formula1>0</formula1>
      <formula2>37</formula2>
    </dataValidation>
    <dataValidation type="list" allowBlank="1" showInputMessage="1" showErrorMessage="1" sqref="B21:D24 B26:D29 B31:D34">
      <formula1>WP</formula1>
    </dataValidation>
    <dataValidation type="list" allowBlank="1" showInputMessage="1" showErrorMessage="1" sqref="E15:AI16">
      <formula1>"Y,N"</formula1>
    </dataValidation>
    <dataValidation type="list" allowBlank="1" showInputMessage="1" showErrorMessage="1" sqref="E17:AI17">
      <formula1>"F,H"</formula1>
    </dataValidation>
    <dataValidation showInputMessage="1" showErrorMessage="1" sqref="C11:D11"/>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wed</v>
      </c>
      <c r="F11" s="27" t="str">
        <f t="shared" ref="F11:AI11" si="0">F57</f>
        <v>thu</v>
      </c>
      <c r="G11" s="27" t="str">
        <f t="shared" si="0"/>
        <v>fri</v>
      </c>
      <c r="H11" s="27" t="str">
        <f t="shared" si="0"/>
        <v>sat</v>
      </c>
      <c r="I11" s="27" t="str">
        <f t="shared" si="0"/>
        <v>sun</v>
      </c>
      <c r="J11" s="27" t="str">
        <f t="shared" si="0"/>
        <v>mon</v>
      </c>
      <c r="K11" s="27" t="str">
        <f t="shared" si="0"/>
        <v>tue</v>
      </c>
      <c r="L11" s="27" t="str">
        <f t="shared" si="0"/>
        <v>wed</v>
      </c>
      <c r="M11" s="27" t="str">
        <f t="shared" si="0"/>
        <v>thu</v>
      </c>
      <c r="N11" s="27" t="str">
        <f t="shared" si="0"/>
        <v>fri</v>
      </c>
      <c r="O11" s="27" t="str">
        <f t="shared" si="0"/>
        <v>sat</v>
      </c>
      <c r="P11" s="27" t="str">
        <f t="shared" si="0"/>
        <v>sun</v>
      </c>
      <c r="Q11" s="27" t="str">
        <f t="shared" si="0"/>
        <v>mon</v>
      </c>
      <c r="R11" s="27" t="str">
        <f t="shared" si="0"/>
        <v>tue</v>
      </c>
      <c r="S11" s="27" t="str">
        <f t="shared" si="0"/>
        <v>wed</v>
      </c>
      <c r="T11" s="27" t="str">
        <f t="shared" si="0"/>
        <v>thu</v>
      </c>
      <c r="U11" s="27" t="str">
        <f t="shared" si="0"/>
        <v>fri</v>
      </c>
      <c r="V11" s="27" t="str">
        <f t="shared" si="0"/>
        <v>sat</v>
      </c>
      <c r="W11" s="27" t="str">
        <f t="shared" si="0"/>
        <v>sun</v>
      </c>
      <c r="X11" s="27" t="str">
        <f t="shared" si="0"/>
        <v>mon</v>
      </c>
      <c r="Y11" s="27" t="str">
        <f t="shared" si="0"/>
        <v>tue</v>
      </c>
      <c r="Z11" s="27" t="str">
        <f t="shared" si="0"/>
        <v>wed</v>
      </c>
      <c r="AA11" s="27" t="str">
        <f t="shared" si="0"/>
        <v>thu</v>
      </c>
      <c r="AB11" s="27" t="str">
        <f t="shared" si="0"/>
        <v>fri</v>
      </c>
      <c r="AC11" s="27" t="str">
        <f t="shared" si="0"/>
        <v>sat</v>
      </c>
      <c r="AD11" s="27" t="str">
        <f t="shared" si="0"/>
        <v>sun</v>
      </c>
      <c r="AE11" s="27" t="str">
        <f t="shared" si="0"/>
        <v>mon</v>
      </c>
      <c r="AF11" s="27" t="str">
        <f t="shared" si="0"/>
        <v>tue</v>
      </c>
      <c r="AG11" s="27" t="str">
        <f t="shared" si="0"/>
        <v>wed</v>
      </c>
      <c r="AH11" s="27" t="str">
        <f t="shared" si="0"/>
        <v>thu</v>
      </c>
      <c r="AI11" s="28" t="str">
        <f t="shared" si="0"/>
        <v>fri</v>
      </c>
      <c r="AJ11" s="29"/>
      <c r="AK11" s="315"/>
      <c r="AL11" s="313"/>
      <c r="AM11" s="313"/>
      <c r="AN11" s="314"/>
      <c r="AO11" s="226"/>
    </row>
    <row r="12" spans="1:46" s="20" customFormat="1" ht="15" customHeight="1" x14ac:dyDescent="0.2">
      <c r="A12" s="316" t="s">
        <v>62</v>
      </c>
      <c r="B12" s="317"/>
      <c r="C12" s="318" t="s">
        <v>16</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214</v>
      </c>
      <c r="F53" s="110">
        <f>DATE($C$11,VLOOKUP($C$12,Dim!$B$4:$C$15,2,FALSE),F10)</f>
        <v>215</v>
      </c>
      <c r="G53" s="110">
        <f>DATE($C$11,VLOOKUP($C$12,Dim!$B$4:$C$15,2,FALSE),G10)</f>
        <v>216</v>
      </c>
      <c r="H53" s="110">
        <f>DATE($C$11,VLOOKUP($C$12,Dim!$B$4:$C$15,2,FALSE),H10)</f>
        <v>217</v>
      </c>
      <c r="I53" s="110">
        <f>DATE($C$11,VLOOKUP($C$12,Dim!$B$4:$C$15,2,FALSE),I10)</f>
        <v>218</v>
      </c>
      <c r="J53" s="110">
        <f>DATE($C$11,VLOOKUP($C$12,Dim!$B$4:$C$15,2,FALSE),J10)</f>
        <v>219</v>
      </c>
      <c r="K53" s="110">
        <f>DATE($C$11,VLOOKUP($C$12,Dim!$B$4:$C$15,2,FALSE),K10)</f>
        <v>220</v>
      </c>
      <c r="L53" s="110">
        <f>DATE($C$11,VLOOKUP($C$12,Dim!$B$4:$C$15,2,FALSE),L10)</f>
        <v>221</v>
      </c>
      <c r="M53" s="110">
        <f>DATE($C$11,VLOOKUP($C$12,Dim!$B$4:$C$15,2,FALSE),M10)</f>
        <v>222</v>
      </c>
      <c r="N53" s="110">
        <f>DATE($C$11,VLOOKUP($C$12,Dim!$B$4:$C$15,2,FALSE),N10)</f>
        <v>223</v>
      </c>
      <c r="O53" s="110">
        <f>DATE($C$11,VLOOKUP($C$12,Dim!$B$4:$C$15,2,FALSE),O10)</f>
        <v>224</v>
      </c>
      <c r="P53" s="110">
        <f>DATE($C$11,VLOOKUP($C$12,Dim!$B$4:$C$15,2,FALSE),P10)</f>
        <v>225</v>
      </c>
      <c r="Q53" s="110">
        <f>DATE($C$11,VLOOKUP($C$12,Dim!$B$4:$C$15,2,FALSE),Q10)</f>
        <v>226</v>
      </c>
      <c r="R53" s="110">
        <f>DATE($C$11,VLOOKUP($C$12,Dim!$B$4:$C$15,2,FALSE),R10)</f>
        <v>227</v>
      </c>
      <c r="S53" s="110">
        <f>DATE($C$11,VLOOKUP($C$12,Dim!$B$4:$C$15,2,FALSE),S10)</f>
        <v>228</v>
      </c>
      <c r="T53" s="110">
        <f>DATE($C$11,VLOOKUP($C$12,Dim!$B$4:$C$15,2,FALSE),T10)</f>
        <v>229</v>
      </c>
      <c r="U53" s="110">
        <f>DATE($C$11,VLOOKUP($C$12,Dim!$B$4:$C$15,2,FALSE),U10)</f>
        <v>230</v>
      </c>
      <c r="V53" s="110">
        <f>DATE($C$11,VLOOKUP($C$12,Dim!$B$4:$C$15,2,FALSE),V10)</f>
        <v>231</v>
      </c>
      <c r="W53" s="110">
        <f>DATE($C$11,VLOOKUP($C$12,Dim!$B$4:$C$15,2,FALSE),W10)</f>
        <v>232</v>
      </c>
      <c r="X53" s="110">
        <f>DATE($C$11,VLOOKUP($C$12,Dim!$B$4:$C$15,2,FALSE),X10)</f>
        <v>233</v>
      </c>
      <c r="Y53" s="110">
        <f>DATE($C$11,VLOOKUP($C$12,Dim!$B$4:$C$15,2,FALSE),Y10)</f>
        <v>234</v>
      </c>
      <c r="Z53" s="110">
        <f>DATE($C$11,VLOOKUP($C$12,Dim!$B$4:$C$15,2,FALSE),Z10)</f>
        <v>235</v>
      </c>
      <c r="AA53" s="110">
        <f>DATE($C$11,VLOOKUP($C$12,Dim!$B$4:$C$15,2,FALSE),AA10)</f>
        <v>236</v>
      </c>
      <c r="AB53" s="110">
        <f>DATE($C$11,VLOOKUP($C$12,Dim!$B$4:$C$15,2,FALSE),AB10)</f>
        <v>237</v>
      </c>
      <c r="AC53" s="110">
        <f>DATE($C$11,VLOOKUP($C$12,Dim!$B$4:$C$15,2,FALSE),AC10)</f>
        <v>238</v>
      </c>
      <c r="AD53" s="110">
        <f>DATE($C$11,VLOOKUP($C$12,Dim!$B$4:$C$15,2,FALSE),AD10)</f>
        <v>239</v>
      </c>
      <c r="AE53" s="110">
        <f>DATE($C$11,VLOOKUP($C$12,Dim!$B$4:$C$15,2,FALSE),AE10)</f>
        <v>240</v>
      </c>
      <c r="AF53" s="110">
        <f>DATE($C$11,VLOOKUP($C$12,Dim!$B$4:$C$15,2,FALSE),AF10)</f>
        <v>241</v>
      </c>
      <c r="AG53" s="110">
        <f>DATE($C$11,VLOOKUP($C$12,Dim!$B$4:$C$15,2,FALSE),AG10)</f>
        <v>242</v>
      </c>
      <c r="AH53" s="110">
        <f>DATE($C$11,VLOOKUP($C$12,Dim!$B$4:$C$15,2,FALSE),AH10)</f>
        <v>243</v>
      </c>
      <c r="AI53" s="110">
        <f>DATE($C$11,VLOOKUP($C$12,Dim!$B$4:$C$15,2,FALSE),AI10)</f>
        <v>244</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1</v>
      </c>
    </row>
    <row r="55" spans="1:41" hidden="1" x14ac:dyDescent="0.25">
      <c r="A55" s="106" t="s">
        <v>49</v>
      </c>
      <c r="E55" s="17" t="b">
        <f>WEEKDAY(E53,2)&lt;=5</f>
        <v>1</v>
      </c>
      <c r="F55" s="17" t="b">
        <f t="shared" ref="F55:AI55" si="18">WEEKDAY(F53,2)&lt;=5</f>
        <v>1</v>
      </c>
      <c r="G55" s="17" t="b">
        <f t="shared" si="18"/>
        <v>1</v>
      </c>
      <c r="H55" s="17" t="b">
        <f t="shared" si="18"/>
        <v>0</v>
      </c>
      <c r="I55" s="17" t="b">
        <f t="shared" si="18"/>
        <v>0</v>
      </c>
      <c r="J55" s="17" t="b">
        <f t="shared" si="18"/>
        <v>1</v>
      </c>
      <c r="K55" s="17" t="b">
        <f t="shared" si="18"/>
        <v>1</v>
      </c>
      <c r="L55" s="17" t="b">
        <f t="shared" si="18"/>
        <v>1</v>
      </c>
      <c r="M55" s="17" t="b">
        <f t="shared" si="18"/>
        <v>1</v>
      </c>
      <c r="N55" s="17" t="b">
        <f t="shared" si="18"/>
        <v>1</v>
      </c>
      <c r="O55" s="17" t="b">
        <f t="shared" si="18"/>
        <v>0</v>
      </c>
      <c r="P55" s="17" t="b">
        <f t="shared" si="18"/>
        <v>0</v>
      </c>
      <c r="Q55" s="17" t="b">
        <f t="shared" si="18"/>
        <v>1</v>
      </c>
      <c r="R55" s="17" t="b">
        <f t="shared" si="18"/>
        <v>1</v>
      </c>
      <c r="S55" s="17" t="b">
        <f t="shared" si="18"/>
        <v>1</v>
      </c>
      <c r="T55" s="17" t="b">
        <f t="shared" si="18"/>
        <v>1</v>
      </c>
      <c r="U55" s="17" t="b">
        <f t="shared" si="18"/>
        <v>1</v>
      </c>
      <c r="V55" s="17" t="b">
        <f t="shared" si="18"/>
        <v>0</v>
      </c>
      <c r="W55" s="17" t="b">
        <f t="shared" si="18"/>
        <v>0</v>
      </c>
      <c r="X55" s="17" t="b">
        <f t="shared" si="18"/>
        <v>1</v>
      </c>
      <c r="Y55" s="17" t="b">
        <f t="shared" si="18"/>
        <v>1</v>
      </c>
      <c r="Z55" s="17" t="b">
        <f t="shared" si="18"/>
        <v>1</v>
      </c>
      <c r="AA55" s="17" t="b">
        <f t="shared" si="18"/>
        <v>1</v>
      </c>
      <c r="AB55" s="17" t="b">
        <f t="shared" si="18"/>
        <v>1</v>
      </c>
      <c r="AC55" s="17" t="b">
        <f t="shared" si="18"/>
        <v>0</v>
      </c>
      <c r="AD55" s="17" t="b">
        <f t="shared" si="18"/>
        <v>0</v>
      </c>
      <c r="AE55" s="17" t="b">
        <f t="shared" si="18"/>
        <v>1</v>
      </c>
      <c r="AF55" s="17" t="b">
        <f t="shared" si="18"/>
        <v>1</v>
      </c>
      <c r="AG55" s="17" t="b">
        <f t="shared" si="18"/>
        <v>1</v>
      </c>
      <c r="AH55" s="17" t="b">
        <f t="shared" si="18"/>
        <v>1</v>
      </c>
      <c r="AI55" s="17" t="b">
        <f t="shared" si="18"/>
        <v>1</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wed</v>
      </c>
      <c r="F57" s="17" t="str">
        <f>VLOOKUP(WEEKDAY(F53,2),Dim!$A$19:$C$25,3,FALSE)</f>
        <v>thu</v>
      </c>
      <c r="G57" s="17" t="str">
        <f>VLOOKUP(WEEKDAY(G53,2),Dim!$A$19:$C$25,3,FALSE)</f>
        <v>fri</v>
      </c>
      <c r="H57" s="17" t="str">
        <f>VLOOKUP(WEEKDAY(H53,2),Dim!$A$19:$C$25,3,FALSE)</f>
        <v>sat</v>
      </c>
      <c r="I57" s="17" t="str">
        <f>VLOOKUP(WEEKDAY(I53,2),Dim!$A$19:$C$25,3,FALSE)</f>
        <v>sun</v>
      </c>
      <c r="J57" s="17" t="str">
        <f>VLOOKUP(WEEKDAY(J53,2),Dim!$A$19:$C$25,3,FALSE)</f>
        <v>mon</v>
      </c>
      <c r="K57" s="17" t="str">
        <f>VLOOKUP(WEEKDAY(K53,2),Dim!$A$19:$C$25,3,FALSE)</f>
        <v>tue</v>
      </c>
      <c r="L57" s="17" t="str">
        <f>VLOOKUP(WEEKDAY(L53,2),Dim!$A$19:$C$25,3,FALSE)</f>
        <v>wed</v>
      </c>
      <c r="M57" s="17" t="str">
        <f>VLOOKUP(WEEKDAY(M53,2),Dim!$A$19:$C$25,3,FALSE)</f>
        <v>thu</v>
      </c>
      <c r="N57" s="17" t="str">
        <f>VLOOKUP(WEEKDAY(N53,2),Dim!$A$19:$C$25,3,FALSE)</f>
        <v>fri</v>
      </c>
      <c r="O57" s="17" t="str">
        <f>VLOOKUP(WEEKDAY(O53,2),Dim!$A$19:$C$25,3,FALSE)</f>
        <v>sat</v>
      </c>
      <c r="P57" s="17" t="str">
        <f>VLOOKUP(WEEKDAY(P53,2),Dim!$A$19:$C$25,3,FALSE)</f>
        <v>sun</v>
      </c>
      <c r="Q57" s="17" t="str">
        <f>VLOOKUP(WEEKDAY(Q53,2),Dim!$A$19:$C$25,3,FALSE)</f>
        <v>mon</v>
      </c>
      <c r="R57" s="17" t="str">
        <f>VLOOKUP(WEEKDAY(R53,2),Dim!$A$19:$C$25,3,FALSE)</f>
        <v>tue</v>
      </c>
      <c r="S57" s="17" t="str">
        <f>VLOOKUP(WEEKDAY(S53,2),Dim!$A$19:$C$25,3,FALSE)</f>
        <v>wed</v>
      </c>
      <c r="T57" s="17" t="str">
        <f>VLOOKUP(WEEKDAY(T53,2),Dim!$A$19:$C$25,3,FALSE)</f>
        <v>thu</v>
      </c>
      <c r="U57" s="17" t="str">
        <f>VLOOKUP(WEEKDAY(U53,2),Dim!$A$19:$C$25,3,FALSE)</f>
        <v>fri</v>
      </c>
      <c r="V57" s="17" t="str">
        <f>VLOOKUP(WEEKDAY(V53,2),Dim!$A$19:$C$25,3,FALSE)</f>
        <v>sat</v>
      </c>
      <c r="W57" s="17" t="str">
        <f>VLOOKUP(WEEKDAY(W53,2),Dim!$A$19:$C$25,3,FALSE)</f>
        <v>sun</v>
      </c>
      <c r="X57" s="17" t="str">
        <f>VLOOKUP(WEEKDAY(X53,2),Dim!$A$19:$C$25,3,FALSE)</f>
        <v>mon</v>
      </c>
      <c r="Y57" s="17" t="str">
        <f>VLOOKUP(WEEKDAY(Y53,2),Dim!$A$19:$C$25,3,FALSE)</f>
        <v>tue</v>
      </c>
      <c r="Z57" s="17" t="str">
        <f>VLOOKUP(WEEKDAY(Z53,2),Dim!$A$19:$C$25,3,FALSE)</f>
        <v>wed</v>
      </c>
      <c r="AA57" s="17" t="str">
        <f>VLOOKUP(WEEKDAY(AA53,2),Dim!$A$19:$C$25,3,FALSE)</f>
        <v>thu</v>
      </c>
      <c r="AB57" s="17" t="str">
        <f>VLOOKUP(WEEKDAY(AB53,2),Dim!$A$19:$C$25,3,FALSE)</f>
        <v>fri</v>
      </c>
      <c r="AC57" s="17" t="str">
        <f>VLOOKUP(WEEKDAY(AC53,2),Dim!$A$19:$C$25,3,FALSE)</f>
        <v>sat</v>
      </c>
      <c r="AD57" s="17" t="str">
        <f>VLOOKUP(WEEKDAY(AD53,2),Dim!$A$19:$C$25,3,FALSE)</f>
        <v>sun</v>
      </c>
      <c r="AE57" s="17" t="str">
        <f>VLOOKUP(WEEKDAY(AE53,2),Dim!$A$19:$C$25,3,FALSE)</f>
        <v>mon</v>
      </c>
      <c r="AF57" s="17" t="str">
        <f>VLOOKUP(WEEKDAY(AF53,2),Dim!$A$19:$C$25,3,FALSE)</f>
        <v>tue</v>
      </c>
      <c r="AG57" s="17" t="str">
        <f>VLOOKUP(WEEKDAY(AG53,2),Dim!$A$19:$C$25,3,FALSE)</f>
        <v>wed</v>
      </c>
      <c r="AH57" s="17" t="str">
        <f>VLOOKUP(WEEKDAY(AH53,2),Dim!$A$19:$C$25,3,FALSE)</f>
        <v>thu</v>
      </c>
      <c r="AI57" s="17" t="str">
        <f>VLOOKUP(WEEKDAY(AI53,2),Dim!$A$19:$C$25,3,FALSE)</f>
        <v>fri</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1</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8</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67" priority="11">
      <formula>NOT(AG$54)</formula>
    </cfRule>
  </conditionalFormatting>
  <conditionalFormatting sqref="E10:AI12 E14:AI14 E39:AI39 E19:AI37">
    <cfRule type="expression" dxfId="66" priority="10">
      <formula>AND(E$54,OR(NOT(E$55),E$56))</formula>
    </cfRule>
  </conditionalFormatting>
  <conditionalFormatting sqref="B20:AJ34 B37 E37:AJ37 B36:AJ36 B35 E35:AJ35">
    <cfRule type="expression" dxfId="65" priority="9">
      <formula>NOT($AQ20)</formula>
    </cfRule>
  </conditionalFormatting>
  <conditionalFormatting sqref="E15:AI17">
    <cfRule type="expression" dxfId="64" priority="8">
      <formula>AND(E$54,OR(NOT(E$55),E$56))</formula>
    </cfRule>
  </conditionalFormatting>
  <conditionalFormatting sqref="E87:AI87">
    <cfRule type="containsText" dxfId="63" priority="6" operator="containsText" text="OBS">
      <formula>NOT(ISERROR(SEARCH("OBS",E87)))</formula>
    </cfRule>
    <cfRule type="expression" dxfId="62" priority="7">
      <formula>E78</formula>
    </cfRule>
  </conditionalFormatting>
  <conditionalFormatting sqref="E85:AI85">
    <cfRule type="cellIs" dxfId="61" priority="3" operator="greaterThan">
      <formula>0</formula>
    </cfRule>
    <cfRule type="cellIs" priority="4" operator="greaterThan">
      <formula>0</formula>
    </cfRule>
  </conditionalFormatting>
  <conditionalFormatting sqref="E16:AI16">
    <cfRule type="expression" dxfId="60" priority="12">
      <formula>AND(NOT(AND(E$54,OR(NOT(E$55),E$56))),E15="y")</formula>
    </cfRule>
  </conditionalFormatting>
  <conditionalFormatting sqref="E17:AI17">
    <cfRule type="expression" dxfId="59" priority="13">
      <formula>AND(NOT(AND(E$54,OR(NOT(E$55),E$56))),OR(E15="y",E16="y"))</formula>
    </cfRule>
  </conditionalFormatting>
  <conditionalFormatting sqref="E19:AI37">
    <cfRule type="expression" dxfId="58" priority="14">
      <formula>AND(NOT(E$60),E$59)</formula>
    </cfRule>
  </conditionalFormatting>
  <conditionalFormatting sqref="E40:AJ40">
    <cfRule type="containsText" dxfId="57" priority="1" operator="containsText" text="OBS">
      <formula>NOT(ISERROR(SEARCH("OBS",E40)))</formula>
    </cfRule>
  </conditionalFormatting>
  <dataValidations count="5">
    <dataValidation type="list" allowBlank="1" showInputMessage="1" showErrorMessage="1" sqref="E17:AI17">
      <formula1>"F,H"</formula1>
    </dataValidation>
    <dataValidation type="list" allowBlank="1" showInputMessage="1" showErrorMessage="1" sqref="E15:AI16">
      <formula1>"Y,N"</formula1>
    </dataValidation>
    <dataValidation type="list" allowBlank="1" showInputMessage="1" showErrorMessage="1" sqref="B21:D24 B26:D29 B31:D34">
      <formula1>WP</formula1>
    </dataValidation>
    <dataValidation type="decimal" allowBlank="1" showInputMessage="1" showErrorMessage="1" errorTitle="Invalid number" error="Must be af number between 0 and 37" sqref="AC6">
      <formula1>0</formula1>
      <formula2>37</formula2>
    </dataValidation>
    <dataValidation showInputMessage="1" showErrorMessage="1" sqref="C11:D11"/>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sat</v>
      </c>
      <c r="F11" s="27" t="str">
        <f t="shared" ref="F11:AI11" si="0">F57</f>
        <v>sun</v>
      </c>
      <c r="G11" s="27" t="str">
        <f t="shared" si="0"/>
        <v>mon</v>
      </c>
      <c r="H11" s="27" t="str">
        <f t="shared" si="0"/>
        <v>tue</v>
      </c>
      <c r="I11" s="27" t="str">
        <f t="shared" si="0"/>
        <v>wed</v>
      </c>
      <c r="J11" s="27" t="str">
        <f t="shared" si="0"/>
        <v>thu</v>
      </c>
      <c r="K11" s="27" t="str">
        <f t="shared" si="0"/>
        <v>fri</v>
      </c>
      <c r="L11" s="27" t="str">
        <f t="shared" si="0"/>
        <v>sat</v>
      </c>
      <c r="M11" s="27" t="str">
        <f t="shared" si="0"/>
        <v>sun</v>
      </c>
      <c r="N11" s="27" t="str">
        <f t="shared" si="0"/>
        <v>mon</v>
      </c>
      <c r="O11" s="27" t="str">
        <f t="shared" si="0"/>
        <v>tue</v>
      </c>
      <c r="P11" s="27" t="str">
        <f t="shared" si="0"/>
        <v>wed</v>
      </c>
      <c r="Q11" s="27" t="str">
        <f t="shared" si="0"/>
        <v>thu</v>
      </c>
      <c r="R11" s="27" t="str">
        <f t="shared" si="0"/>
        <v>fri</v>
      </c>
      <c r="S11" s="27" t="str">
        <f t="shared" si="0"/>
        <v>sat</v>
      </c>
      <c r="T11" s="27" t="str">
        <f t="shared" si="0"/>
        <v>sun</v>
      </c>
      <c r="U11" s="27" t="str">
        <f t="shared" si="0"/>
        <v>mon</v>
      </c>
      <c r="V11" s="27" t="str">
        <f t="shared" si="0"/>
        <v>tue</v>
      </c>
      <c r="W11" s="27" t="str">
        <f t="shared" si="0"/>
        <v>wed</v>
      </c>
      <c r="X11" s="27" t="str">
        <f t="shared" si="0"/>
        <v>thu</v>
      </c>
      <c r="Y11" s="27" t="str">
        <f t="shared" si="0"/>
        <v>fri</v>
      </c>
      <c r="Z11" s="27" t="str">
        <f t="shared" si="0"/>
        <v>sat</v>
      </c>
      <c r="AA11" s="27" t="str">
        <f t="shared" si="0"/>
        <v>sun</v>
      </c>
      <c r="AB11" s="27" t="str">
        <f t="shared" si="0"/>
        <v>mon</v>
      </c>
      <c r="AC11" s="27" t="str">
        <f t="shared" si="0"/>
        <v>tue</v>
      </c>
      <c r="AD11" s="27" t="str">
        <f t="shared" si="0"/>
        <v>wed</v>
      </c>
      <c r="AE11" s="27" t="str">
        <f t="shared" si="0"/>
        <v>thu</v>
      </c>
      <c r="AF11" s="27" t="str">
        <f t="shared" si="0"/>
        <v>fri</v>
      </c>
      <c r="AG11" s="27" t="str">
        <f t="shared" si="0"/>
        <v>sat</v>
      </c>
      <c r="AH11" s="27" t="str">
        <f t="shared" si="0"/>
        <v>sun</v>
      </c>
      <c r="AI11" s="28" t="str">
        <f t="shared" si="0"/>
        <v>mon</v>
      </c>
      <c r="AJ11" s="29"/>
      <c r="AK11" s="315"/>
      <c r="AL11" s="313"/>
      <c r="AM11" s="313"/>
      <c r="AN11" s="314"/>
      <c r="AO11" s="226"/>
    </row>
    <row r="12" spans="1:46" s="20" customFormat="1" ht="15" customHeight="1" x14ac:dyDescent="0.2">
      <c r="A12" s="316" t="s">
        <v>62</v>
      </c>
      <c r="B12" s="317"/>
      <c r="C12" s="318" t="s">
        <v>17</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245</v>
      </c>
      <c r="F53" s="110">
        <f>DATE($C$11,VLOOKUP($C$12,Dim!$B$4:$C$15,2,FALSE),F10)</f>
        <v>246</v>
      </c>
      <c r="G53" s="110">
        <f>DATE($C$11,VLOOKUP($C$12,Dim!$B$4:$C$15,2,FALSE),G10)</f>
        <v>247</v>
      </c>
      <c r="H53" s="110">
        <f>DATE($C$11,VLOOKUP($C$12,Dim!$B$4:$C$15,2,FALSE),H10)</f>
        <v>248</v>
      </c>
      <c r="I53" s="110">
        <f>DATE($C$11,VLOOKUP($C$12,Dim!$B$4:$C$15,2,FALSE),I10)</f>
        <v>249</v>
      </c>
      <c r="J53" s="110">
        <f>DATE($C$11,VLOOKUP($C$12,Dim!$B$4:$C$15,2,FALSE),J10)</f>
        <v>250</v>
      </c>
      <c r="K53" s="110">
        <f>DATE($C$11,VLOOKUP($C$12,Dim!$B$4:$C$15,2,FALSE),K10)</f>
        <v>251</v>
      </c>
      <c r="L53" s="110">
        <f>DATE($C$11,VLOOKUP($C$12,Dim!$B$4:$C$15,2,FALSE),L10)</f>
        <v>252</v>
      </c>
      <c r="M53" s="110">
        <f>DATE($C$11,VLOOKUP($C$12,Dim!$B$4:$C$15,2,FALSE),M10)</f>
        <v>253</v>
      </c>
      <c r="N53" s="110">
        <f>DATE($C$11,VLOOKUP($C$12,Dim!$B$4:$C$15,2,FALSE),N10)</f>
        <v>254</v>
      </c>
      <c r="O53" s="110">
        <f>DATE($C$11,VLOOKUP($C$12,Dim!$B$4:$C$15,2,FALSE),O10)</f>
        <v>255</v>
      </c>
      <c r="P53" s="110">
        <f>DATE($C$11,VLOOKUP($C$12,Dim!$B$4:$C$15,2,FALSE),P10)</f>
        <v>256</v>
      </c>
      <c r="Q53" s="110">
        <f>DATE($C$11,VLOOKUP($C$12,Dim!$B$4:$C$15,2,FALSE),Q10)</f>
        <v>257</v>
      </c>
      <c r="R53" s="110">
        <f>DATE($C$11,VLOOKUP($C$12,Dim!$B$4:$C$15,2,FALSE),R10)</f>
        <v>258</v>
      </c>
      <c r="S53" s="110">
        <f>DATE($C$11,VLOOKUP($C$12,Dim!$B$4:$C$15,2,FALSE),S10)</f>
        <v>259</v>
      </c>
      <c r="T53" s="110">
        <f>DATE($C$11,VLOOKUP($C$12,Dim!$B$4:$C$15,2,FALSE),T10)</f>
        <v>260</v>
      </c>
      <c r="U53" s="110">
        <f>DATE($C$11,VLOOKUP($C$12,Dim!$B$4:$C$15,2,FALSE),U10)</f>
        <v>261</v>
      </c>
      <c r="V53" s="110">
        <f>DATE($C$11,VLOOKUP($C$12,Dim!$B$4:$C$15,2,FALSE),V10)</f>
        <v>262</v>
      </c>
      <c r="W53" s="110">
        <f>DATE($C$11,VLOOKUP($C$12,Dim!$B$4:$C$15,2,FALSE),W10)</f>
        <v>263</v>
      </c>
      <c r="X53" s="110">
        <f>DATE($C$11,VLOOKUP($C$12,Dim!$B$4:$C$15,2,FALSE),X10)</f>
        <v>264</v>
      </c>
      <c r="Y53" s="110">
        <f>DATE($C$11,VLOOKUP($C$12,Dim!$B$4:$C$15,2,FALSE),Y10)</f>
        <v>265</v>
      </c>
      <c r="Z53" s="110">
        <f>DATE($C$11,VLOOKUP($C$12,Dim!$B$4:$C$15,2,FALSE),Z10)</f>
        <v>266</v>
      </c>
      <c r="AA53" s="110">
        <f>DATE($C$11,VLOOKUP($C$12,Dim!$B$4:$C$15,2,FALSE),AA10)</f>
        <v>267</v>
      </c>
      <c r="AB53" s="110">
        <f>DATE($C$11,VLOOKUP($C$12,Dim!$B$4:$C$15,2,FALSE),AB10)</f>
        <v>268</v>
      </c>
      <c r="AC53" s="110">
        <f>DATE($C$11,VLOOKUP($C$12,Dim!$B$4:$C$15,2,FALSE),AC10)</f>
        <v>269</v>
      </c>
      <c r="AD53" s="110">
        <f>DATE($C$11,VLOOKUP($C$12,Dim!$B$4:$C$15,2,FALSE),AD10)</f>
        <v>270</v>
      </c>
      <c r="AE53" s="110">
        <f>DATE($C$11,VLOOKUP($C$12,Dim!$B$4:$C$15,2,FALSE),AE10)</f>
        <v>271</v>
      </c>
      <c r="AF53" s="110">
        <f>DATE($C$11,VLOOKUP($C$12,Dim!$B$4:$C$15,2,FALSE),AF10)</f>
        <v>272</v>
      </c>
      <c r="AG53" s="110">
        <f>DATE($C$11,VLOOKUP($C$12,Dim!$B$4:$C$15,2,FALSE),AG10)</f>
        <v>273</v>
      </c>
      <c r="AH53" s="110">
        <f>DATE($C$11,VLOOKUP($C$12,Dim!$B$4:$C$15,2,FALSE),AH10)</f>
        <v>274</v>
      </c>
      <c r="AI53" s="110">
        <f>DATE($C$11,VLOOKUP($C$12,Dim!$B$4:$C$15,2,FALSE),AI10)</f>
        <v>275</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0</v>
      </c>
    </row>
    <row r="55" spans="1:41" hidden="1" x14ac:dyDescent="0.25">
      <c r="A55" s="106" t="s">
        <v>49</v>
      </c>
      <c r="E55" s="17" t="b">
        <f>WEEKDAY(E53,2)&lt;=5</f>
        <v>0</v>
      </c>
      <c r="F55" s="17" t="b">
        <f t="shared" ref="F55:AI55" si="18">WEEKDAY(F53,2)&lt;=5</f>
        <v>0</v>
      </c>
      <c r="G55" s="17" t="b">
        <f t="shared" si="18"/>
        <v>1</v>
      </c>
      <c r="H55" s="17" t="b">
        <f t="shared" si="18"/>
        <v>1</v>
      </c>
      <c r="I55" s="17" t="b">
        <f t="shared" si="18"/>
        <v>1</v>
      </c>
      <c r="J55" s="17" t="b">
        <f t="shared" si="18"/>
        <v>1</v>
      </c>
      <c r="K55" s="17" t="b">
        <f t="shared" si="18"/>
        <v>1</v>
      </c>
      <c r="L55" s="17" t="b">
        <f t="shared" si="18"/>
        <v>0</v>
      </c>
      <c r="M55" s="17" t="b">
        <f t="shared" si="18"/>
        <v>0</v>
      </c>
      <c r="N55" s="17" t="b">
        <f t="shared" si="18"/>
        <v>1</v>
      </c>
      <c r="O55" s="17" t="b">
        <f t="shared" si="18"/>
        <v>1</v>
      </c>
      <c r="P55" s="17" t="b">
        <f t="shared" si="18"/>
        <v>1</v>
      </c>
      <c r="Q55" s="17" t="b">
        <f t="shared" si="18"/>
        <v>1</v>
      </c>
      <c r="R55" s="17" t="b">
        <f t="shared" si="18"/>
        <v>1</v>
      </c>
      <c r="S55" s="17" t="b">
        <f t="shared" si="18"/>
        <v>0</v>
      </c>
      <c r="T55" s="17" t="b">
        <f t="shared" si="18"/>
        <v>0</v>
      </c>
      <c r="U55" s="17" t="b">
        <f t="shared" si="18"/>
        <v>1</v>
      </c>
      <c r="V55" s="17" t="b">
        <f t="shared" si="18"/>
        <v>1</v>
      </c>
      <c r="W55" s="17" t="b">
        <f t="shared" si="18"/>
        <v>1</v>
      </c>
      <c r="X55" s="17" t="b">
        <f t="shared" si="18"/>
        <v>1</v>
      </c>
      <c r="Y55" s="17" t="b">
        <f t="shared" si="18"/>
        <v>1</v>
      </c>
      <c r="Z55" s="17" t="b">
        <f t="shared" si="18"/>
        <v>0</v>
      </c>
      <c r="AA55" s="17" t="b">
        <f t="shared" si="18"/>
        <v>0</v>
      </c>
      <c r="AB55" s="17" t="b">
        <f t="shared" si="18"/>
        <v>1</v>
      </c>
      <c r="AC55" s="17" t="b">
        <f t="shared" si="18"/>
        <v>1</v>
      </c>
      <c r="AD55" s="17" t="b">
        <f t="shared" si="18"/>
        <v>1</v>
      </c>
      <c r="AE55" s="17" t="b">
        <f t="shared" si="18"/>
        <v>1</v>
      </c>
      <c r="AF55" s="17" t="b">
        <f t="shared" si="18"/>
        <v>1</v>
      </c>
      <c r="AG55" s="17" t="b">
        <f t="shared" si="18"/>
        <v>0</v>
      </c>
      <c r="AH55" s="17" t="b">
        <f t="shared" si="18"/>
        <v>0</v>
      </c>
      <c r="AI55" s="17" t="b">
        <f t="shared" si="18"/>
        <v>1</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sat</v>
      </c>
      <c r="F57" s="17" t="str">
        <f>VLOOKUP(WEEKDAY(F53,2),Dim!$A$19:$C$25,3,FALSE)</f>
        <v>sun</v>
      </c>
      <c r="G57" s="17" t="str">
        <f>VLOOKUP(WEEKDAY(G53,2),Dim!$A$19:$C$25,3,FALSE)</f>
        <v>mon</v>
      </c>
      <c r="H57" s="17" t="str">
        <f>VLOOKUP(WEEKDAY(H53,2),Dim!$A$19:$C$25,3,FALSE)</f>
        <v>tue</v>
      </c>
      <c r="I57" s="17" t="str">
        <f>VLOOKUP(WEEKDAY(I53,2),Dim!$A$19:$C$25,3,FALSE)</f>
        <v>wed</v>
      </c>
      <c r="J57" s="17" t="str">
        <f>VLOOKUP(WEEKDAY(J53,2),Dim!$A$19:$C$25,3,FALSE)</f>
        <v>thu</v>
      </c>
      <c r="K57" s="17" t="str">
        <f>VLOOKUP(WEEKDAY(K53,2),Dim!$A$19:$C$25,3,FALSE)</f>
        <v>fri</v>
      </c>
      <c r="L57" s="17" t="str">
        <f>VLOOKUP(WEEKDAY(L53,2),Dim!$A$19:$C$25,3,FALSE)</f>
        <v>sat</v>
      </c>
      <c r="M57" s="17" t="str">
        <f>VLOOKUP(WEEKDAY(M53,2),Dim!$A$19:$C$25,3,FALSE)</f>
        <v>sun</v>
      </c>
      <c r="N57" s="17" t="str">
        <f>VLOOKUP(WEEKDAY(N53,2),Dim!$A$19:$C$25,3,FALSE)</f>
        <v>mon</v>
      </c>
      <c r="O57" s="17" t="str">
        <f>VLOOKUP(WEEKDAY(O53,2),Dim!$A$19:$C$25,3,FALSE)</f>
        <v>tue</v>
      </c>
      <c r="P57" s="17" t="str">
        <f>VLOOKUP(WEEKDAY(P53,2),Dim!$A$19:$C$25,3,FALSE)</f>
        <v>wed</v>
      </c>
      <c r="Q57" s="17" t="str">
        <f>VLOOKUP(WEEKDAY(Q53,2),Dim!$A$19:$C$25,3,FALSE)</f>
        <v>thu</v>
      </c>
      <c r="R57" s="17" t="str">
        <f>VLOOKUP(WEEKDAY(R53,2),Dim!$A$19:$C$25,3,FALSE)</f>
        <v>fri</v>
      </c>
      <c r="S57" s="17" t="str">
        <f>VLOOKUP(WEEKDAY(S53,2),Dim!$A$19:$C$25,3,FALSE)</f>
        <v>sat</v>
      </c>
      <c r="T57" s="17" t="str">
        <f>VLOOKUP(WEEKDAY(T53,2),Dim!$A$19:$C$25,3,FALSE)</f>
        <v>sun</v>
      </c>
      <c r="U57" s="17" t="str">
        <f>VLOOKUP(WEEKDAY(U53,2),Dim!$A$19:$C$25,3,FALSE)</f>
        <v>mon</v>
      </c>
      <c r="V57" s="17" t="str">
        <f>VLOOKUP(WEEKDAY(V53,2),Dim!$A$19:$C$25,3,FALSE)</f>
        <v>tue</v>
      </c>
      <c r="W57" s="17" t="str">
        <f>VLOOKUP(WEEKDAY(W53,2),Dim!$A$19:$C$25,3,FALSE)</f>
        <v>wed</v>
      </c>
      <c r="X57" s="17" t="str">
        <f>VLOOKUP(WEEKDAY(X53,2),Dim!$A$19:$C$25,3,FALSE)</f>
        <v>thu</v>
      </c>
      <c r="Y57" s="17" t="str">
        <f>VLOOKUP(WEEKDAY(Y53,2),Dim!$A$19:$C$25,3,FALSE)</f>
        <v>fri</v>
      </c>
      <c r="Z57" s="17" t="str">
        <f>VLOOKUP(WEEKDAY(Z53,2),Dim!$A$19:$C$25,3,FALSE)</f>
        <v>sat</v>
      </c>
      <c r="AA57" s="17" t="str">
        <f>VLOOKUP(WEEKDAY(AA53,2),Dim!$A$19:$C$25,3,FALSE)</f>
        <v>sun</v>
      </c>
      <c r="AB57" s="17" t="str">
        <f>VLOOKUP(WEEKDAY(AB53,2),Dim!$A$19:$C$25,3,FALSE)</f>
        <v>mon</v>
      </c>
      <c r="AC57" s="17" t="str">
        <f>VLOOKUP(WEEKDAY(AC53,2),Dim!$A$19:$C$25,3,FALSE)</f>
        <v>tue</v>
      </c>
      <c r="AD57" s="17" t="str">
        <f>VLOOKUP(WEEKDAY(AD53,2),Dim!$A$19:$C$25,3,FALSE)</f>
        <v>wed</v>
      </c>
      <c r="AE57" s="17" t="str">
        <f>VLOOKUP(WEEKDAY(AE53,2),Dim!$A$19:$C$25,3,FALSE)</f>
        <v>thu</v>
      </c>
      <c r="AF57" s="17" t="str">
        <f>VLOOKUP(WEEKDAY(AF53,2),Dim!$A$19:$C$25,3,FALSE)</f>
        <v>fri</v>
      </c>
      <c r="AG57" s="17" t="str">
        <f>VLOOKUP(WEEKDAY(AG53,2),Dim!$A$19:$C$25,3,FALSE)</f>
        <v>sat</v>
      </c>
      <c r="AH57" s="17" t="str">
        <f>VLOOKUP(WEEKDAY(AH53,2),Dim!$A$19:$C$25,3,FALSE)</f>
        <v>sun</v>
      </c>
      <c r="AI57" s="17" t="str">
        <f>VLOOKUP(WEEKDAY(AI53,2),Dim!$A$19:$C$25,3,FALSE)</f>
        <v>mon</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0</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9</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56" priority="11">
      <formula>NOT(AG$54)</formula>
    </cfRule>
  </conditionalFormatting>
  <conditionalFormatting sqref="E10:AI12 E14:AI14 E39:AI39 E19:AI37">
    <cfRule type="expression" dxfId="55" priority="10">
      <formula>AND(E$54,OR(NOT(E$55),E$56))</formula>
    </cfRule>
  </conditionalFormatting>
  <conditionalFormatting sqref="B20:AJ34 B37 E37:AJ37 B36:AJ36 B35 E35:AJ35">
    <cfRule type="expression" dxfId="54" priority="9">
      <formula>NOT($AQ20)</formula>
    </cfRule>
  </conditionalFormatting>
  <conditionalFormatting sqref="E15:AI17">
    <cfRule type="expression" dxfId="53" priority="8">
      <formula>AND(E$54,OR(NOT(E$55),E$56))</formula>
    </cfRule>
  </conditionalFormatting>
  <conditionalFormatting sqref="E87:AI87">
    <cfRule type="containsText" dxfId="52" priority="6" operator="containsText" text="OBS">
      <formula>NOT(ISERROR(SEARCH("OBS",E87)))</formula>
    </cfRule>
    <cfRule type="expression" dxfId="51" priority="7">
      <formula>E78</formula>
    </cfRule>
  </conditionalFormatting>
  <conditionalFormatting sqref="E85:AI85">
    <cfRule type="cellIs" dxfId="50" priority="3" operator="greaterThan">
      <formula>0</formula>
    </cfRule>
    <cfRule type="cellIs" priority="4" operator="greaterThan">
      <formula>0</formula>
    </cfRule>
  </conditionalFormatting>
  <conditionalFormatting sqref="E16:AI16">
    <cfRule type="expression" dxfId="49" priority="12">
      <formula>AND(NOT(AND(E$54,OR(NOT(E$55),E$56))),E15="y")</formula>
    </cfRule>
  </conditionalFormatting>
  <conditionalFormatting sqref="E17:AI17">
    <cfRule type="expression" dxfId="48" priority="13">
      <formula>AND(NOT(AND(E$54,OR(NOT(E$55),E$56))),OR(E15="y",E16="y"))</formula>
    </cfRule>
  </conditionalFormatting>
  <conditionalFormatting sqref="E19:AI37">
    <cfRule type="expression" dxfId="47" priority="14">
      <formula>AND(NOT(E$60),E$59)</formula>
    </cfRule>
  </conditionalFormatting>
  <conditionalFormatting sqref="E40:AJ40">
    <cfRule type="containsText" dxfId="46" priority="1" operator="containsText" text="OBS">
      <formula>NOT(ISERROR(SEARCH("OBS",E40)))</formula>
    </cfRule>
  </conditionalFormatting>
  <dataValidations count="5">
    <dataValidation type="decimal" allowBlank="1" showInputMessage="1" showErrorMessage="1" errorTitle="Invalid number" error="Must be af number between 0 and 37" sqref="AC6">
      <formula1>0</formula1>
      <formula2>37</formula2>
    </dataValidation>
    <dataValidation type="list" allowBlank="1" showInputMessage="1" showErrorMessage="1" sqref="B21:D24 B26:D29 B31:D34">
      <formula1>WP</formula1>
    </dataValidation>
    <dataValidation type="list" allowBlank="1" showInputMessage="1" showErrorMessage="1" sqref="E15:AI16">
      <formula1>"Y,N"</formula1>
    </dataValidation>
    <dataValidation type="list" allowBlank="1" showInputMessage="1" showErrorMessage="1" sqref="E17:AI17">
      <formula1>"F,H"</formula1>
    </dataValidation>
    <dataValidation showInputMessage="1" showErrorMessage="1" sqref="C11:D11"/>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mon</v>
      </c>
      <c r="F11" s="27" t="str">
        <f t="shared" ref="F11:AI11" si="0">F57</f>
        <v>tue</v>
      </c>
      <c r="G11" s="27" t="str">
        <f t="shared" si="0"/>
        <v>wed</v>
      </c>
      <c r="H11" s="27" t="str">
        <f t="shared" si="0"/>
        <v>thu</v>
      </c>
      <c r="I11" s="27" t="str">
        <f t="shared" si="0"/>
        <v>fri</v>
      </c>
      <c r="J11" s="27" t="str">
        <f t="shared" si="0"/>
        <v>sat</v>
      </c>
      <c r="K11" s="27" t="str">
        <f t="shared" si="0"/>
        <v>sun</v>
      </c>
      <c r="L11" s="27" t="str">
        <f t="shared" si="0"/>
        <v>mon</v>
      </c>
      <c r="M11" s="27" t="str">
        <f t="shared" si="0"/>
        <v>tue</v>
      </c>
      <c r="N11" s="27" t="str">
        <f t="shared" si="0"/>
        <v>wed</v>
      </c>
      <c r="O11" s="27" t="str">
        <f t="shared" si="0"/>
        <v>thu</v>
      </c>
      <c r="P11" s="27" t="str">
        <f t="shared" si="0"/>
        <v>fri</v>
      </c>
      <c r="Q11" s="27" t="str">
        <f t="shared" si="0"/>
        <v>sat</v>
      </c>
      <c r="R11" s="27" t="str">
        <f t="shared" si="0"/>
        <v>sun</v>
      </c>
      <c r="S11" s="27" t="str">
        <f t="shared" si="0"/>
        <v>mon</v>
      </c>
      <c r="T11" s="27" t="str">
        <f t="shared" si="0"/>
        <v>tue</v>
      </c>
      <c r="U11" s="27" t="str">
        <f t="shared" si="0"/>
        <v>wed</v>
      </c>
      <c r="V11" s="27" t="str">
        <f t="shared" si="0"/>
        <v>thu</v>
      </c>
      <c r="W11" s="27" t="str">
        <f t="shared" si="0"/>
        <v>fri</v>
      </c>
      <c r="X11" s="27" t="str">
        <f t="shared" si="0"/>
        <v>sat</v>
      </c>
      <c r="Y11" s="27" t="str">
        <f t="shared" si="0"/>
        <v>sun</v>
      </c>
      <c r="Z11" s="27" t="str">
        <f t="shared" si="0"/>
        <v>mon</v>
      </c>
      <c r="AA11" s="27" t="str">
        <f t="shared" si="0"/>
        <v>tue</v>
      </c>
      <c r="AB11" s="27" t="str">
        <f t="shared" si="0"/>
        <v>wed</v>
      </c>
      <c r="AC11" s="27" t="str">
        <f t="shared" si="0"/>
        <v>thu</v>
      </c>
      <c r="AD11" s="27" t="str">
        <f t="shared" si="0"/>
        <v>fri</v>
      </c>
      <c r="AE11" s="27" t="str">
        <f t="shared" si="0"/>
        <v>sat</v>
      </c>
      <c r="AF11" s="27" t="str">
        <f t="shared" si="0"/>
        <v>sun</v>
      </c>
      <c r="AG11" s="27" t="str">
        <f t="shared" si="0"/>
        <v>mon</v>
      </c>
      <c r="AH11" s="27" t="str">
        <f t="shared" si="0"/>
        <v>tue</v>
      </c>
      <c r="AI11" s="28" t="str">
        <f t="shared" si="0"/>
        <v>wed</v>
      </c>
      <c r="AJ11" s="29"/>
      <c r="AK11" s="315"/>
      <c r="AL11" s="313"/>
      <c r="AM11" s="313"/>
      <c r="AN11" s="314"/>
      <c r="AO11" s="226"/>
    </row>
    <row r="12" spans="1:46" s="20" customFormat="1" ht="15" customHeight="1" x14ac:dyDescent="0.2">
      <c r="A12" s="316" t="s">
        <v>62</v>
      </c>
      <c r="B12" s="317"/>
      <c r="C12" s="318" t="s">
        <v>18</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275</v>
      </c>
      <c r="F53" s="110">
        <f>DATE($C$11,VLOOKUP($C$12,Dim!$B$4:$C$15,2,FALSE),F10)</f>
        <v>276</v>
      </c>
      <c r="G53" s="110">
        <f>DATE($C$11,VLOOKUP($C$12,Dim!$B$4:$C$15,2,FALSE),G10)</f>
        <v>277</v>
      </c>
      <c r="H53" s="110">
        <f>DATE($C$11,VLOOKUP($C$12,Dim!$B$4:$C$15,2,FALSE),H10)</f>
        <v>278</v>
      </c>
      <c r="I53" s="110">
        <f>DATE($C$11,VLOOKUP($C$12,Dim!$B$4:$C$15,2,FALSE),I10)</f>
        <v>279</v>
      </c>
      <c r="J53" s="110">
        <f>DATE($C$11,VLOOKUP($C$12,Dim!$B$4:$C$15,2,FALSE),J10)</f>
        <v>280</v>
      </c>
      <c r="K53" s="110">
        <f>DATE($C$11,VLOOKUP($C$12,Dim!$B$4:$C$15,2,FALSE),K10)</f>
        <v>281</v>
      </c>
      <c r="L53" s="110">
        <f>DATE($C$11,VLOOKUP($C$12,Dim!$B$4:$C$15,2,FALSE),L10)</f>
        <v>282</v>
      </c>
      <c r="M53" s="110">
        <f>DATE($C$11,VLOOKUP($C$12,Dim!$B$4:$C$15,2,FALSE),M10)</f>
        <v>283</v>
      </c>
      <c r="N53" s="110">
        <f>DATE($C$11,VLOOKUP($C$12,Dim!$B$4:$C$15,2,FALSE),N10)</f>
        <v>284</v>
      </c>
      <c r="O53" s="110">
        <f>DATE($C$11,VLOOKUP($C$12,Dim!$B$4:$C$15,2,FALSE),O10)</f>
        <v>285</v>
      </c>
      <c r="P53" s="110">
        <f>DATE($C$11,VLOOKUP($C$12,Dim!$B$4:$C$15,2,FALSE),P10)</f>
        <v>286</v>
      </c>
      <c r="Q53" s="110">
        <f>DATE($C$11,VLOOKUP($C$12,Dim!$B$4:$C$15,2,FALSE),Q10)</f>
        <v>287</v>
      </c>
      <c r="R53" s="110">
        <f>DATE($C$11,VLOOKUP($C$12,Dim!$B$4:$C$15,2,FALSE),R10)</f>
        <v>288</v>
      </c>
      <c r="S53" s="110">
        <f>DATE($C$11,VLOOKUP($C$12,Dim!$B$4:$C$15,2,FALSE),S10)</f>
        <v>289</v>
      </c>
      <c r="T53" s="110">
        <f>DATE($C$11,VLOOKUP($C$12,Dim!$B$4:$C$15,2,FALSE),T10)</f>
        <v>290</v>
      </c>
      <c r="U53" s="110">
        <f>DATE($C$11,VLOOKUP($C$12,Dim!$B$4:$C$15,2,FALSE),U10)</f>
        <v>291</v>
      </c>
      <c r="V53" s="110">
        <f>DATE($C$11,VLOOKUP($C$12,Dim!$B$4:$C$15,2,FALSE),V10)</f>
        <v>292</v>
      </c>
      <c r="W53" s="110">
        <f>DATE($C$11,VLOOKUP($C$12,Dim!$B$4:$C$15,2,FALSE),W10)</f>
        <v>293</v>
      </c>
      <c r="X53" s="110">
        <f>DATE($C$11,VLOOKUP($C$12,Dim!$B$4:$C$15,2,FALSE),X10)</f>
        <v>294</v>
      </c>
      <c r="Y53" s="110">
        <f>DATE($C$11,VLOOKUP($C$12,Dim!$B$4:$C$15,2,FALSE),Y10)</f>
        <v>295</v>
      </c>
      <c r="Z53" s="110">
        <f>DATE($C$11,VLOOKUP($C$12,Dim!$B$4:$C$15,2,FALSE),Z10)</f>
        <v>296</v>
      </c>
      <c r="AA53" s="110">
        <f>DATE($C$11,VLOOKUP($C$12,Dim!$B$4:$C$15,2,FALSE),AA10)</f>
        <v>297</v>
      </c>
      <c r="AB53" s="110">
        <f>DATE($C$11,VLOOKUP($C$12,Dim!$B$4:$C$15,2,FALSE),AB10)</f>
        <v>298</v>
      </c>
      <c r="AC53" s="110">
        <f>DATE($C$11,VLOOKUP($C$12,Dim!$B$4:$C$15,2,FALSE),AC10)</f>
        <v>299</v>
      </c>
      <c r="AD53" s="110">
        <f>DATE($C$11,VLOOKUP($C$12,Dim!$B$4:$C$15,2,FALSE),AD10)</f>
        <v>300</v>
      </c>
      <c r="AE53" s="110">
        <f>DATE($C$11,VLOOKUP($C$12,Dim!$B$4:$C$15,2,FALSE),AE10)</f>
        <v>301</v>
      </c>
      <c r="AF53" s="110">
        <f>DATE($C$11,VLOOKUP($C$12,Dim!$B$4:$C$15,2,FALSE),AF10)</f>
        <v>302</v>
      </c>
      <c r="AG53" s="110">
        <f>DATE($C$11,VLOOKUP($C$12,Dim!$B$4:$C$15,2,FALSE),AG10)</f>
        <v>303</v>
      </c>
      <c r="AH53" s="110">
        <f>DATE($C$11,VLOOKUP($C$12,Dim!$B$4:$C$15,2,FALSE),AH10)</f>
        <v>304</v>
      </c>
      <c r="AI53" s="110">
        <f>DATE($C$11,VLOOKUP($C$12,Dim!$B$4:$C$15,2,FALSE),AI10)</f>
        <v>305</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1</v>
      </c>
    </row>
    <row r="55" spans="1:41" hidden="1" x14ac:dyDescent="0.25">
      <c r="A55" s="106" t="s">
        <v>49</v>
      </c>
      <c r="E55" s="17" t="b">
        <f>WEEKDAY(E53,2)&lt;=5</f>
        <v>1</v>
      </c>
      <c r="F55" s="17" t="b">
        <f t="shared" ref="F55:AI55" si="18">WEEKDAY(F53,2)&lt;=5</f>
        <v>1</v>
      </c>
      <c r="G55" s="17" t="b">
        <f t="shared" si="18"/>
        <v>1</v>
      </c>
      <c r="H55" s="17" t="b">
        <f t="shared" si="18"/>
        <v>1</v>
      </c>
      <c r="I55" s="17" t="b">
        <f t="shared" si="18"/>
        <v>1</v>
      </c>
      <c r="J55" s="17" t="b">
        <f t="shared" si="18"/>
        <v>0</v>
      </c>
      <c r="K55" s="17" t="b">
        <f t="shared" si="18"/>
        <v>0</v>
      </c>
      <c r="L55" s="17" t="b">
        <f t="shared" si="18"/>
        <v>1</v>
      </c>
      <c r="M55" s="17" t="b">
        <f t="shared" si="18"/>
        <v>1</v>
      </c>
      <c r="N55" s="17" t="b">
        <f t="shared" si="18"/>
        <v>1</v>
      </c>
      <c r="O55" s="17" t="b">
        <f t="shared" si="18"/>
        <v>1</v>
      </c>
      <c r="P55" s="17" t="b">
        <f t="shared" si="18"/>
        <v>1</v>
      </c>
      <c r="Q55" s="17" t="b">
        <f t="shared" si="18"/>
        <v>0</v>
      </c>
      <c r="R55" s="17" t="b">
        <f t="shared" si="18"/>
        <v>0</v>
      </c>
      <c r="S55" s="17" t="b">
        <f t="shared" si="18"/>
        <v>1</v>
      </c>
      <c r="T55" s="17" t="b">
        <f t="shared" si="18"/>
        <v>1</v>
      </c>
      <c r="U55" s="17" t="b">
        <f t="shared" si="18"/>
        <v>1</v>
      </c>
      <c r="V55" s="17" t="b">
        <f t="shared" si="18"/>
        <v>1</v>
      </c>
      <c r="W55" s="17" t="b">
        <f t="shared" si="18"/>
        <v>1</v>
      </c>
      <c r="X55" s="17" t="b">
        <f t="shared" si="18"/>
        <v>0</v>
      </c>
      <c r="Y55" s="17" t="b">
        <f t="shared" si="18"/>
        <v>0</v>
      </c>
      <c r="Z55" s="17" t="b">
        <f t="shared" si="18"/>
        <v>1</v>
      </c>
      <c r="AA55" s="17" t="b">
        <f t="shared" si="18"/>
        <v>1</v>
      </c>
      <c r="AB55" s="17" t="b">
        <f t="shared" si="18"/>
        <v>1</v>
      </c>
      <c r="AC55" s="17" t="b">
        <f t="shared" si="18"/>
        <v>1</v>
      </c>
      <c r="AD55" s="17" t="b">
        <f t="shared" si="18"/>
        <v>1</v>
      </c>
      <c r="AE55" s="17" t="b">
        <f t="shared" si="18"/>
        <v>0</v>
      </c>
      <c r="AF55" s="17" t="b">
        <f t="shared" si="18"/>
        <v>0</v>
      </c>
      <c r="AG55" s="17" t="b">
        <f t="shared" si="18"/>
        <v>1</v>
      </c>
      <c r="AH55" s="17" t="b">
        <f t="shared" si="18"/>
        <v>1</v>
      </c>
      <c r="AI55" s="17" t="b">
        <f t="shared" si="18"/>
        <v>1</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mon</v>
      </c>
      <c r="F57" s="17" t="str">
        <f>VLOOKUP(WEEKDAY(F53,2),Dim!$A$19:$C$25,3,FALSE)</f>
        <v>tue</v>
      </c>
      <c r="G57" s="17" t="str">
        <f>VLOOKUP(WEEKDAY(G53,2),Dim!$A$19:$C$25,3,FALSE)</f>
        <v>wed</v>
      </c>
      <c r="H57" s="17" t="str">
        <f>VLOOKUP(WEEKDAY(H53,2),Dim!$A$19:$C$25,3,FALSE)</f>
        <v>thu</v>
      </c>
      <c r="I57" s="17" t="str">
        <f>VLOOKUP(WEEKDAY(I53,2),Dim!$A$19:$C$25,3,FALSE)</f>
        <v>fri</v>
      </c>
      <c r="J57" s="17" t="str">
        <f>VLOOKUP(WEEKDAY(J53,2),Dim!$A$19:$C$25,3,FALSE)</f>
        <v>sat</v>
      </c>
      <c r="K57" s="17" t="str">
        <f>VLOOKUP(WEEKDAY(K53,2),Dim!$A$19:$C$25,3,FALSE)</f>
        <v>sun</v>
      </c>
      <c r="L57" s="17" t="str">
        <f>VLOOKUP(WEEKDAY(L53,2),Dim!$A$19:$C$25,3,FALSE)</f>
        <v>mon</v>
      </c>
      <c r="M57" s="17" t="str">
        <f>VLOOKUP(WEEKDAY(M53,2),Dim!$A$19:$C$25,3,FALSE)</f>
        <v>tue</v>
      </c>
      <c r="N57" s="17" t="str">
        <f>VLOOKUP(WEEKDAY(N53,2),Dim!$A$19:$C$25,3,FALSE)</f>
        <v>wed</v>
      </c>
      <c r="O57" s="17" t="str">
        <f>VLOOKUP(WEEKDAY(O53,2),Dim!$A$19:$C$25,3,FALSE)</f>
        <v>thu</v>
      </c>
      <c r="P57" s="17" t="str">
        <f>VLOOKUP(WEEKDAY(P53,2),Dim!$A$19:$C$25,3,FALSE)</f>
        <v>fri</v>
      </c>
      <c r="Q57" s="17" t="str">
        <f>VLOOKUP(WEEKDAY(Q53,2),Dim!$A$19:$C$25,3,FALSE)</f>
        <v>sat</v>
      </c>
      <c r="R57" s="17" t="str">
        <f>VLOOKUP(WEEKDAY(R53,2),Dim!$A$19:$C$25,3,FALSE)</f>
        <v>sun</v>
      </c>
      <c r="S57" s="17" t="str">
        <f>VLOOKUP(WEEKDAY(S53,2),Dim!$A$19:$C$25,3,FALSE)</f>
        <v>mon</v>
      </c>
      <c r="T57" s="17" t="str">
        <f>VLOOKUP(WEEKDAY(T53,2),Dim!$A$19:$C$25,3,FALSE)</f>
        <v>tue</v>
      </c>
      <c r="U57" s="17" t="str">
        <f>VLOOKUP(WEEKDAY(U53,2),Dim!$A$19:$C$25,3,FALSE)</f>
        <v>wed</v>
      </c>
      <c r="V57" s="17" t="str">
        <f>VLOOKUP(WEEKDAY(V53,2),Dim!$A$19:$C$25,3,FALSE)</f>
        <v>thu</v>
      </c>
      <c r="W57" s="17" t="str">
        <f>VLOOKUP(WEEKDAY(W53,2),Dim!$A$19:$C$25,3,FALSE)</f>
        <v>fri</v>
      </c>
      <c r="X57" s="17" t="str">
        <f>VLOOKUP(WEEKDAY(X53,2),Dim!$A$19:$C$25,3,FALSE)</f>
        <v>sat</v>
      </c>
      <c r="Y57" s="17" t="str">
        <f>VLOOKUP(WEEKDAY(Y53,2),Dim!$A$19:$C$25,3,FALSE)</f>
        <v>sun</v>
      </c>
      <c r="Z57" s="17" t="str">
        <f>VLOOKUP(WEEKDAY(Z53,2),Dim!$A$19:$C$25,3,FALSE)</f>
        <v>mon</v>
      </c>
      <c r="AA57" s="17" t="str">
        <f>VLOOKUP(WEEKDAY(AA53,2),Dim!$A$19:$C$25,3,FALSE)</f>
        <v>tue</v>
      </c>
      <c r="AB57" s="17" t="str">
        <f>VLOOKUP(WEEKDAY(AB53,2),Dim!$A$19:$C$25,3,FALSE)</f>
        <v>wed</v>
      </c>
      <c r="AC57" s="17" t="str">
        <f>VLOOKUP(WEEKDAY(AC53,2),Dim!$A$19:$C$25,3,FALSE)</f>
        <v>thu</v>
      </c>
      <c r="AD57" s="17" t="str">
        <f>VLOOKUP(WEEKDAY(AD53,2),Dim!$A$19:$C$25,3,FALSE)</f>
        <v>fri</v>
      </c>
      <c r="AE57" s="17" t="str">
        <f>VLOOKUP(WEEKDAY(AE53,2),Dim!$A$19:$C$25,3,FALSE)</f>
        <v>sat</v>
      </c>
      <c r="AF57" s="17" t="str">
        <f>VLOOKUP(WEEKDAY(AF53,2),Dim!$A$19:$C$25,3,FALSE)</f>
        <v>sun</v>
      </c>
      <c r="AG57" s="17" t="str">
        <f>VLOOKUP(WEEKDAY(AG53,2),Dim!$A$19:$C$25,3,FALSE)</f>
        <v>mon</v>
      </c>
      <c r="AH57" s="17" t="str">
        <f>VLOOKUP(WEEKDAY(AH53,2),Dim!$A$19:$C$25,3,FALSE)</f>
        <v>tue</v>
      </c>
      <c r="AI57" s="17" t="str">
        <f>VLOOKUP(WEEKDAY(AI53,2),Dim!$A$19:$C$25,3,FALSE)</f>
        <v>wed</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1</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10</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45" priority="11">
      <formula>NOT(AG$54)</formula>
    </cfRule>
  </conditionalFormatting>
  <conditionalFormatting sqref="E10:AI12 E14:AI14 E39:AI39 E19:AI37">
    <cfRule type="expression" dxfId="44" priority="10">
      <formula>AND(E$54,OR(NOT(E$55),E$56))</formula>
    </cfRule>
  </conditionalFormatting>
  <conditionalFormatting sqref="B20:AJ34 B37 E37:AJ37 B36:AJ36 B35 E35:AJ35">
    <cfRule type="expression" dxfId="43" priority="9">
      <formula>NOT($AQ20)</formula>
    </cfRule>
  </conditionalFormatting>
  <conditionalFormatting sqref="E15:AI17">
    <cfRule type="expression" dxfId="42" priority="8">
      <formula>AND(E$54,OR(NOT(E$55),E$56))</formula>
    </cfRule>
  </conditionalFormatting>
  <conditionalFormatting sqref="E87:AI87">
    <cfRule type="containsText" dxfId="41" priority="6" operator="containsText" text="OBS">
      <formula>NOT(ISERROR(SEARCH("OBS",E87)))</formula>
    </cfRule>
    <cfRule type="expression" dxfId="40" priority="7">
      <formula>E78</formula>
    </cfRule>
  </conditionalFormatting>
  <conditionalFormatting sqref="E85:AI85">
    <cfRule type="cellIs" dxfId="39" priority="3" operator="greaterThan">
      <formula>0</formula>
    </cfRule>
    <cfRule type="cellIs" priority="4" operator="greaterThan">
      <formula>0</formula>
    </cfRule>
  </conditionalFormatting>
  <conditionalFormatting sqref="E16:AI16">
    <cfRule type="expression" dxfId="38" priority="12">
      <formula>AND(NOT(AND(E$54,OR(NOT(E$55),E$56))),E15="y")</formula>
    </cfRule>
  </conditionalFormatting>
  <conditionalFormatting sqref="E17:AI17">
    <cfRule type="expression" dxfId="37" priority="13">
      <formula>AND(NOT(AND(E$54,OR(NOT(E$55),E$56))),OR(E15="y",E16="y"))</formula>
    </cfRule>
  </conditionalFormatting>
  <conditionalFormatting sqref="E19:AI37">
    <cfRule type="expression" dxfId="36" priority="14">
      <formula>AND(NOT(E$60),E$59)</formula>
    </cfRule>
  </conditionalFormatting>
  <conditionalFormatting sqref="E40:AJ40">
    <cfRule type="containsText" dxfId="35" priority="1" operator="containsText" text="OBS">
      <formula>NOT(ISERROR(SEARCH("OBS",E40)))</formula>
    </cfRule>
  </conditionalFormatting>
  <dataValidations count="5">
    <dataValidation type="list" allowBlank="1" showInputMessage="1" showErrorMessage="1" sqref="E17:AI17">
      <formula1>"F,H"</formula1>
    </dataValidation>
    <dataValidation type="list" allowBlank="1" showInputMessage="1" showErrorMessage="1" sqref="E15:AI16">
      <formula1>"Y,N"</formula1>
    </dataValidation>
    <dataValidation type="list" allowBlank="1" showInputMessage="1" showErrorMessage="1" sqref="B21:D24 B26:D29 B31:D34">
      <formula1>WP</formula1>
    </dataValidation>
    <dataValidation type="decimal" allowBlank="1" showInputMessage="1" showErrorMessage="1" errorTitle="Invalid number" error="Must be af number between 0 and 37" sqref="AC6">
      <formula1>0</formula1>
      <formula2>37</formula2>
    </dataValidation>
    <dataValidation showInputMessage="1" showErrorMessage="1" sqref="C11:D11"/>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thu</v>
      </c>
      <c r="F11" s="27" t="str">
        <f t="shared" ref="F11:AI11" si="0">F57</f>
        <v>fri</v>
      </c>
      <c r="G11" s="27" t="str">
        <f t="shared" si="0"/>
        <v>sat</v>
      </c>
      <c r="H11" s="27" t="str">
        <f t="shared" si="0"/>
        <v>sun</v>
      </c>
      <c r="I11" s="27" t="str">
        <f t="shared" si="0"/>
        <v>mon</v>
      </c>
      <c r="J11" s="27" t="str">
        <f t="shared" si="0"/>
        <v>tue</v>
      </c>
      <c r="K11" s="27" t="str">
        <f t="shared" si="0"/>
        <v>wed</v>
      </c>
      <c r="L11" s="27" t="str">
        <f t="shared" si="0"/>
        <v>thu</v>
      </c>
      <c r="M11" s="27" t="str">
        <f t="shared" si="0"/>
        <v>fri</v>
      </c>
      <c r="N11" s="27" t="str">
        <f t="shared" si="0"/>
        <v>sat</v>
      </c>
      <c r="O11" s="27" t="str">
        <f t="shared" si="0"/>
        <v>sun</v>
      </c>
      <c r="P11" s="27" t="str">
        <f t="shared" si="0"/>
        <v>mon</v>
      </c>
      <c r="Q11" s="27" t="str">
        <f t="shared" si="0"/>
        <v>tue</v>
      </c>
      <c r="R11" s="27" t="str">
        <f t="shared" si="0"/>
        <v>wed</v>
      </c>
      <c r="S11" s="27" t="str">
        <f t="shared" si="0"/>
        <v>thu</v>
      </c>
      <c r="T11" s="27" t="str">
        <f t="shared" si="0"/>
        <v>fri</v>
      </c>
      <c r="U11" s="27" t="str">
        <f t="shared" si="0"/>
        <v>sat</v>
      </c>
      <c r="V11" s="27" t="str">
        <f t="shared" si="0"/>
        <v>sun</v>
      </c>
      <c r="W11" s="27" t="str">
        <f t="shared" si="0"/>
        <v>mon</v>
      </c>
      <c r="X11" s="27" t="str">
        <f t="shared" si="0"/>
        <v>tue</v>
      </c>
      <c r="Y11" s="27" t="str">
        <f t="shared" si="0"/>
        <v>wed</v>
      </c>
      <c r="Z11" s="27" t="str">
        <f t="shared" si="0"/>
        <v>thu</v>
      </c>
      <c r="AA11" s="27" t="str">
        <f t="shared" si="0"/>
        <v>fri</v>
      </c>
      <c r="AB11" s="27" t="str">
        <f t="shared" si="0"/>
        <v>sat</v>
      </c>
      <c r="AC11" s="27" t="str">
        <f t="shared" si="0"/>
        <v>sun</v>
      </c>
      <c r="AD11" s="27" t="str">
        <f t="shared" si="0"/>
        <v>mon</v>
      </c>
      <c r="AE11" s="27" t="str">
        <f t="shared" si="0"/>
        <v>tue</v>
      </c>
      <c r="AF11" s="27" t="str">
        <f t="shared" si="0"/>
        <v>wed</v>
      </c>
      <c r="AG11" s="27" t="str">
        <f t="shared" si="0"/>
        <v>thu</v>
      </c>
      <c r="AH11" s="27" t="str">
        <f t="shared" si="0"/>
        <v>fri</v>
      </c>
      <c r="AI11" s="28" t="str">
        <f t="shared" si="0"/>
        <v>sat</v>
      </c>
      <c r="AJ11" s="29"/>
      <c r="AK11" s="315"/>
      <c r="AL11" s="313"/>
      <c r="AM11" s="313"/>
      <c r="AN11" s="314"/>
      <c r="AO11" s="226"/>
    </row>
    <row r="12" spans="1:46" s="20" customFormat="1" ht="15" customHeight="1" x14ac:dyDescent="0.2">
      <c r="A12" s="316" t="s">
        <v>62</v>
      </c>
      <c r="B12" s="317"/>
      <c r="C12" s="318" t="s">
        <v>19</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306</v>
      </c>
      <c r="F53" s="110">
        <f>DATE($C$11,VLOOKUP($C$12,Dim!$B$4:$C$15,2,FALSE),F10)</f>
        <v>307</v>
      </c>
      <c r="G53" s="110">
        <f>DATE($C$11,VLOOKUP($C$12,Dim!$B$4:$C$15,2,FALSE),G10)</f>
        <v>308</v>
      </c>
      <c r="H53" s="110">
        <f>DATE($C$11,VLOOKUP($C$12,Dim!$B$4:$C$15,2,FALSE),H10)</f>
        <v>309</v>
      </c>
      <c r="I53" s="110">
        <f>DATE($C$11,VLOOKUP($C$12,Dim!$B$4:$C$15,2,FALSE),I10)</f>
        <v>310</v>
      </c>
      <c r="J53" s="110">
        <f>DATE($C$11,VLOOKUP($C$12,Dim!$B$4:$C$15,2,FALSE),J10)</f>
        <v>311</v>
      </c>
      <c r="K53" s="110">
        <f>DATE($C$11,VLOOKUP($C$12,Dim!$B$4:$C$15,2,FALSE),K10)</f>
        <v>312</v>
      </c>
      <c r="L53" s="110">
        <f>DATE($C$11,VLOOKUP($C$12,Dim!$B$4:$C$15,2,FALSE),L10)</f>
        <v>313</v>
      </c>
      <c r="M53" s="110">
        <f>DATE($C$11,VLOOKUP($C$12,Dim!$B$4:$C$15,2,FALSE),M10)</f>
        <v>314</v>
      </c>
      <c r="N53" s="110">
        <f>DATE($C$11,VLOOKUP($C$12,Dim!$B$4:$C$15,2,FALSE),N10)</f>
        <v>315</v>
      </c>
      <c r="O53" s="110">
        <f>DATE($C$11,VLOOKUP($C$12,Dim!$B$4:$C$15,2,FALSE),O10)</f>
        <v>316</v>
      </c>
      <c r="P53" s="110">
        <f>DATE($C$11,VLOOKUP($C$12,Dim!$B$4:$C$15,2,FALSE),P10)</f>
        <v>317</v>
      </c>
      <c r="Q53" s="110">
        <f>DATE($C$11,VLOOKUP($C$12,Dim!$B$4:$C$15,2,FALSE),Q10)</f>
        <v>318</v>
      </c>
      <c r="R53" s="110">
        <f>DATE($C$11,VLOOKUP($C$12,Dim!$B$4:$C$15,2,FALSE),R10)</f>
        <v>319</v>
      </c>
      <c r="S53" s="110">
        <f>DATE($C$11,VLOOKUP($C$12,Dim!$B$4:$C$15,2,FALSE),S10)</f>
        <v>320</v>
      </c>
      <c r="T53" s="110">
        <f>DATE($C$11,VLOOKUP($C$12,Dim!$B$4:$C$15,2,FALSE),T10)</f>
        <v>321</v>
      </c>
      <c r="U53" s="110">
        <f>DATE($C$11,VLOOKUP($C$12,Dim!$B$4:$C$15,2,FALSE),U10)</f>
        <v>322</v>
      </c>
      <c r="V53" s="110">
        <f>DATE($C$11,VLOOKUP($C$12,Dim!$B$4:$C$15,2,FALSE),V10)</f>
        <v>323</v>
      </c>
      <c r="W53" s="110">
        <f>DATE($C$11,VLOOKUP($C$12,Dim!$B$4:$C$15,2,FALSE),W10)</f>
        <v>324</v>
      </c>
      <c r="X53" s="110">
        <f>DATE($C$11,VLOOKUP($C$12,Dim!$B$4:$C$15,2,FALSE),X10)</f>
        <v>325</v>
      </c>
      <c r="Y53" s="110">
        <f>DATE($C$11,VLOOKUP($C$12,Dim!$B$4:$C$15,2,FALSE),Y10)</f>
        <v>326</v>
      </c>
      <c r="Z53" s="110">
        <f>DATE($C$11,VLOOKUP($C$12,Dim!$B$4:$C$15,2,FALSE),Z10)</f>
        <v>327</v>
      </c>
      <c r="AA53" s="110">
        <f>DATE($C$11,VLOOKUP($C$12,Dim!$B$4:$C$15,2,FALSE),AA10)</f>
        <v>328</v>
      </c>
      <c r="AB53" s="110">
        <f>DATE($C$11,VLOOKUP($C$12,Dim!$B$4:$C$15,2,FALSE),AB10)</f>
        <v>329</v>
      </c>
      <c r="AC53" s="110">
        <f>DATE($C$11,VLOOKUP($C$12,Dim!$B$4:$C$15,2,FALSE),AC10)</f>
        <v>330</v>
      </c>
      <c r="AD53" s="110">
        <f>DATE($C$11,VLOOKUP($C$12,Dim!$B$4:$C$15,2,FALSE),AD10)</f>
        <v>331</v>
      </c>
      <c r="AE53" s="110">
        <f>DATE($C$11,VLOOKUP($C$12,Dim!$B$4:$C$15,2,FALSE),AE10)</f>
        <v>332</v>
      </c>
      <c r="AF53" s="110">
        <f>DATE($C$11,VLOOKUP($C$12,Dim!$B$4:$C$15,2,FALSE),AF10)</f>
        <v>333</v>
      </c>
      <c r="AG53" s="110">
        <f>DATE($C$11,VLOOKUP($C$12,Dim!$B$4:$C$15,2,FALSE),AG10)</f>
        <v>334</v>
      </c>
      <c r="AH53" s="110">
        <f>DATE($C$11,VLOOKUP($C$12,Dim!$B$4:$C$15,2,FALSE),AH10)</f>
        <v>335</v>
      </c>
      <c r="AI53" s="110">
        <f>DATE($C$11,VLOOKUP($C$12,Dim!$B$4:$C$15,2,FALSE),AI10)</f>
        <v>336</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0</v>
      </c>
    </row>
    <row r="55" spans="1:41" hidden="1" x14ac:dyDescent="0.25">
      <c r="A55" s="106" t="s">
        <v>49</v>
      </c>
      <c r="E55" s="17" t="b">
        <f>WEEKDAY(E53,2)&lt;=5</f>
        <v>1</v>
      </c>
      <c r="F55" s="17" t="b">
        <f t="shared" ref="F55:AI55" si="18">WEEKDAY(F53,2)&lt;=5</f>
        <v>1</v>
      </c>
      <c r="G55" s="17" t="b">
        <f t="shared" si="18"/>
        <v>0</v>
      </c>
      <c r="H55" s="17" t="b">
        <f t="shared" si="18"/>
        <v>0</v>
      </c>
      <c r="I55" s="17" t="b">
        <f t="shared" si="18"/>
        <v>1</v>
      </c>
      <c r="J55" s="17" t="b">
        <f t="shared" si="18"/>
        <v>1</v>
      </c>
      <c r="K55" s="17" t="b">
        <f t="shared" si="18"/>
        <v>1</v>
      </c>
      <c r="L55" s="17" t="b">
        <f t="shared" si="18"/>
        <v>1</v>
      </c>
      <c r="M55" s="17" t="b">
        <f t="shared" si="18"/>
        <v>1</v>
      </c>
      <c r="N55" s="17" t="b">
        <f t="shared" si="18"/>
        <v>0</v>
      </c>
      <c r="O55" s="17" t="b">
        <f t="shared" si="18"/>
        <v>0</v>
      </c>
      <c r="P55" s="17" t="b">
        <f t="shared" si="18"/>
        <v>1</v>
      </c>
      <c r="Q55" s="17" t="b">
        <f t="shared" si="18"/>
        <v>1</v>
      </c>
      <c r="R55" s="17" t="b">
        <f t="shared" si="18"/>
        <v>1</v>
      </c>
      <c r="S55" s="17" t="b">
        <f t="shared" si="18"/>
        <v>1</v>
      </c>
      <c r="T55" s="17" t="b">
        <f t="shared" si="18"/>
        <v>1</v>
      </c>
      <c r="U55" s="17" t="b">
        <f t="shared" si="18"/>
        <v>0</v>
      </c>
      <c r="V55" s="17" t="b">
        <f t="shared" si="18"/>
        <v>0</v>
      </c>
      <c r="W55" s="17" t="b">
        <f t="shared" si="18"/>
        <v>1</v>
      </c>
      <c r="X55" s="17" t="b">
        <f t="shared" si="18"/>
        <v>1</v>
      </c>
      <c r="Y55" s="17" t="b">
        <f t="shared" si="18"/>
        <v>1</v>
      </c>
      <c r="Z55" s="17" t="b">
        <f t="shared" si="18"/>
        <v>1</v>
      </c>
      <c r="AA55" s="17" t="b">
        <f t="shared" si="18"/>
        <v>1</v>
      </c>
      <c r="AB55" s="17" t="b">
        <f t="shared" si="18"/>
        <v>0</v>
      </c>
      <c r="AC55" s="17" t="b">
        <f t="shared" si="18"/>
        <v>0</v>
      </c>
      <c r="AD55" s="17" t="b">
        <f t="shared" si="18"/>
        <v>1</v>
      </c>
      <c r="AE55" s="17" t="b">
        <f t="shared" si="18"/>
        <v>1</v>
      </c>
      <c r="AF55" s="17" t="b">
        <f t="shared" si="18"/>
        <v>1</v>
      </c>
      <c r="AG55" s="17" t="b">
        <f t="shared" si="18"/>
        <v>1</v>
      </c>
      <c r="AH55" s="17" t="b">
        <f t="shared" si="18"/>
        <v>1</v>
      </c>
      <c r="AI55" s="17" t="b">
        <f t="shared" si="18"/>
        <v>0</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thu</v>
      </c>
      <c r="F57" s="17" t="str">
        <f>VLOOKUP(WEEKDAY(F53,2),Dim!$A$19:$C$25,3,FALSE)</f>
        <v>fri</v>
      </c>
      <c r="G57" s="17" t="str">
        <f>VLOOKUP(WEEKDAY(G53,2),Dim!$A$19:$C$25,3,FALSE)</f>
        <v>sat</v>
      </c>
      <c r="H57" s="17" t="str">
        <f>VLOOKUP(WEEKDAY(H53,2),Dim!$A$19:$C$25,3,FALSE)</f>
        <v>sun</v>
      </c>
      <c r="I57" s="17" t="str">
        <f>VLOOKUP(WEEKDAY(I53,2),Dim!$A$19:$C$25,3,FALSE)</f>
        <v>mon</v>
      </c>
      <c r="J57" s="17" t="str">
        <f>VLOOKUP(WEEKDAY(J53,2),Dim!$A$19:$C$25,3,FALSE)</f>
        <v>tue</v>
      </c>
      <c r="K57" s="17" t="str">
        <f>VLOOKUP(WEEKDAY(K53,2),Dim!$A$19:$C$25,3,FALSE)</f>
        <v>wed</v>
      </c>
      <c r="L57" s="17" t="str">
        <f>VLOOKUP(WEEKDAY(L53,2),Dim!$A$19:$C$25,3,FALSE)</f>
        <v>thu</v>
      </c>
      <c r="M57" s="17" t="str">
        <f>VLOOKUP(WEEKDAY(M53,2),Dim!$A$19:$C$25,3,FALSE)</f>
        <v>fri</v>
      </c>
      <c r="N57" s="17" t="str">
        <f>VLOOKUP(WEEKDAY(N53,2),Dim!$A$19:$C$25,3,FALSE)</f>
        <v>sat</v>
      </c>
      <c r="O57" s="17" t="str">
        <f>VLOOKUP(WEEKDAY(O53,2),Dim!$A$19:$C$25,3,FALSE)</f>
        <v>sun</v>
      </c>
      <c r="P57" s="17" t="str">
        <f>VLOOKUP(WEEKDAY(P53,2),Dim!$A$19:$C$25,3,FALSE)</f>
        <v>mon</v>
      </c>
      <c r="Q57" s="17" t="str">
        <f>VLOOKUP(WEEKDAY(Q53,2),Dim!$A$19:$C$25,3,FALSE)</f>
        <v>tue</v>
      </c>
      <c r="R57" s="17" t="str">
        <f>VLOOKUP(WEEKDAY(R53,2),Dim!$A$19:$C$25,3,FALSE)</f>
        <v>wed</v>
      </c>
      <c r="S57" s="17" t="str">
        <f>VLOOKUP(WEEKDAY(S53,2),Dim!$A$19:$C$25,3,FALSE)</f>
        <v>thu</v>
      </c>
      <c r="T57" s="17" t="str">
        <f>VLOOKUP(WEEKDAY(T53,2),Dim!$A$19:$C$25,3,FALSE)</f>
        <v>fri</v>
      </c>
      <c r="U57" s="17" t="str">
        <f>VLOOKUP(WEEKDAY(U53,2),Dim!$A$19:$C$25,3,FALSE)</f>
        <v>sat</v>
      </c>
      <c r="V57" s="17" t="str">
        <f>VLOOKUP(WEEKDAY(V53,2),Dim!$A$19:$C$25,3,FALSE)</f>
        <v>sun</v>
      </c>
      <c r="W57" s="17" t="str">
        <f>VLOOKUP(WEEKDAY(W53,2),Dim!$A$19:$C$25,3,FALSE)</f>
        <v>mon</v>
      </c>
      <c r="X57" s="17" t="str">
        <f>VLOOKUP(WEEKDAY(X53,2),Dim!$A$19:$C$25,3,FALSE)</f>
        <v>tue</v>
      </c>
      <c r="Y57" s="17" t="str">
        <f>VLOOKUP(WEEKDAY(Y53,2),Dim!$A$19:$C$25,3,FALSE)</f>
        <v>wed</v>
      </c>
      <c r="Z57" s="17" t="str">
        <f>VLOOKUP(WEEKDAY(Z53,2),Dim!$A$19:$C$25,3,FALSE)</f>
        <v>thu</v>
      </c>
      <c r="AA57" s="17" t="str">
        <f>VLOOKUP(WEEKDAY(AA53,2),Dim!$A$19:$C$25,3,FALSE)</f>
        <v>fri</v>
      </c>
      <c r="AB57" s="17" t="str">
        <f>VLOOKUP(WEEKDAY(AB53,2),Dim!$A$19:$C$25,3,FALSE)</f>
        <v>sat</v>
      </c>
      <c r="AC57" s="17" t="str">
        <f>VLOOKUP(WEEKDAY(AC53,2),Dim!$A$19:$C$25,3,FALSE)</f>
        <v>sun</v>
      </c>
      <c r="AD57" s="17" t="str">
        <f>VLOOKUP(WEEKDAY(AD53,2),Dim!$A$19:$C$25,3,FALSE)</f>
        <v>mon</v>
      </c>
      <c r="AE57" s="17" t="str">
        <f>VLOOKUP(WEEKDAY(AE53,2),Dim!$A$19:$C$25,3,FALSE)</f>
        <v>tue</v>
      </c>
      <c r="AF57" s="17" t="str">
        <f>VLOOKUP(WEEKDAY(AF53,2),Dim!$A$19:$C$25,3,FALSE)</f>
        <v>wed</v>
      </c>
      <c r="AG57" s="17" t="str">
        <f>VLOOKUP(WEEKDAY(AG53,2),Dim!$A$19:$C$25,3,FALSE)</f>
        <v>thu</v>
      </c>
      <c r="AH57" s="17" t="str">
        <f>VLOOKUP(WEEKDAY(AH53,2),Dim!$A$19:$C$25,3,FALSE)</f>
        <v>fri</v>
      </c>
      <c r="AI57" s="17" t="str">
        <f>VLOOKUP(WEEKDAY(AI53,2),Dim!$A$19:$C$25,3,FALSE)</f>
        <v>sat</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0</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11</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34" priority="11">
      <formula>NOT(AG$54)</formula>
    </cfRule>
  </conditionalFormatting>
  <conditionalFormatting sqref="E10:AI12 E14:AI14 E39:AI39 E19:AI37">
    <cfRule type="expression" dxfId="33" priority="10">
      <formula>AND(E$54,OR(NOT(E$55),E$56))</formula>
    </cfRule>
  </conditionalFormatting>
  <conditionalFormatting sqref="B20:AJ34 B37 E37:AJ37 B36:AJ36 B35 E35:AJ35">
    <cfRule type="expression" dxfId="32" priority="9">
      <formula>NOT($AQ20)</formula>
    </cfRule>
  </conditionalFormatting>
  <conditionalFormatting sqref="E15:AI17">
    <cfRule type="expression" dxfId="31" priority="8">
      <formula>AND(E$54,OR(NOT(E$55),E$56))</formula>
    </cfRule>
  </conditionalFormatting>
  <conditionalFormatting sqref="E87:AI87">
    <cfRule type="containsText" dxfId="30" priority="6" operator="containsText" text="OBS">
      <formula>NOT(ISERROR(SEARCH("OBS",E87)))</formula>
    </cfRule>
    <cfRule type="expression" dxfId="29" priority="7">
      <formula>E78</formula>
    </cfRule>
  </conditionalFormatting>
  <conditionalFormatting sqref="E85:AI85">
    <cfRule type="cellIs" dxfId="28" priority="3" operator="greaterThan">
      <formula>0</formula>
    </cfRule>
    <cfRule type="cellIs" priority="4" operator="greaterThan">
      <formula>0</formula>
    </cfRule>
  </conditionalFormatting>
  <conditionalFormatting sqref="E16:AI16">
    <cfRule type="expression" dxfId="27" priority="12">
      <formula>AND(NOT(AND(E$54,OR(NOT(E$55),E$56))),E15="y")</formula>
    </cfRule>
  </conditionalFormatting>
  <conditionalFormatting sqref="E17:AI17">
    <cfRule type="expression" dxfId="26" priority="13">
      <formula>AND(NOT(AND(E$54,OR(NOT(E$55),E$56))),OR(E15="y",E16="y"))</formula>
    </cfRule>
  </conditionalFormatting>
  <conditionalFormatting sqref="E19:AI37">
    <cfRule type="expression" dxfId="25" priority="14">
      <formula>AND(NOT(E$60),E$59)</formula>
    </cfRule>
  </conditionalFormatting>
  <conditionalFormatting sqref="E40:AJ40">
    <cfRule type="containsText" dxfId="24" priority="1" operator="containsText" text="OBS">
      <formula>NOT(ISERROR(SEARCH("OBS",E40)))</formula>
    </cfRule>
  </conditionalFormatting>
  <dataValidations count="5">
    <dataValidation type="decimal" allowBlank="1" showInputMessage="1" showErrorMessage="1" errorTitle="Invalid number" error="Must be af number between 0 and 37" sqref="AC6">
      <formula1>0</formula1>
      <formula2>37</formula2>
    </dataValidation>
    <dataValidation type="list" allowBlank="1" showInputMessage="1" showErrorMessage="1" sqref="B21:D24 B26:D29 B31:D34">
      <formula1>WP</formula1>
    </dataValidation>
    <dataValidation type="list" allowBlank="1" showInputMessage="1" showErrorMessage="1" sqref="E15:AI16">
      <formula1>"Y,N"</formula1>
    </dataValidation>
    <dataValidation type="list" allowBlank="1" showInputMessage="1" showErrorMessage="1" sqref="E17:AI17">
      <formula1>"F,H"</formula1>
    </dataValidation>
    <dataValidation showInputMessage="1" showErrorMessage="1" sqref="C11:D11"/>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sat</v>
      </c>
      <c r="F11" s="27" t="str">
        <f t="shared" ref="F11:AI11" si="0">F57</f>
        <v>sun</v>
      </c>
      <c r="G11" s="27" t="str">
        <f t="shared" si="0"/>
        <v>mon</v>
      </c>
      <c r="H11" s="27" t="str">
        <f t="shared" si="0"/>
        <v>tue</v>
      </c>
      <c r="I11" s="27" t="str">
        <f t="shared" si="0"/>
        <v>wed</v>
      </c>
      <c r="J11" s="27" t="str">
        <f t="shared" si="0"/>
        <v>thu</v>
      </c>
      <c r="K11" s="27" t="str">
        <f t="shared" si="0"/>
        <v>fri</v>
      </c>
      <c r="L11" s="27" t="str">
        <f t="shared" si="0"/>
        <v>sat</v>
      </c>
      <c r="M11" s="27" t="str">
        <f t="shared" si="0"/>
        <v>sun</v>
      </c>
      <c r="N11" s="27" t="str">
        <f t="shared" si="0"/>
        <v>mon</v>
      </c>
      <c r="O11" s="27" t="str">
        <f t="shared" si="0"/>
        <v>tue</v>
      </c>
      <c r="P11" s="27" t="str">
        <f t="shared" si="0"/>
        <v>wed</v>
      </c>
      <c r="Q11" s="27" t="str">
        <f t="shared" si="0"/>
        <v>thu</v>
      </c>
      <c r="R11" s="27" t="str">
        <f t="shared" si="0"/>
        <v>fri</v>
      </c>
      <c r="S11" s="27" t="str">
        <f t="shared" si="0"/>
        <v>sat</v>
      </c>
      <c r="T11" s="27" t="str">
        <f t="shared" si="0"/>
        <v>sun</v>
      </c>
      <c r="U11" s="27" t="str">
        <f t="shared" si="0"/>
        <v>mon</v>
      </c>
      <c r="V11" s="27" t="str">
        <f t="shared" si="0"/>
        <v>tue</v>
      </c>
      <c r="W11" s="27" t="str">
        <f t="shared" si="0"/>
        <v>wed</v>
      </c>
      <c r="X11" s="27" t="str">
        <f t="shared" si="0"/>
        <v>thu</v>
      </c>
      <c r="Y11" s="27" t="str">
        <f t="shared" si="0"/>
        <v>fri</v>
      </c>
      <c r="Z11" s="27" t="str">
        <f t="shared" si="0"/>
        <v>sat</v>
      </c>
      <c r="AA11" s="27" t="str">
        <f t="shared" si="0"/>
        <v>sun</v>
      </c>
      <c r="AB11" s="27" t="str">
        <f t="shared" si="0"/>
        <v>mon</v>
      </c>
      <c r="AC11" s="27" t="str">
        <f t="shared" si="0"/>
        <v>tue</v>
      </c>
      <c r="AD11" s="27" t="str">
        <f t="shared" si="0"/>
        <v>wed</v>
      </c>
      <c r="AE11" s="27" t="str">
        <f t="shared" si="0"/>
        <v>thu</v>
      </c>
      <c r="AF11" s="27" t="str">
        <f t="shared" si="0"/>
        <v>fri</v>
      </c>
      <c r="AG11" s="27" t="str">
        <f t="shared" si="0"/>
        <v>sat</v>
      </c>
      <c r="AH11" s="27" t="str">
        <f t="shared" si="0"/>
        <v>sun</v>
      </c>
      <c r="AI11" s="28" t="str">
        <f t="shared" si="0"/>
        <v>mon</v>
      </c>
      <c r="AJ11" s="29"/>
      <c r="AK11" s="315"/>
      <c r="AL11" s="313"/>
      <c r="AM11" s="313"/>
      <c r="AN11" s="314"/>
      <c r="AO11" s="226"/>
    </row>
    <row r="12" spans="1:46" s="20" customFormat="1" ht="15" customHeight="1" x14ac:dyDescent="0.2">
      <c r="A12" s="316" t="s">
        <v>62</v>
      </c>
      <c r="B12" s="317"/>
      <c r="C12" s="318" t="s">
        <v>20</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144</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145</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146</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336</v>
      </c>
      <c r="F53" s="110">
        <f>DATE($C$11,VLOOKUP($C$12,Dim!$B$4:$C$15,2,FALSE),F10)</f>
        <v>337</v>
      </c>
      <c r="G53" s="110">
        <f>DATE($C$11,VLOOKUP($C$12,Dim!$B$4:$C$15,2,FALSE),G10)</f>
        <v>338</v>
      </c>
      <c r="H53" s="110">
        <f>DATE($C$11,VLOOKUP($C$12,Dim!$B$4:$C$15,2,FALSE),H10)</f>
        <v>339</v>
      </c>
      <c r="I53" s="110">
        <f>DATE($C$11,VLOOKUP($C$12,Dim!$B$4:$C$15,2,FALSE),I10)</f>
        <v>340</v>
      </c>
      <c r="J53" s="110">
        <f>DATE($C$11,VLOOKUP($C$12,Dim!$B$4:$C$15,2,FALSE),J10)</f>
        <v>341</v>
      </c>
      <c r="K53" s="110">
        <f>DATE($C$11,VLOOKUP($C$12,Dim!$B$4:$C$15,2,FALSE),K10)</f>
        <v>342</v>
      </c>
      <c r="L53" s="110">
        <f>DATE($C$11,VLOOKUP($C$12,Dim!$B$4:$C$15,2,FALSE),L10)</f>
        <v>343</v>
      </c>
      <c r="M53" s="110">
        <f>DATE($C$11,VLOOKUP($C$12,Dim!$B$4:$C$15,2,FALSE),M10)</f>
        <v>344</v>
      </c>
      <c r="N53" s="110">
        <f>DATE($C$11,VLOOKUP($C$12,Dim!$B$4:$C$15,2,FALSE),N10)</f>
        <v>345</v>
      </c>
      <c r="O53" s="110">
        <f>DATE($C$11,VLOOKUP($C$12,Dim!$B$4:$C$15,2,FALSE),O10)</f>
        <v>346</v>
      </c>
      <c r="P53" s="110">
        <f>DATE($C$11,VLOOKUP($C$12,Dim!$B$4:$C$15,2,FALSE),P10)</f>
        <v>347</v>
      </c>
      <c r="Q53" s="110">
        <f>DATE($C$11,VLOOKUP($C$12,Dim!$B$4:$C$15,2,FALSE),Q10)</f>
        <v>348</v>
      </c>
      <c r="R53" s="110">
        <f>DATE($C$11,VLOOKUP($C$12,Dim!$B$4:$C$15,2,FALSE),R10)</f>
        <v>349</v>
      </c>
      <c r="S53" s="110">
        <f>DATE($C$11,VLOOKUP($C$12,Dim!$B$4:$C$15,2,FALSE),S10)</f>
        <v>350</v>
      </c>
      <c r="T53" s="110">
        <f>DATE($C$11,VLOOKUP($C$12,Dim!$B$4:$C$15,2,FALSE),T10)</f>
        <v>351</v>
      </c>
      <c r="U53" s="110">
        <f>DATE($C$11,VLOOKUP($C$12,Dim!$B$4:$C$15,2,FALSE),U10)</f>
        <v>352</v>
      </c>
      <c r="V53" s="110">
        <f>DATE($C$11,VLOOKUP($C$12,Dim!$B$4:$C$15,2,FALSE),V10)</f>
        <v>353</v>
      </c>
      <c r="W53" s="110">
        <f>DATE($C$11,VLOOKUP($C$12,Dim!$B$4:$C$15,2,FALSE),W10)</f>
        <v>354</v>
      </c>
      <c r="X53" s="110">
        <f>DATE($C$11,VLOOKUP($C$12,Dim!$B$4:$C$15,2,FALSE),X10)</f>
        <v>355</v>
      </c>
      <c r="Y53" s="110">
        <f>DATE($C$11,VLOOKUP($C$12,Dim!$B$4:$C$15,2,FALSE),Y10)</f>
        <v>356</v>
      </c>
      <c r="Z53" s="110">
        <f>DATE($C$11,VLOOKUP($C$12,Dim!$B$4:$C$15,2,FALSE),Z10)</f>
        <v>357</v>
      </c>
      <c r="AA53" s="110">
        <f>DATE($C$11,VLOOKUP($C$12,Dim!$B$4:$C$15,2,FALSE),AA10)</f>
        <v>358</v>
      </c>
      <c r="AB53" s="110">
        <f>DATE($C$11,VLOOKUP($C$12,Dim!$B$4:$C$15,2,FALSE),AB10)</f>
        <v>359</v>
      </c>
      <c r="AC53" s="110">
        <f>DATE($C$11,VLOOKUP($C$12,Dim!$B$4:$C$15,2,FALSE),AC10)</f>
        <v>360</v>
      </c>
      <c r="AD53" s="110">
        <f>DATE($C$11,VLOOKUP($C$12,Dim!$B$4:$C$15,2,FALSE),AD10)</f>
        <v>361</v>
      </c>
      <c r="AE53" s="110">
        <f>DATE($C$11,VLOOKUP($C$12,Dim!$B$4:$C$15,2,FALSE),AE10)</f>
        <v>362</v>
      </c>
      <c r="AF53" s="110">
        <f>DATE($C$11,VLOOKUP($C$12,Dim!$B$4:$C$15,2,FALSE),AF10)</f>
        <v>363</v>
      </c>
      <c r="AG53" s="110">
        <f>DATE($C$11,VLOOKUP($C$12,Dim!$B$4:$C$15,2,FALSE),AG10)</f>
        <v>364</v>
      </c>
      <c r="AH53" s="110">
        <f>DATE($C$11,VLOOKUP($C$12,Dim!$B$4:$C$15,2,FALSE),AH10)</f>
        <v>365</v>
      </c>
      <c r="AI53" s="110">
        <f>DATE($C$11,VLOOKUP($C$12,Dim!$B$4:$C$15,2,FALSE),AI10)</f>
        <v>366</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1</v>
      </c>
    </row>
    <row r="55" spans="1:41" hidden="1" x14ac:dyDescent="0.25">
      <c r="A55" s="106" t="s">
        <v>49</v>
      </c>
      <c r="E55" s="17" t="b">
        <f>WEEKDAY(E53,2)&lt;=5</f>
        <v>0</v>
      </c>
      <c r="F55" s="17" t="b">
        <f t="shared" ref="F55:AI55" si="18">WEEKDAY(F53,2)&lt;=5</f>
        <v>0</v>
      </c>
      <c r="G55" s="17" t="b">
        <f t="shared" si="18"/>
        <v>1</v>
      </c>
      <c r="H55" s="17" t="b">
        <f t="shared" si="18"/>
        <v>1</v>
      </c>
      <c r="I55" s="17" t="b">
        <f t="shared" si="18"/>
        <v>1</v>
      </c>
      <c r="J55" s="17" t="b">
        <f t="shared" si="18"/>
        <v>1</v>
      </c>
      <c r="K55" s="17" t="b">
        <f t="shared" si="18"/>
        <v>1</v>
      </c>
      <c r="L55" s="17" t="b">
        <f t="shared" si="18"/>
        <v>0</v>
      </c>
      <c r="M55" s="17" t="b">
        <f t="shared" si="18"/>
        <v>0</v>
      </c>
      <c r="N55" s="17" t="b">
        <f t="shared" si="18"/>
        <v>1</v>
      </c>
      <c r="O55" s="17" t="b">
        <f t="shared" si="18"/>
        <v>1</v>
      </c>
      <c r="P55" s="17" t="b">
        <f t="shared" si="18"/>
        <v>1</v>
      </c>
      <c r="Q55" s="17" t="b">
        <f t="shared" si="18"/>
        <v>1</v>
      </c>
      <c r="R55" s="17" t="b">
        <f t="shared" si="18"/>
        <v>1</v>
      </c>
      <c r="S55" s="17" t="b">
        <f t="shared" si="18"/>
        <v>0</v>
      </c>
      <c r="T55" s="17" t="b">
        <f t="shared" si="18"/>
        <v>0</v>
      </c>
      <c r="U55" s="17" t="b">
        <f t="shared" si="18"/>
        <v>1</v>
      </c>
      <c r="V55" s="17" t="b">
        <f t="shared" si="18"/>
        <v>1</v>
      </c>
      <c r="W55" s="17" t="b">
        <f t="shared" si="18"/>
        <v>1</v>
      </c>
      <c r="X55" s="17" t="b">
        <f t="shared" si="18"/>
        <v>1</v>
      </c>
      <c r="Y55" s="17" t="b">
        <f t="shared" si="18"/>
        <v>1</v>
      </c>
      <c r="Z55" s="17" t="b">
        <f t="shared" si="18"/>
        <v>0</v>
      </c>
      <c r="AA55" s="17" t="b">
        <f t="shared" si="18"/>
        <v>0</v>
      </c>
      <c r="AB55" s="17" t="b">
        <f t="shared" si="18"/>
        <v>1</v>
      </c>
      <c r="AC55" s="17" t="b">
        <f t="shared" si="18"/>
        <v>1</v>
      </c>
      <c r="AD55" s="17" t="b">
        <f t="shared" si="18"/>
        <v>1</v>
      </c>
      <c r="AE55" s="17" t="b">
        <f t="shared" si="18"/>
        <v>1</v>
      </c>
      <c r="AF55" s="17" t="b">
        <f t="shared" si="18"/>
        <v>1</v>
      </c>
      <c r="AG55" s="17" t="b">
        <f t="shared" si="18"/>
        <v>0</v>
      </c>
      <c r="AH55" s="17" t="b">
        <f t="shared" si="18"/>
        <v>0</v>
      </c>
      <c r="AI55" s="17" t="b">
        <f t="shared" si="18"/>
        <v>1</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sat</v>
      </c>
      <c r="F57" s="17" t="str">
        <f>VLOOKUP(WEEKDAY(F53,2),Dim!$A$19:$C$25,3,FALSE)</f>
        <v>sun</v>
      </c>
      <c r="G57" s="17" t="str">
        <f>VLOOKUP(WEEKDAY(G53,2),Dim!$A$19:$C$25,3,FALSE)</f>
        <v>mon</v>
      </c>
      <c r="H57" s="17" t="str">
        <f>VLOOKUP(WEEKDAY(H53,2),Dim!$A$19:$C$25,3,FALSE)</f>
        <v>tue</v>
      </c>
      <c r="I57" s="17" t="str">
        <f>VLOOKUP(WEEKDAY(I53,2),Dim!$A$19:$C$25,3,FALSE)</f>
        <v>wed</v>
      </c>
      <c r="J57" s="17" t="str">
        <f>VLOOKUP(WEEKDAY(J53,2),Dim!$A$19:$C$25,3,FALSE)</f>
        <v>thu</v>
      </c>
      <c r="K57" s="17" t="str">
        <f>VLOOKUP(WEEKDAY(K53,2),Dim!$A$19:$C$25,3,FALSE)</f>
        <v>fri</v>
      </c>
      <c r="L57" s="17" t="str">
        <f>VLOOKUP(WEEKDAY(L53,2),Dim!$A$19:$C$25,3,FALSE)</f>
        <v>sat</v>
      </c>
      <c r="M57" s="17" t="str">
        <f>VLOOKUP(WEEKDAY(M53,2),Dim!$A$19:$C$25,3,FALSE)</f>
        <v>sun</v>
      </c>
      <c r="N57" s="17" t="str">
        <f>VLOOKUP(WEEKDAY(N53,2),Dim!$A$19:$C$25,3,FALSE)</f>
        <v>mon</v>
      </c>
      <c r="O57" s="17" t="str">
        <f>VLOOKUP(WEEKDAY(O53,2),Dim!$A$19:$C$25,3,FALSE)</f>
        <v>tue</v>
      </c>
      <c r="P57" s="17" t="str">
        <f>VLOOKUP(WEEKDAY(P53,2),Dim!$A$19:$C$25,3,FALSE)</f>
        <v>wed</v>
      </c>
      <c r="Q57" s="17" t="str">
        <f>VLOOKUP(WEEKDAY(Q53,2),Dim!$A$19:$C$25,3,FALSE)</f>
        <v>thu</v>
      </c>
      <c r="R57" s="17" t="str">
        <f>VLOOKUP(WEEKDAY(R53,2),Dim!$A$19:$C$25,3,FALSE)</f>
        <v>fri</v>
      </c>
      <c r="S57" s="17" t="str">
        <f>VLOOKUP(WEEKDAY(S53,2),Dim!$A$19:$C$25,3,FALSE)</f>
        <v>sat</v>
      </c>
      <c r="T57" s="17" t="str">
        <f>VLOOKUP(WEEKDAY(T53,2),Dim!$A$19:$C$25,3,FALSE)</f>
        <v>sun</v>
      </c>
      <c r="U57" s="17" t="str">
        <f>VLOOKUP(WEEKDAY(U53,2),Dim!$A$19:$C$25,3,FALSE)</f>
        <v>mon</v>
      </c>
      <c r="V57" s="17" t="str">
        <f>VLOOKUP(WEEKDAY(V53,2),Dim!$A$19:$C$25,3,FALSE)</f>
        <v>tue</v>
      </c>
      <c r="W57" s="17" t="str">
        <f>VLOOKUP(WEEKDAY(W53,2),Dim!$A$19:$C$25,3,FALSE)</f>
        <v>wed</v>
      </c>
      <c r="X57" s="17" t="str">
        <f>VLOOKUP(WEEKDAY(X53,2),Dim!$A$19:$C$25,3,FALSE)</f>
        <v>thu</v>
      </c>
      <c r="Y57" s="17" t="str">
        <f>VLOOKUP(WEEKDAY(Y53,2),Dim!$A$19:$C$25,3,FALSE)</f>
        <v>fri</v>
      </c>
      <c r="Z57" s="17" t="str">
        <f>VLOOKUP(WEEKDAY(Z53,2),Dim!$A$19:$C$25,3,FALSE)</f>
        <v>sat</v>
      </c>
      <c r="AA57" s="17" t="str">
        <f>VLOOKUP(WEEKDAY(AA53,2),Dim!$A$19:$C$25,3,FALSE)</f>
        <v>sun</v>
      </c>
      <c r="AB57" s="17" t="str">
        <f>VLOOKUP(WEEKDAY(AB53,2),Dim!$A$19:$C$25,3,FALSE)</f>
        <v>mon</v>
      </c>
      <c r="AC57" s="17" t="str">
        <f>VLOOKUP(WEEKDAY(AC53,2),Dim!$A$19:$C$25,3,FALSE)</f>
        <v>tue</v>
      </c>
      <c r="AD57" s="17" t="str">
        <f>VLOOKUP(WEEKDAY(AD53,2),Dim!$A$19:$C$25,3,FALSE)</f>
        <v>wed</v>
      </c>
      <c r="AE57" s="17" t="str">
        <f>VLOOKUP(WEEKDAY(AE53,2),Dim!$A$19:$C$25,3,FALSE)</f>
        <v>thu</v>
      </c>
      <c r="AF57" s="17" t="str">
        <f>VLOOKUP(WEEKDAY(AF53,2),Dim!$A$19:$C$25,3,FALSE)</f>
        <v>fri</v>
      </c>
      <c r="AG57" s="17" t="str">
        <f>VLOOKUP(WEEKDAY(AG53,2),Dim!$A$19:$C$25,3,FALSE)</f>
        <v>sat</v>
      </c>
      <c r="AH57" s="17" t="str">
        <f>VLOOKUP(WEEKDAY(AH53,2),Dim!$A$19:$C$25,3,FALSE)</f>
        <v>sun</v>
      </c>
      <c r="AI57" s="17" t="str">
        <f>VLOOKUP(WEEKDAY(AI53,2),Dim!$A$19:$C$25,3,FALSE)</f>
        <v>mon</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1</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12</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23" priority="11">
      <formula>NOT(AG$54)</formula>
    </cfRule>
  </conditionalFormatting>
  <conditionalFormatting sqref="E10:AI12 E14:AI14 E39:AI39 E19:AI37">
    <cfRule type="expression" dxfId="22" priority="10">
      <formula>AND(E$54,OR(NOT(E$55),E$56))</formula>
    </cfRule>
  </conditionalFormatting>
  <conditionalFormatting sqref="B20:AJ34 B37 E37:AJ37 B36:AJ36 B35 E35:AJ35">
    <cfRule type="expression" dxfId="21" priority="9">
      <formula>NOT($AQ20)</formula>
    </cfRule>
  </conditionalFormatting>
  <conditionalFormatting sqref="E15:AI17">
    <cfRule type="expression" dxfId="20" priority="8">
      <formula>AND(E$54,OR(NOT(E$55),E$56))</formula>
    </cfRule>
  </conditionalFormatting>
  <conditionalFormatting sqref="E87:AI87">
    <cfRule type="containsText" dxfId="19" priority="6" operator="containsText" text="OBS">
      <formula>NOT(ISERROR(SEARCH("OBS",E87)))</formula>
    </cfRule>
    <cfRule type="expression" dxfId="18" priority="7">
      <formula>E78</formula>
    </cfRule>
  </conditionalFormatting>
  <conditionalFormatting sqref="E85:AI85">
    <cfRule type="cellIs" dxfId="17" priority="3" operator="greaterThan">
      <formula>0</formula>
    </cfRule>
    <cfRule type="cellIs" priority="4" operator="greaterThan">
      <formula>0</formula>
    </cfRule>
  </conditionalFormatting>
  <conditionalFormatting sqref="E16:AI16">
    <cfRule type="expression" dxfId="16" priority="12">
      <formula>AND(NOT(AND(E$54,OR(NOT(E$55),E$56))),E15="y")</formula>
    </cfRule>
  </conditionalFormatting>
  <conditionalFormatting sqref="E17:AI17">
    <cfRule type="expression" dxfId="15" priority="13">
      <formula>AND(NOT(AND(E$54,OR(NOT(E$55),E$56))),OR(E15="y",E16="y"))</formula>
    </cfRule>
  </conditionalFormatting>
  <conditionalFormatting sqref="E19:AI37">
    <cfRule type="expression" dxfId="14" priority="14">
      <formula>AND(NOT(E$60),E$59)</formula>
    </cfRule>
  </conditionalFormatting>
  <conditionalFormatting sqref="E40:AJ40">
    <cfRule type="containsText" dxfId="13" priority="1" operator="containsText" text="OBS">
      <formula>NOT(ISERROR(SEARCH("OBS",E40)))</formula>
    </cfRule>
  </conditionalFormatting>
  <dataValidations count="5">
    <dataValidation type="list" allowBlank="1" showInputMessage="1" showErrorMessage="1" sqref="E17:AI17">
      <formula1>"F,H"</formula1>
    </dataValidation>
    <dataValidation type="list" allowBlank="1" showInputMessage="1" showErrorMessage="1" sqref="E15:AI16">
      <formula1>"Y,N"</formula1>
    </dataValidation>
    <dataValidation type="list" allowBlank="1" showInputMessage="1" showErrorMessage="1" sqref="B21:D24 B26:D29 B31:D34">
      <formula1>WP</formula1>
    </dataValidation>
    <dataValidation type="decimal" allowBlank="1" showInputMessage="1" showErrorMessage="1" errorTitle="Invalid number" error="Must be af number between 0 and 37" sqref="AC6">
      <formula1>0</formula1>
      <formula2>37</formula2>
    </dataValidation>
    <dataValidation showInputMessage="1" showErrorMessage="1" sqref="C11:D11"/>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dimension ref="A2:D25"/>
  <sheetViews>
    <sheetView workbookViewId="0">
      <selection sqref="A1:K1"/>
    </sheetView>
  </sheetViews>
  <sheetFormatPr defaultRowHeight="15" x14ac:dyDescent="0.25"/>
  <cols>
    <col min="1" max="1" width="8.28515625" bestFit="1" customWidth="1"/>
    <col min="2" max="2" width="10.85546875" bestFit="1" customWidth="1"/>
    <col min="3" max="3" width="11.140625" bestFit="1" customWidth="1"/>
  </cols>
  <sheetData>
    <row r="2" spans="1:3" x14ac:dyDescent="0.25">
      <c r="A2" t="s">
        <v>3</v>
      </c>
    </row>
    <row r="3" spans="1:3" x14ac:dyDescent="0.25">
      <c r="A3" t="s">
        <v>9</v>
      </c>
      <c r="B3" t="s">
        <v>1</v>
      </c>
      <c r="C3" t="s">
        <v>9</v>
      </c>
    </row>
    <row r="4" spans="1:3" x14ac:dyDescent="0.25">
      <c r="A4">
        <v>1</v>
      </c>
      <c r="B4" t="s">
        <v>10</v>
      </c>
      <c r="C4">
        <v>1</v>
      </c>
    </row>
    <row r="5" spans="1:3" x14ac:dyDescent="0.25">
      <c r="A5">
        <v>2</v>
      </c>
      <c r="B5" t="s">
        <v>11</v>
      </c>
      <c r="C5">
        <v>2</v>
      </c>
    </row>
    <row r="6" spans="1:3" x14ac:dyDescent="0.25">
      <c r="A6">
        <v>3</v>
      </c>
      <c r="B6" t="s">
        <v>8</v>
      </c>
      <c r="C6">
        <v>3</v>
      </c>
    </row>
    <row r="7" spans="1:3" x14ac:dyDescent="0.25">
      <c r="A7">
        <v>4</v>
      </c>
      <c r="B7" t="s">
        <v>12</v>
      </c>
      <c r="C7">
        <v>4</v>
      </c>
    </row>
    <row r="8" spans="1:3" x14ac:dyDescent="0.25">
      <c r="A8">
        <v>5</v>
      </c>
      <c r="B8" t="s">
        <v>13</v>
      </c>
      <c r="C8">
        <v>5</v>
      </c>
    </row>
    <row r="9" spans="1:3" x14ac:dyDescent="0.25">
      <c r="A9">
        <v>6</v>
      </c>
      <c r="B9" t="s">
        <v>14</v>
      </c>
      <c r="C9">
        <v>6</v>
      </c>
    </row>
    <row r="10" spans="1:3" x14ac:dyDescent="0.25">
      <c r="A10">
        <v>7</v>
      </c>
      <c r="B10" t="s">
        <v>15</v>
      </c>
      <c r="C10">
        <v>7</v>
      </c>
    </row>
    <row r="11" spans="1:3" x14ac:dyDescent="0.25">
      <c r="A11">
        <v>8</v>
      </c>
      <c r="B11" t="s">
        <v>16</v>
      </c>
      <c r="C11">
        <v>8</v>
      </c>
    </row>
    <row r="12" spans="1:3" x14ac:dyDescent="0.25">
      <c r="A12">
        <v>9</v>
      </c>
      <c r="B12" t="s">
        <v>17</v>
      </c>
      <c r="C12">
        <v>9</v>
      </c>
    </row>
    <row r="13" spans="1:3" x14ac:dyDescent="0.25">
      <c r="A13">
        <v>10</v>
      </c>
      <c r="B13" t="s">
        <v>18</v>
      </c>
      <c r="C13">
        <v>10</v>
      </c>
    </row>
    <row r="14" spans="1:3" x14ac:dyDescent="0.25">
      <c r="A14">
        <v>11</v>
      </c>
      <c r="B14" t="s">
        <v>19</v>
      </c>
      <c r="C14">
        <v>11</v>
      </c>
    </row>
    <row r="15" spans="1:3" x14ac:dyDescent="0.25">
      <c r="A15">
        <v>12</v>
      </c>
      <c r="B15" t="s">
        <v>20</v>
      </c>
      <c r="C15">
        <v>12</v>
      </c>
    </row>
    <row r="17" spans="1:4" x14ac:dyDescent="0.25">
      <c r="A17" t="s">
        <v>30</v>
      </c>
    </row>
    <row r="18" spans="1:4" x14ac:dyDescent="0.25">
      <c r="A18" t="s">
        <v>9</v>
      </c>
      <c r="B18" t="s">
        <v>1</v>
      </c>
      <c r="C18" t="s">
        <v>31</v>
      </c>
      <c r="D18" t="s">
        <v>9</v>
      </c>
    </row>
    <row r="19" spans="1:4" x14ac:dyDescent="0.25">
      <c r="A19">
        <v>1</v>
      </c>
      <c r="B19" t="s">
        <v>32</v>
      </c>
      <c r="C19" t="s">
        <v>40</v>
      </c>
      <c r="D19">
        <f>A19</f>
        <v>1</v>
      </c>
    </row>
    <row r="20" spans="1:4" x14ac:dyDescent="0.25">
      <c r="A20">
        <f>A19+1</f>
        <v>2</v>
      </c>
      <c r="B20" t="s">
        <v>33</v>
      </c>
      <c r="C20" t="s">
        <v>39</v>
      </c>
      <c r="D20">
        <f t="shared" ref="D20:D23" si="0">A20</f>
        <v>2</v>
      </c>
    </row>
    <row r="21" spans="1:4" x14ac:dyDescent="0.25">
      <c r="A21">
        <f t="shared" ref="A21:A25" si="1">A20+1</f>
        <v>3</v>
      </c>
      <c r="B21" t="s">
        <v>34</v>
      </c>
      <c r="C21" t="s">
        <v>41</v>
      </c>
      <c r="D21">
        <f t="shared" si="0"/>
        <v>3</v>
      </c>
    </row>
    <row r="22" spans="1:4" x14ac:dyDescent="0.25">
      <c r="A22">
        <f t="shared" si="1"/>
        <v>4</v>
      </c>
      <c r="B22" t="s">
        <v>35</v>
      </c>
      <c r="C22" t="s">
        <v>42</v>
      </c>
      <c r="D22">
        <f t="shared" si="0"/>
        <v>4</v>
      </c>
    </row>
    <row r="23" spans="1:4" x14ac:dyDescent="0.25">
      <c r="A23">
        <f t="shared" si="1"/>
        <v>5</v>
      </c>
      <c r="B23" t="s">
        <v>36</v>
      </c>
      <c r="C23" t="s">
        <v>43</v>
      </c>
      <c r="D23">
        <f t="shared" si="0"/>
        <v>5</v>
      </c>
    </row>
    <row r="24" spans="1:4" x14ac:dyDescent="0.25">
      <c r="A24">
        <f t="shared" si="1"/>
        <v>6</v>
      </c>
      <c r="B24" t="s">
        <v>37</v>
      </c>
      <c r="C24" t="s">
        <v>44</v>
      </c>
      <c r="D24">
        <f>A24</f>
        <v>6</v>
      </c>
    </row>
    <row r="25" spans="1:4" x14ac:dyDescent="0.25">
      <c r="A25">
        <f t="shared" si="1"/>
        <v>7</v>
      </c>
      <c r="B25" t="s">
        <v>38</v>
      </c>
      <c r="C25" t="s">
        <v>45</v>
      </c>
      <c r="D25">
        <f>A25</f>
        <v>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dimension ref="A1:H7671"/>
  <sheetViews>
    <sheetView workbookViewId="0">
      <pane ySplit="1" topLeftCell="A3646" activePane="bottomLeft" state="frozen"/>
      <selection sqref="A1:K1"/>
      <selection pane="bottomLeft" sqref="A1:K1"/>
    </sheetView>
  </sheetViews>
  <sheetFormatPr defaultColWidth="9.140625" defaultRowHeight="15" x14ac:dyDescent="0.25"/>
  <cols>
    <col min="1" max="1" width="10.42578125" style="122" bestFit="1" customWidth="1"/>
    <col min="2" max="2" width="12.28515625" style="73" bestFit="1" customWidth="1"/>
    <col min="3" max="3" width="14.7109375" style="123" bestFit="1" customWidth="1"/>
    <col min="4" max="4" width="13.28515625" style="123" bestFit="1" customWidth="1"/>
    <col min="5" max="5" width="13.42578125" style="123" bestFit="1" customWidth="1"/>
    <col min="6" max="6" width="11.28515625" style="73" customWidth="1"/>
    <col min="7" max="7" width="6.42578125" style="73" bestFit="1" customWidth="1"/>
    <col min="8" max="8" width="34.7109375" style="73" customWidth="1"/>
    <col min="9" max="16384" width="9.140625" style="73"/>
  </cols>
  <sheetData>
    <row r="1" spans="1:8" customFormat="1" x14ac:dyDescent="0.25">
      <c r="A1" s="6" t="s">
        <v>7</v>
      </c>
      <c r="B1" s="5" t="s">
        <v>5</v>
      </c>
      <c r="C1" s="1" t="s">
        <v>24</v>
      </c>
      <c r="D1" s="1" t="s">
        <v>25</v>
      </c>
      <c r="E1" s="2" t="s">
        <v>26</v>
      </c>
      <c r="G1" s="10" t="s">
        <v>27</v>
      </c>
      <c r="H1" s="15" t="s">
        <v>251</v>
      </c>
    </row>
    <row r="2" spans="1:8" customFormat="1" x14ac:dyDescent="0.25">
      <c r="A2" s="9">
        <v>39814</v>
      </c>
      <c r="B2" s="3" t="b">
        <f>OR(C2="Ja",D2="Ja",E2="Ja")</f>
        <v>1</v>
      </c>
      <c r="C2" s="11" t="s">
        <v>23</v>
      </c>
      <c r="D2" s="11"/>
      <c r="E2" s="12"/>
    </row>
    <row r="3" spans="1:8" customFormat="1" x14ac:dyDescent="0.25">
      <c r="A3" s="7">
        <f>A2+1</f>
        <v>39815</v>
      </c>
      <c r="B3" s="3" t="b">
        <f t="shared" ref="B3:B66" si="0">OR(C3="Ja",D3="Ja",E3="Ja")</f>
        <v>0</v>
      </c>
      <c r="C3" s="11"/>
      <c r="D3" s="11"/>
      <c r="E3" s="12"/>
    </row>
    <row r="4" spans="1:8" customFormat="1" x14ac:dyDescent="0.25">
      <c r="A4" s="7">
        <f t="shared" ref="A4:A67" si="1">A3+1</f>
        <v>39816</v>
      </c>
      <c r="B4" s="3" t="b">
        <f t="shared" si="0"/>
        <v>0</v>
      </c>
      <c r="C4" s="11"/>
      <c r="D4" s="11"/>
      <c r="E4" s="12"/>
    </row>
    <row r="5" spans="1:8" customFormat="1" x14ac:dyDescent="0.25">
      <c r="A5" s="7">
        <f t="shared" si="1"/>
        <v>39817</v>
      </c>
      <c r="B5" s="3" t="b">
        <f t="shared" si="0"/>
        <v>0</v>
      </c>
      <c r="C5" s="11"/>
      <c r="D5" s="11"/>
      <c r="E5" s="12"/>
    </row>
    <row r="6" spans="1:8" customFormat="1" x14ac:dyDescent="0.25">
      <c r="A6" s="7">
        <f t="shared" si="1"/>
        <v>39818</v>
      </c>
      <c r="B6" s="3" t="b">
        <f t="shared" si="0"/>
        <v>0</v>
      </c>
      <c r="C6" s="11"/>
      <c r="D6" s="11"/>
      <c r="E6" s="12"/>
    </row>
    <row r="7" spans="1:8" customFormat="1" x14ac:dyDescent="0.25">
      <c r="A7" s="7">
        <f t="shared" si="1"/>
        <v>39819</v>
      </c>
      <c r="B7" s="3" t="b">
        <f t="shared" si="0"/>
        <v>0</v>
      </c>
      <c r="C7" s="11"/>
      <c r="D7" s="11"/>
      <c r="E7" s="12"/>
    </row>
    <row r="8" spans="1:8" customFormat="1" x14ac:dyDescent="0.25">
      <c r="A8" s="7">
        <f t="shared" si="1"/>
        <v>39820</v>
      </c>
      <c r="B8" s="3" t="b">
        <f t="shared" si="0"/>
        <v>0</v>
      </c>
      <c r="C8" s="11"/>
      <c r="D8" s="11"/>
      <c r="E8" s="12"/>
    </row>
    <row r="9" spans="1:8" customFormat="1" x14ac:dyDescent="0.25">
      <c r="A9" s="7">
        <f t="shared" si="1"/>
        <v>39821</v>
      </c>
      <c r="B9" s="3" t="b">
        <f t="shared" si="0"/>
        <v>0</v>
      </c>
      <c r="C9" s="11"/>
      <c r="D9" s="11"/>
      <c r="E9" s="12"/>
    </row>
    <row r="10" spans="1:8" customFormat="1" x14ac:dyDescent="0.25">
      <c r="A10" s="7">
        <f t="shared" si="1"/>
        <v>39822</v>
      </c>
      <c r="B10" s="3" t="b">
        <f t="shared" si="0"/>
        <v>0</v>
      </c>
      <c r="C10" s="11"/>
      <c r="D10" s="11"/>
      <c r="E10" s="12"/>
    </row>
    <row r="11" spans="1:8" customFormat="1" x14ac:dyDescent="0.25">
      <c r="A11" s="7">
        <f t="shared" si="1"/>
        <v>39823</v>
      </c>
      <c r="B11" s="3" t="b">
        <f t="shared" si="0"/>
        <v>0</v>
      </c>
      <c r="C11" s="11"/>
      <c r="D11" s="11"/>
      <c r="E11" s="12"/>
    </row>
    <row r="12" spans="1:8" customFormat="1" x14ac:dyDescent="0.25">
      <c r="A12" s="7">
        <f t="shared" si="1"/>
        <v>39824</v>
      </c>
      <c r="B12" s="3" t="b">
        <f t="shared" si="0"/>
        <v>0</v>
      </c>
      <c r="C12" s="11"/>
      <c r="D12" s="11"/>
      <c r="E12" s="12"/>
    </row>
    <row r="13" spans="1:8" customFormat="1" x14ac:dyDescent="0.25">
      <c r="A13" s="7">
        <f t="shared" si="1"/>
        <v>39825</v>
      </c>
      <c r="B13" s="3" t="b">
        <f t="shared" si="0"/>
        <v>0</v>
      </c>
      <c r="C13" s="11"/>
      <c r="D13" s="11"/>
      <c r="E13" s="12"/>
    </row>
    <row r="14" spans="1:8" customFormat="1" x14ac:dyDescent="0.25">
      <c r="A14" s="7">
        <f t="shared" si="1"/>
        <v>39826</v>
      </c>
      <c r="B14" s="3" t="b">
        <f t="shared" si="0"/>
        <v>0</v>
      </c>
      <c r="C14" s="11"/>
      <c r="D14" s="11"/>
      <c r="E14" s="12"/>
    </row>
    <row r="15" spans="1:8" customFormat="1" x14ac:dyDescent="0.25">
      <c r="A15" s="7">
        <f t="shared" si="1"/>
        <v>39827</v>
      </c>
      <c r="B15" s="3" t="b">
        <f t="shared" si="0"/>
        <v>0</v>
      </c>
      <c r="C15" s="11"/>
      <c r="D15" s="11"/>
      <c r="E15" s="12"/>
    </row>
    <row r="16" spans="1:8" customFormat="1" x14ac:dyDescent="0.25">
      <c r="A16" s="7">
        <f t="shared" si="1"/>
        <v>39828</v>
      </c>
      <c r="B16" s="3" t="b">
        <f t="shared" si="0"/>
        <v>0</v>
      </c>
      <c r="C16" s="11"/>
      <c r="D16" s="11"/>
      <c r="E16" s="12"/>
    </row>
    <row r="17" spans="1:5" customFormat="1" x14ac:dyDescent="0.25">
      <c r="A17" s="7">
        <f t="shared" si="1"/>
        <v>39829</v>
      </c>
      <c r="B17" s="3" t="b">
        <f t="shared" si="0"/>
        <v>0</v>
      </c>
      <c r="C17" s="11"/>
      <c r="D17" s="11"/>
      <c r="E17" s="12"/>
    </row>
    <row r="18" spans="1:5" customFormat="1" x14ac:dyDescent="0.25">
      <c r="A18" s="7">
        <f t="shared" si="1"/>
        <v>39830</v>
      </c>
      <c r="B18" s="3" t="b">
        <f t="shared" si="0"/>
        <v>0</v>
      </c>
      <c r="C18" s="11"/>
      <c r="D18" s="11"/>
      <c r="E18" s="12"/>
    </row>
    <row r="19" spans="1:5" customFormat="1" x14ac:dyDescent="0.25">
      <c r="A19" s="7">
        <f t="shared" si="1"/>
        <v>39831</v>
      </c>
      <c r="B19" s="3" t="b">
        <f t="shared" si="0"/>
        <v>0</v>
      </c>
      <c r="C19" s="11"/>
      <c r="D19" s="11"/>
      <c r="E19" s="12"/>
    </row>
    <row r="20" spans="1:5" customFormat="1" x14ac:dyDescent="0.25">
      <c r="A20" s="7">
        <f t="shared" si="1"/>
        <v>39832</v>
      </c>
      <c r="B20" s="3" t="b">
        <f t="shared" si="0"/>
        <v>0</v>
      </c>
      <c r="C20" s="11"/>
      <c r="D20" s="11"/>
      <c r="E20" s="12"/>
    </row>
    <row r="21" spans="1:5" customFormat="1" x14ac:dyDescent="0.25">
      <c r="A21" s="7">
        <f t="shared" si="1"/>
        <v>39833</v>
      </c>
      <c r="B21" s="3" t="b">
        <f t="shared" si="0"/>
        <v>0</v>
      </c>
      <c r="C21" s="11"/>
      <c r="D21" s="11"/>
      <c r="E21" s="12"/>
    </row>
    <row r="22" spans="1:5" customFormat="1" x14ac:dyDescent="0.25">
      <c r="A22" s="7">
        <f t="shared" si="1"/>
        <v>39834</v>
      </c>
      <c r="B22" s="3" t="b">
        <f t="shared" si="0"/>
        <v>0</v>
      </c>
      <c r="C22" s="11"/>
      <c r="D22" s="11"/>
      <c r="E22" s="12"/>
    </row>
    <row r="23" spans="1:5" customFormat="1" x14ac:dyDescent="0.25">
      <c r="A23" s="7">
        <f t="shared" si="1"/>
        <v>39835</v>
      </c>
      <c r="B23" s="3" t="b">
        <f t="shared" si="0"/>
        <v>0</v>
      </c>
      <c r="C23" s="11"/>
      <c r="D23" s="11"/>
      <c r="E23" s="12"/>
    </row>
    <row r="24" spans="1:5" customFormat="1" x14ac:dyDescent="0.25">
      <c r="A24" s="7">
        <f t="shared" si="1"/>
        <v>39836</v>
      </c>
      <c r="B24" s="3" t="b">
        <f t="shared" si="0"/>
        <v>0</v>
      </c>
      <c r="C24" s="11"/>
      <c r="D24" s="11"/>
      <c r="E24" s="12"/>
    </row>
    <row r="25" spans="1:5" customFormat="1" x14ac:dyDescent="0.25">
      <c r="A25" s="7">
        <f t="shared" si="1"/>
        <v>39837</v>
      </c>
      <c r="B25" s="3" t="b">
        <f t="shared" si="0"/>
        <v>0</v>
      </c>
      <c r="C25" s="11"/>
      <c r="D25" s="11"/>
      <c r="E25" s="12"/>
    </row>
    <row r="26" spans="1:5" customFormat="1" x14ac:dyDescent="0.25">
      <c r="A26" s="7">
        <f t="shared" si="1"/>
        <v>39838</v>
      </c>
      <c r="B26" s="3" t="b">
        <f t="shared" si="0"/>
        <v>0</v>
      </c>
      <c r="C26" s="11"/>
      <c r="D26" s="11"/>
      <c r="E26" s="12"/>
    </row>
    <row r="27" spans="1:5" customFormat="1" x14ac:dyDescent="0.25">
      <c r="A27" s="7">
        <f t="shared" si="1"/>
        <v>39839</v>
      </c>
      <c r="B27" s="3" t="b">
        <f t="shared" si="0"/>
        <v>0</v>
      </c>
      <c r="C27" s="11"/>
      <c r="D27" s="11"/>
      <c r="E27" s="12"/>
    </row>
    <row r="28" spans="1:5" customFormat="1" x14ac:dyDescent="0.25">
      <c r="A28" s="7">
        <f t="shared" si="1"/>
        <v>39840</v>
      </c>
      <c r="B28" s="3" t="b">
        <f t="shared" si="0"/>
        <v>0</v>
      </c>
      <c r="C28" s="11"/>
      <c r="D28" s="11"/>
      <c r="E28" s="12"/>
    </row>
    <row r="29" spans="1:5" customFormat="1" x14ac:dyDescent="0.25">
      <c r="A29" s="7">
        <f t="shared" si="1"/>
        <v>39841</v>
      </c>
      <c r="B29" s="3" t="b">
        <f t="shared" si="0"/>
        <v>0</v>
      </c>
      <c r="C29" s="11"/>
      <c r="D29" s="11"/>
      <c r="E29" s="12"/>
    </row>
    <row r="30" spans="1:5" customFormat="1" x14ac:dyDescent="0.25">
      <c r="A30" s="7">
        <f t="shared" si="1"/>
        <v>39842</v>
      </c>
      <c r="B30" s="3" t="b">
        <f t="shared" si="0"/>
        <v>0</v>
      </c>
      <c r="C30" s="11"/>
      <c r="D30" s="11"/>
      <c r="E30" s="12"/>
    </row>
    <row r="31" spans="1:5" customFormat="1" x14ac:dyDescent="0.25">
      <c r="A31" s="7">
        <f t="shared" si="1"/>
        <v>39843</v>
      </c>
      <c r="B31" s="3" t="b">
        <f t="shared" si="0"/>
        <v>0</v>
      </c>
      <c r="C31" s="11"/>
      <c r="D31" s="11"/>
      <c r="E31" s="12"/>
    </row>
    <row r="32" spans="1:5" customFormat="1" x14ac:dyDescent="0.25">
      <c r="A32" s="7">
        <f t="shared" si="1"/>
        <v>39844</v>
      </c>
      <c r="B32" s="3" t="b">
        <f t="shared" si="0"/>
        <v>0</v>
      </c>
      <c r="C32" s="11"/>
      <c r="D32" s="11"/>
      <c r="E32" s="12"/>
    </row>
    <row r="33" spans="1:5" customFormat="1" x14ac:dyDescent="0.25">
      <c r="A33" s="7">
        <f t="shared" si="1"/>
        <v>39845</v>
      </c>
      <c r="B33" s="3" t="b">
        <f t="shared" si="0"/>
        <v>0</v>
      </c>
      <c r="C33" s="11"/>
      <c r="D33" s="11"/>
      <c r="E33" s="12"/>
    </row>
    <row r="34" spans="1:5" customFormat="1" x14ac:dyDescent="0.25">
      <c r="A34" s="7">
        <f t="shared" si="1"/>
        <v>39846</v>
      </c>
      <c r="B34" s="3" t="b">
        <f t="shared" si="0"/>
        <v>0</v>
      </c>
      <c r="C34" s="11"/>
      <c r="D34" s="11"/>
      <c r="E34" s="12"/>
    </row>
    <row r="35" spans="1:5" customFormat="1" x14ac:dyDescent="0.25">
      <c r="A35" s="7">
        <f t="shared" si="1"/>
        <v>39847</v>
      </c>
      <c r="B35" s="3" t="b">
        <f t="shared" si="0"/>
        <v>0</v>
      </c>
      <c r="C35" s="11"/>
      <c r="D35" s="11"/>
      <c r="E35" s="12"/>
    </row>
    <row r="36" spans="1:5" customFormat="1" x14ac:dyDescent="0.25">
      <c r="A36" s="7">
        <f t="shared" si="1"/>
        <v>39848</v>
      </c>
      <c r="B36" s="3" t="b">
        <f t="shared" si="0"/>
        <v>0</v>
      </c>
      <c r="C36" s="11"/>
      <c r="D36" s="11"/>
      <c r="E36" s="12"/>
    </row>
    <row r="37" spans="1:5" customFormat="1" x14ac:dyDescent="0.25">
      <c r="A37" s="7">
        <f t="shared" si="1"/>
        <v>39849</v>
      </c>
      <c r="B37" s="3" t="b">
        <f t="shared" si="0"/>
        <v>0</v>
      </c>
      <c r="C37" s="11"/>
      <c r="D37" s="11"/>
      <c r="E37" s="12"/>
    </row>
    <row r="38" spans="1:5" customFormat="1" x14ac:dyDescent="0.25">
      <c r="A38" s="7">
        <f t="shared" si="1"/>
        <v>39850</v>
      </c>
      <c r="B38" s="3" t="b">
        <f t="shared" si="0"/>
        <v>0</v>
      </c>
      <c r="C38" s="11"/>
      <c r="D38" s="11"/>
      <c r="E38" s="12"/>
    </row>
    <row r="39" spans="1:5" customFormat="1" x14ac:dyDescent="0.25">
      <c r="A39" s="7">
        <f t="shared" si="1"/>
        <v>39851</v>
      </c>
      <c r="B39" s="3" t="b">
        <f t="shared" si="0"/>
        <v>0</v>
      </c>
      <c r="C39" s="11"/>
      <c r="D39" s="11"/>
      <c r="E39" s="12"/>
    </row>
    <row r="40" spans="1:5" customFormat="1" x14ac:dyDescent="0.25">
      <c r="A40" s="7">
        <f t="shared" si="1"/>
        <v>39852</v>
      </c>
      <c r="B40" s="3" t="b">
        <f t="shared" si="0"/>
        <v>0</v>
      </c>
      <c r="C40" s="11"/>
      <c r="D40" s="11"/>
      <c r="E40" s="12"/>
    </row>
    <row r="41" spans="1:5" customFormat="1" x14ac:dyDescent="0.25">
      <c r="A41" s="7">
        <f t="shared" si="1"/>
        <v>39853</v>
      </c>
      <c r="B41" s="3" t="b">
        <f t="shared" si="0"/>
        <v>0</v>
      </c>
      <c r="C41" s="11"/>
      <c r="D41" s="11"/>
      <c r="E41" s="12"/>
    </row>
    <row r="42" spans="1:5" customFormat="1" x14ac:dyDescent="0.25">
      <c r="A42" s="7">
        <f t="shared" si="1"/>
        <v>39854</v>
      </c>
      <c r="B42" s="3" t="b">
        <f t="shared" si="0"/>
        <v>0</v>
      </c>
      <c r="C42" s="11"/>
      <c r="D42" s="11"/>
      <c r="E42" s="12"/>
    </row>
    <row r="43" spans="1:5" customFormat="1" x14ac:dyDescent="0.25">
      <c r="A43" s="7">
        <f t="shared" si="1"/>
        <v>39855</v>
      </c>
      <c r="B43" s="3" t="b">
        <f t="shared" si="0"/>
        <v>0</v>
      </c>
      <c r="C43" s="11"/>
      <c r="D43" s="11"/>
      <c r="E43" s="12"/>
    </row>
    <row r="44" spans="1:5" customFormat="1" x14ac:dyDescent="0.25">
      <c r="A44" s="7">
        <f t="shared" si="1"/>
        <v>39856</v>
      </c>
      <c r="B44" s="3" t="b">
        <f t="shared" si="0"/>
        <v>0</v>
      </c>
      <c r="C44" s="11"/>
      <c r="D44" s="11"/>
      <c r="E44" s="12"/>
    </row>
    <row r="45" spans="1:5" customFormat="1" x14ac:dyDescent="0.25">
      <c r="A45" s="7">
        <f t="shared" si="1"/>
        <v>39857</v>
      </c>
      <c r="B45" s="3" t="b">
        <f t="shared" si="0"/>
        <v>0</v>
      </c>
      <c r="C45" s="11"/>
      <c r="D45" s="11"/>
      <c r="E45" s="12"/>
    </row>
    <row r="46" spans="1:5" customFormat="1" x14ac:dyDescent="0.25">
      <c r="A46" s="7">
        <f t="shared" si="1"/>
        <v>39858</v>
      </c>
      <c r="B46" s="3" t="b">
        <f t="shared" si="0"/>
        <v>0</v>
      </c>
      <c r="C46" s="11"/>
      <c r="D46" s="11"/>
      <c r="E46" s="12"/>
    </row>
    <row r="47" spans="1:5" customFormat="1" x14ac:dyDescent="0.25">
      <c r="A47" s="7">
        <f t="shared" si="1"/>
        <v>39859</v>
      </c>
      <c r="B47" s="3" t="b">
        <f t="shared" si="0"/>
        <v>0</v>
      </c>
      <c r="C47" s="11"/>
      <c r="D47" s="11"/>
      <c r="E47" s="12"/>
    </row>
    <row r="48" spans="1:5" customFormat="1" x14ac:dyDescent="0.25">
      <c r="A48" s="7">
        <f t="shared" si="1"/>
        <v>39860</v>
      </c>
      <c r="B48" s="3" t="b">
        <f t="shared" si="0"/>
        <v>0</v>
      </c>
      <c r="C48" s="11"/>
      <c r="D48" s="11"/>
      <c r="E48" s="12"/>
    </row>
    <row r="49" spans="1:5" customFormat="1" x14ac:dyDescent="0.25">
      <c r="A49" s="7">
        <f t="shared" si="1"/>
        <v>39861</v>
      </c>
      <c r="B49" s="3" t="b">
        <f t="shared" si="0"/>
        <v>0</v>
      </c>
      <c r="C49" s="11"/>
      <c r="D49" s="11"/>
      <c r="E49" s="12"/>
    </row>
    <row r="50" spans="1:5" customFormat="1" x14ac:dyDescent="0.25">
      <c r="A50" s="7">
        <f t="shared" si="1"/>
        <v>39862</v>
      </c>
      <c r="B50" s="3" t="b">
        <f t="shared" si="0"/>
        <v>0</v>
      </c>
      <c r="C50" s="11"/>
      <c r="D50" s="11"/>
      <c r="E50" s="12"/>
    </row>
    <row r="51" spans="1:5" customFormat="1" x14ac:dyDescent="0.25">
      <c r="A51" s="7">
        <f t="shared" si="1"/>
        <v>39863</v>
      </c>
      <c r="B51" s="3" t="b">
        <f t="shared" si="0"/>
        <v>0</v>
      </c>
      <c r="C51" s="11"/>
      <c r="D51" s="11"/>
      <c r="E51" s="12"/>
    </row>
    <row r="52" spans="1:5" customFormat="1" x14ac:dyDescent="0.25">
      <c r="A52" s="7">
        <f t="shared" si="1"/>
        <v>39864</v>
      </c>
      <c r="B52" s="3" t="b">
        <f t="shared" si="0"/>
        <v>0</v>
      </c>
      <c r="C52" s="11"/>
      <c r="D52" s="11"/>
      <c r="E52" s="12"/>
    </row>
    <row r="53" spans="1:5" customFormat="1" x14ac:dyDescent="0.25">
      <c r="A53" s="7">
        <f t="shared" si="1"/>
        <v>39865</v>
      </c>
      <c r="B53" s="3" t="b">
        <f t="shared" si="0"/>
        <v>0</v>
      </c>
      <c r="C53" s="11"/>
      <c r="D53" s="11"/>
      <c r="E53" s="12"/>
    </row>
    <row r="54" spans="1:5" customFormat="1" x14ac:dyDescent="0.25">
      <c r="A54" s="7">
        <f t="shared" si="1"/>
        <v>39866</v>
      </c>
      <c r="B54" s="3" t="b">
        <f t="shared" si="0"/>
        <v>0</v>
      </c>
      <c r="C54" s="11"/>
      <c r="D54" s="11"/>
      <c r="E54" s="12"/>
    </row>
    <row r="55" spans="1:5" customFormat="1" x14ac:dyDescent="0.25">
      <c r="A55" s="7">
        <f t="shared" si="1"/>
        <v>39867</v>
      </c>
      <c r="B55" s="3" t="b">
        <f t="shared" si="0"/>
        <v>0</v>
      </c>
      <c r="C55" s="11"/>
      <c r="D55" s="11"/>
      <c r="E55" s="12"/>
    </row>
    <row r="56" spans="1:5" customFormat="1" x14ac:dyDescent="0.25">
      <c r="A56" s="7">
        <f t="shared" si="1"/>
        <v>39868</v>
      </c>
      <c r="B56" s="3" t="b">
        <f t="shared" si="0"/>
        <v>0</v>
      </c>
      <c r="C56" s="11"/>
      <c r="D56" s="11"/>
      <c r="E56" s="12"/>
    </row>
    <row r="57" spans="1:5" customFormat="1" x14ac:dyDescent="0.25">
      <c r="A57" s="7">
        <f t="shared" si="1"/>
        <v>39869</v>
      </c>
      <c r="B57" s="3" t="b">
        <f t="shared" si="0"/>
        <v>0</v>
      </c>
      <c r="C57" s="11"/>
      <c r="D57" s="11"/>
      <c r="E57" s="12"/>
    </row>
    <row r="58" spans="1:5" customFormat="1" x14ac:dyDescent="0.25">
      <c r="A58" s="7">
        <f t="shared" si="1"/>
        <v>39870</v>
      </c>
      <c r="B58" s="3" t="b">
        <f t="shared" si="0"/>
        <v>0</v>
      </c>
      <c r="C58" s="11"/>
      <c r="D58" s="11"/>
      <c r="E58" s="12"/>
    </row>
    <row r="59" spans="1:5" customFormat="1" x14ac:dyDescent="0.25">
      <c r="A59" s="7">
        <f t="shared" si="1"/>
        <v>39871</v>
      </c>
      <c r="B59" s="3" t="b">
        <f t="shared" si="0"/>
        <v>0</v>
      </c>
      <c r="C59" s="11"/>
      <c r="D59" s="11"/>
      <c r="E59" s="12"/>
    </row>
    <row r="60" spans="1:5" customFormat="1" x14ac:dyDescent="0.25">
      <c r="A60" s="7">
        <f t="shared" si="1"/>
        <v>39872</v>
      </c>
      <c r="B60" s="3" t="b">
        <f t="shared" si="0"/>
        <v>0</v>
      </c>
      <c r="C60" s="11"/>
      <c r="D60" s="11"/>
      <c r="E60" s="12"/>
    </row>
    <row r="61" spans="1:5" customFormat="1" x14ac:dyDescent="0.25">
      <c r="A61" s="7">
        <f t="shared" si="1"/>
        <v>39873</v>
      </c>
      <c r="B61" s="3" t="b">
        <f t="shared" si="0"/>
        <v>0</v>
      </c>
      <c r="C61" s="11"/>
      <c r="D61" s="11"/>
      <c r="E61" s="12"/>
    </row>
    <row r="62" spans="1:5" customFormat="1" x14ac:dyDescent="0.25">
      <c r="A62" s="7">
        <f t="shared" si="1"/>
        <v>39874</v>
      </c>
      <c r="B62" s="3" t="b">
        <f t="shared" si="0"/>
        <v>0</v>
      </c>
      <c r="C62" s="11"/>
      <c r="D62" s="11"/>
      <c r="E62" s="12"/>
    </row>
    <row r="63" spans="1:5" customFormat="1" x14ac:dyDescent="0.25">
      <c r="A63" s="7">
        <f t="shared" si="1"/>
        <v>39875</v>
      </c>
      <c r="B63" s="3" t="b">
        <f t="shared" si="0"/>
        <v>0</v>
      </c>
      <c r="C63" s="11"/>
      <c r="D63" s="11"/>
      <c r="E63" s="12"/>
    </row>
    <row r="64" spans="1:5" customFormat="1" x14ac:dyDescent="0.25">
      <c r="A64" s="7">
        <f t="shared" si="1"/>
        <v>39876</v>
      </c>
      <c r="B64" s="3" t="b">
        <f t="shared" si="0"/>
        <v>0</v>
      </c>
      <c r="C64" s="11"/>
      <c r="D64" s="11"/>
      <c r="E64" s="12"/>
    </row>
    <row r="65" spans="1:5" customFormat="1" x14ac:dyDescent="0.25">
      <c r="A65" s="7">
        <f t="shared" si="1"/>
        <v>39877</v>
      </c>
      <c r="B65" s="3" t="b">
        <f t="shared" si="0"/>
        <v>0</v>
      </c>
      <c r="C65" s="11"/>
      <c r="D65" s="11"/>
      <c r="E65" s="12"/>
    </row>
    <row r="66" spans="1:5" customFormat="1" x14ac:dyDescent="0.25">
      <c r="A66" s="7">
        <f t="shared" si="1"/>
        <v>39878</v>
      </c>
      <c r="B66" s="3" t="b">
        <f t="shared" si="0"/>
        <v>0</v>
      </c>
      <c r="C66" s="11"/>
      <c r="D66" s="11"/>
      <c r="E66" s="12"/>
    </row>
    <row r="67" spans="1:5" customFormat="1" x14ac:dyDescent="0.25">
      <c r="A67" s="7">
        <f t="shared" si="1"/>
        <v>39879</v>
      </c>
      <c r="B67" s="3" t="b">
        <f t="shared" ref="B67:B130" si="2">OR(C67="Ja",D67="Ja",E67="Ja")</f>
        <v>0</v>
      </c>
      <c r="C67" s="11"/>
      <c r="D67" s="11"/>
      <c r="E67" s="12"/>
    </row>
    <row r="68" spans="1:5" customFormat="1" x14ac:dyDescent="0.25">
      <c r="A68" s="7">
        <f t="shared" ref="A68:A131" si="3">A67+1</f>
        <v>39880</v>
      </c>
      <c r="B68" s="3" t="b">
        <f t="shared" si="2"/>
        <v>0</v>
      </c>
      <c r="C68" s="11"/>
      <c r="D68" s="11"/>
      <c r="E68" s="12"/>
    </row>
    <row r="69" spans="1:5" customFormat="1" x14ac:dyDescent="0.25">
      <c r="A69" s="7">
        <f t="shared" si="3"/>
        <v>39881</v>
      </c>
      <c r="B69" s="3" t="b">
        <f t="shared" si="2"/>
        <v>0</v>
      </c>
      <c r="C69" s="11"/>
      <c r="D69" s="11"/>
      <c r="E69" s="12"/>
    </row>
    <row r="70" spans="1:5" customFormat="1" x14ac:dyDescent="0.25">
      <c r="A70" s="7">
        <f t="shared" si="3"/>
        <v>39882</v>
      </c>
      <c r="B70" s="3" t="b">
        <f t="shared" si="2"/>
        <v>0</v>
      </c>
      <c r="C70" s="11"/>
      <c r="D70" s="11"/>
      <c r="E70" s="12"/>
    </row>
    <row r="71" spans="1:5" customFormat="1" x14ac:dyDescent="0.25">
      <c r="A71" s="7">
        <f t="shared" si="3"/>
        <v>39883</v>
      </c>
      <c r="B71" s="3" t="b">
        <f t="shared" si="2"/>
        <v>0</v>
      </c>
      <c r="C71" s="11"/>
      <c r="D71" s="11"/>
      <c r="E71" s="12"/>
    </row>
    <row r="72" spans="1:5" customFormat="1" x14ac:dyDescent="0.25">
      <c r="A72" s="7">
        <f t="shared" si="3"/>
        <v>39884</v>
      </c>
      <c r="B72" s="3" t="b">
        <f t="shared" si="2"/>
        <v>0</v>
      </c>
      <c r="C72" s="11"/>
      <c r="D72" s="11"/>
      <c r="E72" s="12"/>
    </row>
    <row r="73" spans="1:5" customFormat="1" x14ac:dyDescent="0.25">
      <c r="A73" s="7">
        <f t="shared" si="3"/>
        <v>39885</v>
      </c>
      <c r="B73" s="3" t="b">
        <f t="shared" si="2"/>
        <v>0</v>
      </c>
      <c r="C73" s="11"/>
      <c r="D73" s="11"/>
      <c r="E73" s="12"/>
    </row>
    <row r="74" spans="1:5" customFormat="1" x14ac:dyDescent="0.25">
      <c r="A74" s="7">
        <f t="shared" si="3"/>
        <v>39886</v>
      </c>
      <c r="B74" s="3" t="b">
        <f t="shared" si="2"/>
        <v>0</v>
      </c>
      <c r="C74" s="11"/>
      <c r="D74" s="11"/>
      <c r="E74" s="12"/>
    </row>
    <row r="75" spans="1:5" customFormat="1" x14ac:dyDescent="0.25">
      <c r="A75" s="7">
        <f t="shared" si="3"/>
        <v>39887</v>
      </c>
      <c r="B75" s="3" t="b">
        <f t="shared" si="2"/>
        <v>0</v>
      </c>
      <c r="C75" s="11"/>
      <c r="D75" s="11"/>
      <c r="E75" s="12"/>
    </row>
    <row r="76" spans="1:5" customFormat="1" x14ac:dyDescent="0.25">
      <c r="A76" s="7">
        <f t="shared" si="3"/>
        <v>39888</v>
      </c>
      <c r="B76" s="3" t="b">
        <f t="shared" si="2"/>
        <v>0</v>
      </c>
      <c r="C76" s="11"/>
      <c r="D76" s="11"/>
      <c r="E76" s="12"/>
    </row>
    <row r="77" spans="1:5" customFormat="1" x14ac:dyDescent="0.25">
      <c r="A77" s="7">
        <f t="shared" si="3"/>
        <v>39889</v>
      </c>
      <c r="B77" s="3" t="b">
        <f t="shared" si="2"/>
        <v>0</v>
      </c>
      <c r="C77" s="11"/>
      <c r="D77" s="11"/>
      <c r="E77" s="12"/>
    </row>
    <row r="78" spans="1:5" customFormat="1" x14ac:dyDescent="0.25">
      <c r="A78" s="7">
        <f t="shared" si="3"/>
        <v>39890</v>
      </c>
      <c r="B78" s="3" t="b">
        <f t="shared" si="2"/>
        <v>0</v>
      </c>
      <c r="C78" s="11"/>
      <c r="D78" s="11"/>
      <c r="E78" s="12"/>
    </row>
    <row r="79" spans="1:5" customFormat="1" x14ac:dyDescent="0.25">
      <c r="A79" s="7">
        <f t="shared" si="3"/>
        <v>39891</v>
      </c>
      <c r="B79" s="3" t="b">
        <f t="shared" si="2"/>
        <v>0</v>
      </c>
      <c r="C79" s="11"/>
      <c r="D79" s="11"/>
      <c r="E79" s="12"/>
    </row>
    <row r="80" spans="1:5" customFormat="1" x14ac:dyDescent="0.25">
      <c r="A80" s="7">
        <f t="shared" si="3"/>
        <v>39892</v>
      </c>
      <c r="B80" s="3" t="b">
        <f t="shared" si="2"/>
        <v>0</v>
      </c>
      <c r="C80" s="11"/>
      <c r="D80" s="11"/>
      <c r="E80" s="12"/>
    </row>
    <row r="81" spans="1:5" customFormat="1" x14ac:dyDescent="0.25">
      <c r="A81" s="7">
        <f t="shared" si="3"/>
        <v>39893</v>
      </c>
      <c r="B81" s="3" t="b">
        <f t="shared" si="2"/>
        <v>0</v>
      </c>
      <c r="C81" s="11"/>
      <c r="D81" s="11"/>
      <c r="E81" s="12"/>
    </row>
    <row r="82" spans="1:5" customFormat="1" x14ac:dyDescent="0.25">
      <c r="A82" s="7">
        <f t="shared" si="3"/>
        <v>39894</v>
      </c>
      <c r="B82" s="3" t="b">
        <f t="shared" si="2"/>
        <v>0</v>
      </c>
      <c r="C82" s="11"/>
      <c r="D82" s="11"/>
      <c r="E82" s="12"/>
    </row>
    <row r="83" spans="1:5" customFormat="1" x14ac:dyDescent="0.25">
      <c r="A83" s="7">
        <f t="shared" si="3"/>
        <v>39895</v>
      </c>
      <c r="B83" s="3" t="b">
        <f t="shared" si="2"/>
        <v>0</v>
      </c>
      <c r="C83" s="11"/>
      <c r="D83" s="11"/>
      <c r="E83" s="12"/>
    </row>
    <row r="84" spans="1:5" customFormat="1" x14ac:dyDescent="0.25">
      <c r="A84" s="7">
        <f t="shared" si="3"/>
        <v>39896</v>
      </c>
      <c r="B84" s="3" t="b">
        <f t="shared" si="2"/>
        <v>0</v>
      </c>
      <c r="C84" s="11"/>
      <c r="D84" s="11"/>
      <c r="E84" s="12"/>
    </row>
    <row r="85" spans="1:5" customFormat="1" x14ac:dyDescent="0.25">
      <c r="A85" s="7">
        <f t="shared" si="3"/>
        <v>39897</v>
      </c>
      <c r="B85" s="3" t="b">
        <f t="shared" si="2"/>
        <v>0</v>
      </c>
      <c r="C85" s="11"/>
      <c r="D85" s="11"/>
      <c r="E85" s="12"/>
    </row>
    <row r="86" spans="1:5" customFormat="1" x14ac:dyDescent="0.25">
      <c r="A86" s="7">
        <f t="shared" si="3"/>
        <v>39898</v>
      </c>
      <c r="B86" s="3" t="b">
        <f t="shared" si="2"/>
        <v>0</v>
      </c>
      <c r="C86" s="11"/>
      <c r="D86" s="11"/>
      <c r="E86" s="12"/>
    </row>
    <row r="87" spans="1:5" customFormat="1" x14ac:dyDescent="0.25">
      <c r="A87" s="7">
        <f t="shared" si="3"/>
        <v>39899</v>
      </c>
      <c r="B87" s="3" t="b">
        <f t="shared" si="2"/>
        <v>0</v>
      </c>
      <c r="C87" s="11"/>
      <c r="D87" s="11"/>
      <c r="E87" s="12"/>
    </row>
    <row r="88" spans="1:5" customFormat="1" x14ac:dyDescent="0.25">
      <c r="A88" s="7">
        <f t="shared" si="3"/>
        <v>39900</v>
      </c>
      <c r="B88" s="3" t="b">
        <f t="shared" si="2"/>
        <v>0</v>
      </c>
      <c r="C88" s="11"/>
      <c r="D88" s="11"/>
      <c r="E88" s="12"/>
    </row>
    <row r="89" spans="1:5" customFormat="1" x14ac:dyDescent="0.25">
      <c r="A89" s="7">
        <f t="shared" si="3"/>
        <v>39901</v>
      </c>
      <c r="B89" s="3" t="b">
        <f t="shared" si="2"/>
        <v>0</v>
      </c>
      <c r="C89" s="11"/>
      <c r="D89" s="11"/>
      <c r="E89" s="12"/>
    </row>
    <row r="90" spans="1:5" customFormat="1" x14ac:dyDescent="0.25">
      <c r="A90" s="7">
        <f t="shared" si="3"/>
        <v>39902</v>
      </c>
      <c r="B90" s="3" t="b">
        <f t="shared" si="2"/>
        <v>0</v>
      </c>
      <c r="C90" s="11"/>
      <c r="D90" s="11"/>
      <c r="E90" s="12"/>
    </row>
    <row r="91" spans="1:5" customFormat="1" x14ac:dyDescent="0.25">
      <c r="A91" s="7">
        <f t="shared" si="3"/>
        <v>39903</v>
      </c>
      <c r="B91" s="3" t="b">
        <f t="shared" si="2"/>
        <v>0</v>
      </c>
      <c r="C91" s="11"/>
      <c r="D91" s="11"/>
      <c r="E91" s="12"/>
    </row>
    <row r="92" spans="1:5" customFormat="1" x14ac:dyDescent="0.25">
      <c r="A92" s="7">
        <f t="shared" si="3"/>
        <v>39904</v>
      </c>
      <c r="B92" s="3" t="b">
        <f t="shared" si="2"/>
        <v>0</v>
      </c>
      <c r="C92" s="11"/>
      <c r="D92" s="11"/>
      <c r="E92" s="12"/>
    </row>
    <row r="93" spans="1:5" customFormat="1" x14ac:dyDescent="0.25">
      <c r="A93" s="7">
        <f t="shared" si="3"/>
        <v>39905</v>
      </c>
      <c r="B93" s="3" t="b">
        <f t="shared" si="2"/>
        <v>0</v>
      </c>
      <c r="C93" s="11"/>
      <c r="D93" s="11"/>
      <c r="E93" s="12"/>
    </row>
    <row r="94" spans="1:5" customFormat="1" x14ac:dyDescent="0.25">
      <c r="A94" s="7">
        <f t="shared" si="3"/>
        <v>39906</v>
      </c>
      <c r="B94" s="3" t="b">
        <f t="shared" si="2"/>
        <v>0</v>
      </c>
      <c r="C94" s="11"/>
      <c r="D94" s="11"/>
      <c r="E94" s="12"/>
    </row>
    <row r="95" spans="1:5" customFormat="1" x14ac:dyDescent="0.25">
      <c r="A95" s="7">
        <f t="shared" si="3"/>
        <v>39907</v>
      </c>
      <c r="B95" s="3" t="b">
        <f t="shared" si="2"/>
        <v>0</v>
      </c>
      <c r="C95" s="11"/>
      <c r="D95" s="11"/>
      <c r="E95" s="12"/>
    </row>
    <row r="96" spans="1:5" customFormat="1" x14ac:dyDescent="0.25">
      <c r="A96" s="7">
        <f t="shared" si="3"/>
        <v>39908</v>
      </c>
      <c r="B96" s="3" t="b">
        <f t="shared" si="2"/>
        <v>0</v>
      </c>
      <c r="C96" s="11"/>
      <c r="D96" s="11"/>
      <c r="E96" s="12"/>
    </row>
    <row r="97" spans="1:5" customFormat="1" x14ac:dyDescent="0.25">
      <c r="A97" s="7">
        <f t="shared" si="3"/>
        <v>39909</v>
      </c>
      <c r="B97" s="3" t="b">
        <f t="shared" si="2"/>
        <v>0</v>
      </c>
      <c r="C97" s="11"/>
      <c r="D97" s="11"/>
      <c r="E97" s="12"/>
    </row>
    <row r="98" spans="1:5" customFormat="1" x14ac:dyDescent="0.25">
      <c r="A98" s="7">
        <f t="shared" si="3"/>
        <v>39910</v>
      </c>
      <c r="B98" s="3" t="b">
        <f t="shared" si="2"/>
        <v>0</v>
      </c>
      <c r="C98" s="11"/>
      <c r="D98" s="11"/>
      <c r="E98" s="12"/>
    </row>
    <row r="99" spans="1:5" customFormat="1" x14ac:dyDescent="0.25">
      <c r="A99" s="7">
        <f t="shared" si="3"/>
        <v>39911</v>
      </c>
      <c r="B99" s="3" t="b">
        <f t="shared" si="2"/>
        <v>0</v>
      </c>
      <c r="C99" s="11"/>
      <c r="D99" s="11"/>
      <c r="E99" s="12"/>
    </row>
    <row r="100" spans="1:5" customFormat="1" x14ac:dyDescent="0.25">
      <c r="A100" s="7">
        <f t="shared" si="3"/>
        <v>39912</v>
      </c>
      <c r="B100" s="3" t="b">
        <f t="shared" si="2"/>
        <v>1</v>
      </c>
      <c r="C100" s="11" t="s">
        <v>23</v>
      </c>
      <c r="D100" s="11"/>
      <c r="E100" s="12"/>
    </row>
    <row r="101" spans="1:5" customFormat="1" x14ac:dyDescent="0.25">
      <c r="A101" s="7">
        <f t="shared" si="3"/>
        <v>39913</v>
      </c>
      <c r="B101" s="3" t="b">
        <f t="shared" si="2"/>
        <v>1</v>
      </c>
      <c r="C101" s="11" t="s">
        <v>23</v>
      </c>
      <c r="D101" s="11"/>
      <c r="E101" s="12"/>
    </row>
    <row r="102" spans="1:5" customFormat="1" x14ac:dyDescent="0.25">
      <c r="A102" s="7">
        <f t="shared" si="3"/>
        <v>39914</v>
      </c>
      <c r="B102" s="3" t="b">
        <f t="shared" si="2"/>
        <v>0</v>
      </c>
      <c r="C102" s="11"/>
      <c r="D102" s="11"/>
      <c r="E102" s="12"/>
    </row>
    <row r="103" spans="1:5" customFormat="1" x14ac:dyDescent="0.25">
      <c r="A103" s="7">
        <f t="shared" si="3"/>
        <v>39915</v>
      </c>
      <c r="B103" s="3" t="b">
        <f t="shared" si="2"/>
        <v>0</v>
      </c>
      <c r="C103" s="11"/>
      <c r="D103" s="11"/>
      <c r="E103" s="12"/>
    </row>
    <row r="104" spans="1:5" customFormat="1" x14ac:dyDescent="0.25">
      <c r="A104" s="7">
        <f t="shared" si="3"/>
        <v>39916</v>
      </c>
      <c r="B104" s="3" t="b">
        <f t="shared" si="2"/>
        <v>1</v>
      </c>
      <c r="C104" s="11" t="s">
        <v>23</v>
      </c>
      <c r="D104" s="11"/>
      <c r="E104" s="12"/>
    </row>
    <row r="105" spans="1:5" customFormat="1" x14ac:dyDescent="0.25">
      <c r="A105" s="7">
        <f t="shared" si="3"/>
        <v>39917</v>
      </c>
      <c r="B105" s="3" t="b">
        <f t="shared" si="2"/>
        <v>0</v>
      </c>
      <c r="C105" s="11"/>
      <c r="D105" s="11"/>
      <c r="E105" s="12"/>
    </row>
    <row r="106" spans="1:5" customFormat="1" x14ac:dyDescent="0.25">
      <c r="A106" s="7">
        <f t="shared" si="3"/>
        <v>39918</v>
      </c>
      <c r="B106" s="3" t="b">
        <f t="shared" si="2"/>
        <v>0</v>
      </c>
      <c r="C106" s="11"/>
      <c r="D106" s="11"/>
      <c r="E106" s="12"/>
    </row>
    <row r="107" spans="1:5" customFormat="1" x14ac:dyDescent="0.25">
      <c r="A107" s="7">
        <f t="shared" si="3"/>
        <v>39919</v>
      </c>
      <c r="B107" s="3" t="b">
        <f t="shared" si="2"/>
        <v>0</v>
      </c>
      <c r="C107" s="11"/>
      <c r="D107" s="11"/>
      <c r="E107" s="12"/>
    </row>
    <row r="108" spans="1:5" customFormat="1" x14ac:dyDescent="0.25">
      <c r="A108" s="7">
        <f t="shared" si="3"/>
        <v>39920</v>
      </c>
      <c r="B108" s="3" t="b">
        <f t="shared" si="2"/>
        <v>0</v>
      </c>
      <c r="C108" s="11"/>
      <c r="D108" s="11"/>
      <c r="E108" s="12"/>
    </row>
    <row r="109" spans="1:5" customFormat="1" x14ac:dyDescent="0.25">
      <c r="A109" s="7">
        <f t="shared" si="3"/>
        <v>39921</v>
      </c>
      <c r="B109" s="3" t="b">
        <f t="shared" si="2"/>
        <v>0</v>
      </c>
      <c r="C109" s="11"/>
      <c r="D109" s="11"/>
      <c r="E109" s="12"/>
    </row>
    <row r="110" spans="1:5" customFormat="1" x14ac:dyDescent="0.25">
      <c r="A110" s="7">
        <f t="shared" si="3"/>
        <v>39922</v>
      </c>
      <c r="B110" s="3" t="b">
        <f t="shared" si="2"/>
        <v>0</v>
      </c>
      <c r="C110" s="11"/>
      <c r="D110" s="11"/>
      <c r="E110" s="12"/>
    </row>
    <row r="111" spans="1:5" customFormat="1" x14ac:dyDescent="0.25">
      <c r="A111" s="7">
        <f t="shared" si="3"/>
        <v>39923</v>
      </c>
      <c r="B111" s="3" t="b">
        <f t="shared" si="2"/>
        <v>0</v>
      </c>
      <c r="C111" s="11"/>
      <c r="D111" s="11"/>
      <c r="E111" s="12"/>
    </row>
    <row r="112" spans="1:5" customFormat="1" x14ac:dyDescent="0.25">
      <c r="A112" s="7">
        <f t="shared" si="3"/>
        <v>39924</v>
      </c>
      <c r="B112" s="3" t="b">
        <f t="shared" si="2"/>
        <v>0</v>
      </c>
      <c r="C112" s="11"/>
      <c r="D112" s="11"/>
      <c r="E112" s="12"/>
    </row>
    <row r="113" spans="1:5" customFormat="1" x14ac:dyDescent="0.25">
      <c r="A113" s="7">
        <f t="shared" si="3"/>
        <v>39925</v>
      </c>
      <c r="B113" s="3" t="b">
        <f t="shared" si="2"/>
        <v>0</v>
      </c>
      <c r="C113" s="11"/>
      <c r="D113" s="11"/>
      <c r="E113" s="12"/>
    </row>
    <row r="114" spans="1:5" customFormat="1" x14ac:dyDescent="0.25">
      <c r="A114" s="7">
        <f t="shared" si="3"/>
        <v>39926</v>
      </c>
      <c r="B114" s="3" t="b">
        <f t="shared" si="2"/>
        <v>0</v>
      </c>
      <c r="C114" s="11"/>
      <c r="D114" s="11"/>
      <c r="E114" s="12"/>
    </row>
    <row r="115" spans="1:5" customFormat="1" x14ac:dyDescent="0.25">
      <c r="A115" s="7">
        <f t="shared" si="3"/>
        <v>39927</v>
      </c>
      <c r="B115" s="3" t="b">
        <f t="shared" si="2"/>
        <v>0</v>
      </c>
      <c r="C115" s="11"/>
      <c r="D115" s="11"/>
      <c r="E115" s="12"/>
    </row>
    <row r="116" spans="1:5" customFormat="1" x14ac:dyDescent="0.25">
      <c r="A116" s="7">
        <f t="shared" si="3"/>
        <v>39928</v>
      </c>
      <c r="B116" s="3" t="b">
        <f t="shared" si="2"/>
        <v>0</v>
      </c>
      <c r="C116" s="11"/>
      <c r="D116" s="11"/>
      <c r="E116" s="12"/>
    </row>
    <row r="117" spans="1:5" customFormat="1" x14ac:dyDescent="0.25">
      <c r="A117" s="7">
        <f t="shared" si="3"/>
        <v>39929</v>
      </c>
      <c r="B117" s="3" t="b">
        <f t="shared" si="2"/>
        <v>0</v>
      </c>
      <c r="C117" s="11"/>
      <c r="D117" s="11"/>
      <c r="E117" s="12"/>
    </row>
    <row r="118" spans="1:5" customFormat="1" x14ac:dyDescent="0.25">
      <c r="A118" s="7">
        <f t="shared" si="3"/>
        <v>39930</v>
      </c>
      <c r="B118" s="3" t="b">
        <f t="shared" si="2"/>
        <v>0</v>
      </c>
      <c r="C118" s="11"/>
      <c r="D118" s="11"/>
      <c r="E118" s="12"/>
    </row>
    <row r="119" spans="1:5" customFormat="1" x14ac:dyDescent="0.25">
      <c r="A119" s="7">
        <f t="shared" si="3"/>
        <v>39931</v>
      </c>
      <c r="B119" s="3" t="b">
        <f t="shared" si="2"/>
        <v>0</v>
      </c>
      <c r="C119" s="11"/>
      <c r="D119" s="11"/>
      <c r="E119" s="12"/>
    </row>
    <row r="120" spans="1:5" customFormat="1" x14ac:dyDescent="0.25">
      <c r="A120" s="7">
        <f t="shared" si="3"/>
        <v>39932</v>
      </c>
      <c r="B120" s="3" t="b">
        <f t="shared" si="2"/>
        <v>0</v>
      </c>
      <c r="C120" s="11"/>
      <c r="D120" s="11"/>
      <c r="E120" s="12"/>
    </row>
    <row r="121" spans="1:5" customFormat="1" x14ac:dyDescent="0.25">
      <c r="A121" s="7">
        <f t="shared" si="3"/>
        <v>39933</v>
      </c>
      <c r="B121" s="3" t="b">
        <f t="shared" si="2"/>
        <v>0</v>
      </c>
      <c r="C121" s="11"/>
      <c r="D121" s="11"/>
      <c r="E121" s="12"/>
    </row>
    <row r="122" spans="1:5" customFormat="1" x14ac:dyDescent="0.25">
      <c r="A122" s="7">
        <f t="shared" si="3"/>
        <v>39934</v>
      </c>
      <c r="B122" s="3" t="b">
        <f t="shared" si="2"/>
        <v>0</v>
      </c>
      <c r="C122" s="11"/>
      <c r="D122" s="11"/>
      <c r="E122" s="12"/>
    </row>
    <row r="123" spans="1:5" customFormat="1" x14ac:dyDescent="0.25">
      <c r="A123" s="7">
        <f t="shared" si="3"/>
        <v>39935</v>
      </c>
      <c r="B123" s="3" t="b">
        <f t="shared" si="2"/>
        <v>0</v>
      </c>
      <c r="C123" s="11"/>
      <c r="D123" s="11"/>
      <c r="E123" s="12"/>
    </row>
    <row r="124" spans="1:5" customFormat="1" x14ac:dyDescent="0.25">
      <c r="A124" s="7">
        <f t="shared" si="3"/>
        <v>39936</v>
      </c>
      <c r="B124" s="3" t="b">
        <f t="shared" si="2"/>
        <v>0</v>
      </c>
      <c r="C124" s="11"/>
      <c r="D124" s="11"/>
      <c r="E124" s="12"/>
    </row>
    <row r="125" spans="1:5" customFormat="1" x14ac:dyDescent="0.25">
      <c r="A125" s="7">
        <f t="shared" si="3"/>
        <v>39937</v>
      </c>
      <c r="B125" s="3" t="b">
        <f t="shared" si="2"/>
        <v>0</v>
      </c>
      <c r="C125" s="11"/>
      <c r="D125" s="11"/>
      <c r="E125" s="12"/>
    </row>
    <row r="126" spans="1:5" customFormat="1" x14ac:dyDescent="0.25">
      <c r="A126" s="7">
        <f t="shared" si="3"/>
        <v>39938</v>
      </c>
      <c r="B126" s="3" t="b">
        <f t="shared" si="2"/>
        <v>0</v>
      </c>
      <c r="C126" s="11"/>
      <c r="D126" s="11"/>
      <c r="E126" s="12"/>
    </row>
    <row r="127" spans="1:5" customFormat="1" x14ac:dyDescent="0.25">
      <c r="A127" s="7">
        <f t="shared" si="3"/>
        <v>39939</v>
      </c>
      <c r="B127" s="3" t="b">
        <f t="shared" si="2"/>
        <v>0</v>
      </c>
      <c r="C127" s="11"/>
      <c r="D127" s="11"/>
      <c r="E127" s="12"/>
    </row>
    <row r="128" spans="1:5" customFormat="1" x14ac:dyDescent="0.25">
      <c r="A128" s="7">
        <f t="shared" si="3"/>
        <v>39940</v>
      </c>
      <c r="B128" s="3" t="b">
        <f t="shared" si="2"/>
        <v>0</v>
      </c>
      <c r="C128" s="11"/>
      <c r="D128" s="11"/>
      <c r="E128" s="12"/>
    </row>
    <row r="129" spans="1:5" customFormat="1" x14ac:dyDescent="0.25">
      <c r="A129" s="7">
        <f t="shared" si="3"/>
        <v>39941</v>
      </c>
      <c r="B129" s="3" t="b">
        <f t="shared" si="2"/>
        <v>1</v>
      </c>
      <c r="C129" s="11" t="s">
        <v>23</v>
      </c>
      <c r="D129" s="11"/>
      <c r="E129" s="12"/>
    </row>
    <row r="130" spans="1:5" customFormat="1" x14ac:dyDescent="0.25">
      <c r="A130" s="7">
        <f t="shared" si="3"/>
        <v>39942</v>
      </c>
      <c r="B130" s="3" t="b">
        <f t="shared" si="2"/>
        <v>0</v>
      </c>
      <c r="C130" s="11"/>
      <c r="D130" s="11"/>
      <c r="E130" s="12"/>
    </row>
    <row r="131" spans="1:5" customFormat="1" x14ac:dyDescent="0.25">
      <c r="A131" s="7">
        <f t="shared" si="3"/>
        <v>39943</v>
      </c>
      <c r="B131" s="3" t="b">
        <f t="shared" ref="B131:B194" si="4">OR(C131="Ja",D131="Ja",E131="Ja")</f>
        <v>0</v>
      </c>
      <c r="C131" s="11"/>
      <c r="D131" s="11"/>
      <c r="E131" s="12"/>
    </row>
    <row r="132" spans="1:5" customFormat="1" x14ac:dyDescent="0.25">
      <c r="A132" s="7">
        <f t="shared" ref="A132:A195" si="5">A131+1</f>
        <v>39944</v>
      </c>
      <c r="B132" s="3" t="b">
        <f t="shared" si="4"/>
        <v>0</v>
      </c>
      <c r="C132" s="11"/>
      <c r="D132" s="11"/>
      <c r="E132" s="12"/>
    </row>
    <row r="133" spans="1:5" customFormat="1" x14ac:dyDescent="0.25">
      <c r="A133" s="7">
        <f t="shared" si="5"/>
        <v>39945</v>
      </c>
      <c r="B133" s="3" t="b">
        <f t="shared" si="4"/>
        <v>0</v>
      </c>
      <c r="C133" s="11"/>
      <c r="D133" s="11"/>
      <c r="E133" s="12"/>
    </row>
    <row r="134" spans="1:5" customFormat="1" x14ac:dyDescent="0.25">
      <c r="A134" s="7">
        <f t="shared" si="5"/>
        <v>39946</v>
      </c>
      <c r="B134" s="3" t="b">
        <f t="shared" si="4"/>
        <v>0</v>
      </c>
      <c r="C134" s="11"/>
      <c r="D134" s="11"/>
      <c r="E134" s="12"/>
    </row>
    <row r="135" spans="1:5" customFormat="1" x14ac:dyDescent="0.25">
      <c r="A135" s="7">
        <f t="shared" si="5"/>
        <v>39947</v>
      </c>
      <c r="B135" s="3" t="b">
        <f t="shared" si="4"/>
        <v>0</v>
      </c>
      <c r="C135" s="11"/>
      <c r="D135" s="11"/>
      <c r="E135" s="12"/>
    </row>
    <row r="136" spans="1:5" customFormat="1" x14ac:dyDescent="0.25">
      <c r="A136" s="7">
        <f t="shared" si="5"/>
        <v>39948</v>
      </c>
      <c r="B136" s="3" t="b">
        <f t="shared" si="4"/>
        <v>0</v>
      </c>
      <c r="C136" s="11"/>
      <c r="D136" s="11"/>
      <c r="E136" s="12"/>
    </row>
    <row r="137" spans="1:5" customFormat="1" x14ac:dyDescent="0.25">
      <c r="A137" s="7">
        <f t="shared" si="5"/>
        <v>39949</v>
      </c>
      <c r="B137" s="3" t="b">
        <f t="shared" si="4"/>
        <v>0</v>
      </c>
      <c r="C137" s="11"/>
      <c r="D137" s="11"/>
      <c r="E137" s="12"/>
    </row>
    <row r="138" spans="1:5" customFormat="1" x14ac:dyDescent="0.25">
      <c r="A138" s="7">
        <f t="shared" si="5"/>
        <v>39950</v>
      </c>
      <c r="B138" s="3" t="b">
        <f t="shared" si="4"/>
        <v>0</v>
      </c>
      <c r="C138" s="11"/>
      <c r="D138" s="11"/>
      <c r="E138" s="12"/>
    </row>
    <row r="139" spans="1:5" customFormat="1" x14ac:dyDescent="0.25">
      <c r="A139" s="7">
        <f t="shared" si="5"/>
        <v>39951</v>
      </c>
      <c r="B139" s="3" t="b">
        <f t="shared" si="4"/>
        <v>0</v>
      </c>
      <c r="C139" s="11"/>
      <c r="D139" s="11"/>
      <c r="E139" s="12"/>
    </row>
    <row r="140" spans="1:5" customFormat="1" x14ac:dyDescent="0.25">
      <c r="A140" s="7">
        <f t="shared" si="5"/>
        <v>39952</v>
      </c>
      <c r="B140" s="3" t="b">
        <f t="shared" si="4"/>
        <v>0</v>
      </c>
      <c r="C140" s="11"/>
      <c r="D140" s="11"/>
      <c r="E140" s="12"/>
    </row>
    <row r="141" spans="1:5" customFormat="1" x14ac:dyDescent="0.25">
      <c r="A141" s="7">
        <f t="shared" si="5"/>
        <v>39953</v>
      </c>
      <c r="B141" s="3" t="b">
        <f t="shared" si="4"/>
        <v>0</v>
      </c>
      <c r="C141" s="11"/>
      <c r="D141" s="11"/>
      <c r="E141" s="12"/>
    </row>
    <row r="142" spans="1:5" customFormat="1" x14ac:dyDescent="0.25">
      <c r="A142" s="7">
        <f t="shared" si="5"/>
        <v>39954</v>
      </c>
      <c r="B142" s="3" t="b">
        <f t="shared" si="4"/>
        <v>1</v>
      </c>
      <c r="C142" s="11" t="s">
        <v>23</v>
      </c>
      <c r="D142" s="11"/>
      <c r="E142" s="12"/>
    </row>
    <row r="143" spans="1:5" customFormat="1" x14ac:dyDescent="0.25">
      <c r="A143" s="7">
        <f t="shared" si="5"/>
        <v>39955</v>
      </c>
      <c r="B143" s="3" t="b">
        <f t="shared" si="4"/>
        <v>0</v>
      </c>
      <c r="C143" s="11"/>
      <c r="D143" s="11"/>
      <c r="E143" s="12"/>
    </row>
    <row r="144" spans="1:5" customFormat="1" x14ac:dyDescent="0.25">
      <c r="A144" s="7">
        <f t="shared" si="5"/>
        <v>39956</v>
      </c>
      <c r="B144" s="3" t="b">
        <f t="shared" si="4"/>
        <v>0</v>
      </c>
      <c r="C144" s="11"/>
      <c r="D144" s="11"/>
      <c r="E144" s="12"/>
    </row>
    <row r="145" spans="1:5" customFormat="1" x14ac:dyDescent="0.25">
      <c r="A145" s="7">
        <f t="shared" si="5"/>
        <v>39957</v>
      </c>
      <c r="B145" s="3" t="b">
        <f t="shared" si="4"/>
        <v>0</v>
      </c>
      <c r="C145" s="11"/>
      <c r="D145" s="11"/>
      <c r="E145" s="12"/>
    </row>
    <row r="146" spans="1:5" customFormat="1" x14ac:dyDescent="0.25">
      <c r="A146" s="7">
        <f t="shared" si="5"/>
        <v>39958</v>
      </c>
      <c r="B146" s="3" t="b">
        <f t="shared" si="4"/>
        <v>0</v>
      </c>
      <c r="C146" s="11"/>
      <c r="D146" s="11"/>
      <c r="E146" s="12"/>
    </row>
    <row r="147" spans="1:5" customFormat="1" x14ac:dyDescent="0.25">
      <c r="A147" s="7">
        <f t="shared" si="5"/>
        <v>39959</v>
      </c>
      <c r="B147" s="3" t="b">
        <f t="shared" si="4"/>
        <v>0</v>
      </c>
      <c r="C147" s="11"/>
      <c r="D147" s="11"/>
      <c r="E147" s="12"/>
    </row>
    <row r="148" spans="1:5" customFormat="1" x14ac:dyDescent="0.25">
      <c r="A148" s="7">
        <f t="shared" si="5"/>
        <v>39960</v>
      </c>
      <c r="B148" s="3" t="b">
        <f t="shared" si="4"/>
        <v>0</v>
      </c>
      <c r="C148" s="11"/>
      <c r="D148" s="11"/>
      <c r="E148" s="12"/>
    </row>
    <row r="149" spans="1:5" customFormat="1" x14ac:dyDescent="0.25">
      <c r="A149" s="7">
        <f t="shared" si="5"/>
        <v>39961</v>
      </c>
      <c r="B149" s="3" t="b">
        <f t="shared" si="4"/>
        <v>0</v>
      </c>
      <c r="C149" s="11"/>
      <c r="D149" s="11"/>
      <c r="E149" s="12"/>
    </row>
    <row r="150" spans="1:5" customFormat="1" x14ac:dyDescent="0.25">
      <c r="A150" s="7">
        <f t="shared" si="5"/>
        <v>39962</v>
      </c>
      <c r="B150" s="3" t="b">
        <f t="shared" si="4"/>
        <v>0</v>
      </c>
      <c r="C150" s="11"/>
      <c r="D150" s="11"/>
      <c r="E150" s="12"/>
    </row>
    <row r="151" spans="1:5" customFormat="1" x14ac:dyDescent="0.25">
      <c r="A151" s="7">
        <f t="shared" si="5"/>
        <v>39963</v>
      </c>
      <c r="B151" s="3" t="b">
        <f t="shared" si="4"/>
        <v>0</v>
      </c>
      <c r="C151" s="11"/>
      <c r="D151" s="11"/>
      <c r="E151" s="12"/>
    </row>
    <row r="152" spans="1:5" customFormat="1" x14ac:dyDescent="0.25">
      <c r="A152" s="7">
        <f t="shared" si="5"/>
        <v>39964</v>
      </c>
      <c r="B152" s="3" t="b">
        <f t="shared" si="4"/>
        <v>0</v>
      </c>
      <c r="C152" s="11"/>
      <c r="D152" s="11"/>
      <c r="E152" s="12"/>
    </row>
    <row r="153" spans="1:5" customFormat="1" x14ac:dyDescent="0.25">
      <c r="A153" s="7">
        <f t="shared" si="5"/>
        <v>39965</v>
      </c>
      <c r="B153" s="3" t="b">
        <f t="shared" si="4"/>
        <v>1</v>
      </c>
      <c r="C153" s="11" t="s">
        <v>23</v>
      </c>
      <c r="D153" s="11"/>
      <c r="E153" s="12"/>
    </row>
    <row r="154" spans="1:5" customFormat="1" x14ac:dyDescent="0.25">
      <c r="A154" s="7">
        <f t="shared" si="5"/>
        <v>39966</v>
      </c>
      <c r="B154" s="3" t="b">
        <f t="shared" si="4"/>
        <v>0</v>
      </c>
      <c r="C154" s="11"/>
      <c r="D154" s="11"/>
      <c r="E154" s="12"/>
    </row>
    <row r="155" spans="1:5" customFormat="1" x14ac:dyDescent="0.25">
      <c r="A155" s="7">
        <f t="shared" si="5"/>
        <v>39967</v>
      </c>
      <c r="B155" s="3" t="b">
        <f t="shared" si="4"/>
        <v>0</v>
      </c>
      <c r="C155" s="11"/>
      <c r="D155" s="11"/>
      <c r="E155" s="12"/>
    </row>
    <row r="156" spans="1:5" customFormat="1" x14ac:dyDescent="0.25">
      <c r="A156" s="7">
        <f t="shared" si="5"/>
        <v>39968</v>
      </c>
      <c r="B156" s="3" t="b">
        <f t="shared" si="4"/>
        <v>0</v>
      </c>
      <c r="C156" s="11"/>
      <c r="D156" s="11"/>
      <c r="E156" s="12"/>
    </row>
    <row r="157" spans="1:5" customFormat="1" x14ac:dyDescent="0.25">
      <c r="A157" s="7">
        <f t="shared" si="5"/>
        <v>39969</v>
      </c>
      <c r="B157" s="3" t="b">
        <f t="shared" si="4"/>
        <v>1</v>
      </c>
      <c r="C157" s="11"/>
      <c r="D157" s="11" t="s">
        <v>23</v>
      </c>
      <c r="E157" s="12"/>
    </row>
    <row r="158" spans="1:5" customFormat="1" x14ac:dyDescent="0.25">
      <c r="A158" s="7">
        <f t="shared" si="5"/>
        <v>39970</v>
      </c>
      <c r="B158" s="3" t="b">
        <f t="shared" si="4"/>
        <v>0</v>
      </c>
      <c r="C158" s="11"/>
      <c r="D158" s="11"/>
      <c r="E158" s="12"/>
    </row>
    <row r="159" spans="1:5" customFormat="1" x14ac:dyDescent="0.25">
      <c r="A159" s="7">
        <f t="shared" si="5"/>
        <v>39971</v>
      </c>
      <c r="B159" s="3" t="b">
        <f t="shared" si="4"/>
        <v>0</v>
      </c>
      <c r="C159" s="11"/>
      <c r="D159" s="11"/>
      <c r="E159" s="12"/>
    </row>
    <row r="160" spans="1:5" customFormat="1" x14ac:dyDescent="0.25">
      <c r="A160" s="7">
        <f t="shared" si="5"/>
        <v>39972</v>
      </c>
      <c r="B160" s="3" t="b">
        <f t="shared" si="4"/>
        <v>0</v>
      </c>
      <c r="C160" s="11"/>
      <c r="D160" s="11"/>
      <c r="E160" s="12"/>
    </row>
    <row r="161" spans="1:5" customFormat="1" x14ac:dyDescent="0.25">
      <c r="A161" s="7">
        <f t="shared" si="5"/>
        <v>39973</v>
      </c>
      <c r="B161" s="3" t="b">
        <f t="shared" si="4"/>
        <v>0</v>
      </c>
      <c r="C161" s="11"/>
      <c r="D161" s="11"/>
      <c r="E161" s="12"/>
    </row>
    <row r="162" spans="1:5" customFormat="1" x14ac:dyDescent="0.25">
      <c r="A162" s="7">
        <f t="shared" si="5"/>
        <v>39974</v>
      </c>
      <c r="B162" s="3" t="b">
        <f t="shared" si="4"/>
        <v>0</v>
      </c>
      <c r="C162" s="11"/>
      <c r="D162" s="11"/>
      <c r="E162" s="12"/>
    </row>
    <row r="163" spans="1:5" customFormat="1" x14ac:dyDescent="0.25">
      <c r="A163" s="7">
        <f t="shared" si="5"/>
        <v>39975</v>
      </c>
      <c r="B163" s="3" t="b">
        <f t="shared" si="4"/>
        <v>0</v>
      </c>
      <c r="C163" s="11"/>
      <c r="D163" s="11"/>
      <c r="E163" s="12"/>
    </row>
    <row r="164" spans="1:5" customFormat="1" x14ac:dyDescent="0.25">
      <c r="A164" s="7">
        <f t="shared" si="5"/>
        <v>39976</v>
      </c>
      <c r="B164" s="3" t="b">
        <f t="shared" si="4"/>
        <v>0</v>
      </c>
      <c r="C164" s="11"/>
      <c r="D164" s="11"/>
      <c r="E164" s="12"/>
    </row>
    <row r="165" spans="1:5" customFormat="1" x14ac:dyDescent="0.25">
      <c r="A165" s="7">
        <f t="shared" si="5"/>
        <v>39977</v>
      </c>
      <c r="B165" s="3" t="b">
        <f t="shared" si="4"/>
        <v>0</v>
      </c>
      <c r="C165" s="11"/>
      <c r="D165" s="11"/>
      <c r="E165" s="12"/>
    </row>
    <row r="166" spans="1:5" customFormat="1" x14ac:dyDescent="0.25">
      <c r="A166" s="7">
        <f t="shared" si="5"/>
        <v>39978</v>
      </c>
      <c r="B166" s="3" t="b">
        <f t="shared" si="4"/>
        <v>0</v>
      </c>
      <c r="C166" s="11"/>
      <c r="D166" s="11"/>
      <c r="E166" s="12"/>
    </row>
    <row r="167" spans="1:5" customFormat="1" x14ac:dyDescent="0.25">
      <c r="A167" s="7">
        <f t="shared" si="5"/>
        <v>39979</v>
      </c>
      <c r="B167" s="3" t="b">
        <f t="shared" si="4"/>
        <v>0</v>
      </c>
      <c r="C167" s="11"/>
      <c r="D167" s="11"/>
      <c r="E167" s="12"/>
    </row>
    <row r="168" spans="1:5" customFormat="1" x14ac:dyDescent="0.25">
      <c r="A168" s="7">
        <f t="shared" si="5"/>
        <v>39980</v>
      </c>
      <c r="B168" s="3" t="b">
        <f t="shared" si="4"/>
        <v>0</v>
      </c>
      <c r="C168" s="11"/>
      <c r="D168" s="11"/>
      <c r="E168" s="12"/>
    </row>
    <row r="169" spans="1:5" customFormat="1" x14ac:dyDescent="0.25">
      <c r="A169" s="7">
        <f t="shared" si="5"/>
        <v>39981</v>
      </c>
      <c r="B169" s="3" t="b">
        <f t="shared" si="4"/>
        <v>0</v>
      </c>
      <c r="C169" s="11"/>
      <c r="D169" s="11"/>
      <c r="E169" s="12"/>
    </row>
    <row r="170" spans="1:5" customFormat="1" x14ac:dyDescent="0.25">
      <c r="A170" s="7">
        <f t="shared" si="5"/>
        <v>39982</v>
      </c>
      <c r="B170" s="3" t="b">
        <f t="shared" si="4"/>
        <v>0</v>
      </c>
      <c r="C170" s="11"/>
      <c r="D170" s="11"/>
      <c r="E170" s="12"/>
    </row>
    <row r="171" spans="1:5" customFormat="1" x14ac:dyDescent="0.25">
      <c r="A171" s="7">
        <f t="shared" si="5"/>
        <v>39983</v>
      </c>
      <c r="B171" s="3" t="b">
        <f t="shared" si="4"/>
        <v>0</v>
      </c>
      <c r="C171" s="11"/>
      <c r="D171" s="11"/>
      <c r="E171" s="12"/>
    </row>
    <row r="172" spans="1:5" customFormat="1" x14ac:dyDescent="0.25">
      <c r="A172" s="7">
        <f t="shared" si="5"/>
        <v>39984</v>
      </c>
      <c r="B172" s="3" t="b">
        <f t="shared" si="4"/>
        <v>0</v>
      </c>
      <c r="C172" s="11"/>
      <c r="D172" s="11"/>
      <c r="E172" s="12"/>
    </row>
    <row r="173" spans="1:5" customFormat="1" x14ac:dyDescent="0.25">
      <c r="A173" s="7">
        <f t="shared" si="5"/>
        <v>39985</v>
      </c>
      <c r="B173" s="3" t="b">
        <f t="shared" si="4"/>
        <v>0</v>
      </c>
      <c r="C173" s="11"/>
      <c r="D173" s="11"/>
      <c r="E173" s="12"/>
    </row>
    <row r="174" spans="1:5" customFormat="1" x14ac:dyDescent="0.25">
      <c r="A174" s="7">
        <f t="shared" si="5"/>
        <v>39986</v>
      </c>
      <c r="B174" s="3" t="b">
        <f t="shared" si="4"/>
        <v>0</v>
      </c>
      <c r="C174" s="11"/>
      <c r="D174" s="11"/>
      <c r="E174" s="12"/>
    </row>
    <row r="175" spans="1:5" customFormat="1" x14ac:dyDescent="0.25">
      <c r="A175" s="7">
        <f t="shared" si="5"/>
        <v>39987</v>
      </c>
      <c r="B175" s="3" t="b">
        <f t="shared" si="4"/>
        <v>0</v>
      </c>
      <c r="C175" s="11"/>
      <c r="D175" s="11"/>
      <c r="E175" s="12"/>
    </row>
    <row r="176" spans="1:5" customFormat="1" x14ac:dyDescent="0.25">
      <c r="A176" s="7">
        <f t="shared" si="5"/>
        <v>39988</v>
      </c>
      <c r="B176" s="3" t="b">
        <f t="shared" si="4"/>
        <v>0</v>
      </c>
      <c r="C176" s="11"/>
      <c r="D176" s="11"/>
      <c r="E176" s="12"/>
    </row>
    <row r="177" spans="1:5" customFormat="1" x14ac:dyDescent="0.25">
      <c r="A177" s="7">
        <f t="shared" si="5"/>
        <v>39989</v>
      </c>
      <c r="B177" s="3" t="b">
        <f t="shared" si="4"/>
        <v>0</v>
      </c>
      <c r="C177" s="11"/>
      <c r="D177" s="11"/>
      <c r="E177" s="12"/>
    </row>
    <row r="178" spans="1:5" customFormat="1" x14ac:dyDescent="0.25">
      <c r="A178" s="7">
        <f t="shared" si="5"/>
        <v>39990</v>
      </c>
      <c r="B178" s="3" t="b">
        <f t="shared" si="4"/>
        <v>0</v>
      </c>
      <c r="C178" s="11"/>
      <c r="D178" s="11"/>
      <c r="E178" s="12"/>
    </row>
    <row r="179" spans="1:5" customFormat="1" x14ac:dyDescent="0.25">
      <c r="A179" s="7">
        <f t="shared" si="5"/>
        <v>39991</v>
      </c>
      <c r="B179" s="3" t="b">
        <f t="shared" si="4"/>
        <v>0</v>
      </c>
      <c r="C179" s="11"/>
      <c r="D179" s="11"/>
      <c r="E179" s="12"/>
    </row>
    <row r="180" spans="1:5" customFormat="1" x14ac:dyDescent="0.25">
      <c r="A180" s="7">
        <f t="shared" si="5"/>
        <v>39992</v>
      </c>
      <c r="B180" s="3" t="b">
        <f t="shared" si="4"/>
        <v>0</v>
      </c>
      <c r="C180" s="11"/>
      <c r="D180" s="11"/>
      <c r="E180" s="12"/>
    </row>
    <row r="181" spans="1:5" customFormat="1" x14ac:dyDescent="0.25">
      <c r="A181" s="7">
        <f t="shared" si="5"/>
        <v>39993</v>
      </c>
      <c r="B181" s="3" t="b">
        <f t="shared" si="4"/>
        <v>0</v>
      </c>
      <c r="C181" s="11"/>
      <c r="D181" s="11"/>
      <c r="E181" s="12"/>
    </row>
    <row r="182" spans="1:5" customFormat="1" x14ac:dyDescent="0.25">
      <c r="A182" s="7">
        <f t="shared" si="5"/>
        <v>39994</v>
      </c>
      <c r="B182" s="3" t="b">
        <f t="shared" si="4"/>
        <v>0</v>
      </c>
      <c r="C182" s="11"/>
      <c r="D182" s="11"/>
      <c r="E182" s="12"/>
    </row>
    <row r="183" spans="1:5" customFormat="1" x14ac:dyDescent="0.25">
      <c r="A183" s="7">
        <f t="shared" si="5"/>
        <v>39995</v>
      </c>
      <c r="B183" s="3" t="b">
        <f t="shared" si="4"/>
        <v>0</v>
      </c>
      <c r="C183" s="11"/>
      <c r="D183" s="11"/>
      <c r="E183" s="12"/>
    </row>
    <row r="184" spans="1:5" customFormat="1" x14ac:dyDescent="0.25">
      <c r="A184" s="7">
        <f t="shared" si="5"/>
        <v>39996</v>
      </c>
      <c r="B184" s="3" t="b">
        <f t="shared" si="4"/>
        <v>0</v>
      </c>
      <c r="C184" s="11"/>
      <c r="D184" s="11"/>
      <c r="E184" s="12"/>
    </row>
    <row r="185" spans="1:5" customFormat="1" x14ac:dyDescent="0.25">
      <c r="A185" s="7">
        <f t="shared" si="5"/>
        <v>39997</v>
      </c>
      <c r="B185" s="3" t="b">
        <f t="shared" si="4"/>
        <v>0</v>
      </c>
      <c r="C185" s="11"/>
      <c r="D185" s="11"/>
      <c r="E185" s="12"/>
    </row>
    <row r="186" spans="1:5" customFormat="1" x14ac:dyDescent="0.25">
      <c r="A186" s="7">
        <f t="shared" si="5"/>
        <v>39998</v>
      </c>
      <c r="B186" s="3" t="b">
        <f t="shared" si="4"/>
        <v>0</v>
      </c>
      <c r="C186" s="11"/>
      <c r="D186" s="11"/>
      <c r="E186" s="12"/>
    </row>
    <row r="187" spans="1:5" customFormat="1" x14ac:dyDescent="0.25">
      <c r="A187" s="7">
        <f t="shared" si="5"/>
        <v>39999</v>
      </c>
      <c r="B187" s="3" t="b">
        <f t="shared" si="4"/>
        <v>0</v>
      </c>
      <c r="C187" s="11"/>
      <c r="D187" s="11"/>
      <c r="E187" s="12"/>
    </row>
    <row r="188" spans="1:5" customFormat="1" x14ac:dyDescent="0.25">
      <c r="A188" s="7">
        <f t="shared" si="5"/>
        <v>40000</v>
      </c>
      <c r="B188" s="3" t="b">
        <f t="shared" si="4"/>
        <v>0</v>
      </c>
      <c r="C188" s="11"/>
      <c r="D188" s="11"/>
      <c r="E188" s="12"/>
    </row>
    <row r="189" spans="1:5" customFormat="1" x14ac:dyDescent="0.25">
      <c r="A189" s="7">
        <f t="shared" si="5"/>
        <v>40001</v>
      </c>
      <c r="B189" s="3" t="b">
        <f t="shared" si="4"/>
        <v>0</v>
      </c>
      <c r="C189" s="11"/>
      <c r="D189" s="11"/>
      <c r="E189" s="12"/>
    </row>
    <row r="190" spans="1:5" customFormat="1" x14ac:dyDescent="0.25">
      <c r="A190" s="7">
        <f t="shared" si="5"/>
        <v>40002</v>
      </c>
      <c r="B190" s="3" t="b">
        <f t="shared" si="4"/>
        <v>0</v>
      </c>
      <c r="C190" s="11"/>
      <c r="D190" s="11"/>
      <c r="E190" s="12"/>
    </row>
    <row r="191" spans="1:5" customFormat="1" x14ac:dyDescent="0.25">
      <c r="A191" s="7">
        <f t="shared" si="5"/>
        <v>40003</v>
      </c>
      <c r="B191" s="3" t="b">
        <f t="shared" si="4"/>
        <v>0</v>
      </c>
      <c r="C191" s="11"/>
      <c r="D191" s="11"/>
      <c r="E191" s="12"/>
    </row>
    <row r="192" spans="1:5" customFormat="1" x14ac:dyDescent="0.25">
      <c r="A192" s="7">
        <f t="shared" si="5"/>
        <v>40004</v>
      </c>
      <c r="B192" s="3" t="b">
        <f t="shared" si="4"/>
        <v>0</v>
      </c>
      <c r="C192" s="11"/>
      <c r="D192" s="11"/>
      <c r="E192" s="12"/>
    </row>
    <row r="193" spans="1:5" customFormat="1" x14ac:dyDescent="0.25">
      <c r="A193" s="7">
        <f t="shared" si="5"/>
        <v>40005</v>
      </c>
      <c r="B193" s="3" t="b">
        <f t="shared" si="4"/>
        <v>0</v>
      </c>
      <c r="C193" s="11"/>
      <c r="D193" s="11"/>
      <c r="E193" s="12"/>
    </row>
    <row r="194" spans="1:5" customFormat="1" x14ac:dyDescent="0.25">
      <c r="A194" s="7">
        <f t="shared" si="5"/>
        <v>40006</v>
      </c>
      <c r="B194" s="3" t="b">
        <f t="shared" si="4"/>
        <v>0</v>
      </c>
      <c r="C194" s="11"/>
      <c r="D194" s="11"/>
      <c r="E194" s="12"/>
    </row>
    <row r="195" spans="1:5" customFormat="1" x14ac:dyDescent="0.25">
      <c r="A195" s="7">
        <f t="shared" si="5"/>
        <v>40007</v>
      </c>
      <c r="B195" s="3" t="b">
        <f t="shared" ref="B195:B258" si="6">OR(C195="Ja",D195="Ja",E195="Ja")</f>
        <v>0</v>
      </c>
      <c r="C195" s="11"/>
      <c r="D195" s="11"/>
      <c r="E195" s="12"/>
    </row>
    <row r="196" spans="1:5" customFormat="1" x14ac:dyDescent="0.25">
      <c r="A196" s="7">
        <f t="shared" ref="A196:A259" si="7">A195+1</f>
        <v>40008</v>
      </c>
      <c r="B196" s="3" t="b">
        <f t="shared" si="6"/>
        <v>0</v>
      </c>
      <c r="C196" s="11"/>
      <c r="D196" s="11"/>
      <c r="E196" s="12"/>
    </row>
    <row r="197" spans="1:5" customFormat="1" x14ac:dyDescent="0.25">
      <c r="A197" s="7">
        <f t="shared" si="7"/>
        <v>40009</v>
      </c>
      <c r="B197" s="3" t="b">
        <f t="shared" si="6"/>
        <v>0</v>
      </c>
      <c r="C197" s="11"/>
      <c r="D197" s="11"/>
      <c r="E197" s="12"/>
    </row>
    <row r="198" spans="1:5" customFormat="1" x14ac:dyDescent="0.25">
      <c r="A198" s="7">
        <f t="shared" si="7"/>
        <v>40010</v>
      </c>
      <c r="B198" s="3" t="b">
        <f t="shared" si="6"/>
        <v>0</v>
      </c>
      <c r="C198" s="11"/>
      <c r="D198" s="11"/>
      <c r="E198" s="12"/>
    </row>
    <row r="199" spans="1:5" customFormat="1" x14ac:dyDescent="0.25">
      <c r="A199" s="7">
        <f t="shared" si="7"/>
        <v>40011</v>
      </c>
      <c r="B199" s="3" t="b">
        <f t="shared" si="6"/>
        <v>0</v>
      </c>
      <c r="C199" s="11"/>
      <c r="D199" s="11"/>
      <c r="E199" s="12"/>
    </row>
    <row r="200" spans="1:5" customFormat="1" x14ac:dyDescent="0.25">
      <c r="A200" s="7">
        <f t="shared" si="7"/>
        <v>40012</v>
      </c>
      <c r="B200" s="3" t="b">
        <f t="shared" si="6"/>
        <v>0</v>
      </c>
      <c r="C200" s="11"/>
      <c r="D200" s="11"/>
      <c r="E200" s="12"/>
    </row>
    <row r="201" spans="1:5" customFormat="1" x14ac:dyDescent="0.25">
      <c r="A201" s="7">
        <f t="shared" si="7"/>
        <v>40013</v>
      </c>
      <c r="B201" s="3" t="b">
        <f t="shared" si="6"/>
        <v>0</v>
      </c>
      <c r="C201" s="11"/>
      <c r="D201" s="11"/>
      <c r="E201" s="12"/>
    </row>
    <row r="202" spans="1:5" customFormat="1" x14ac:dyDescent="0.25">
      <c r="A202" s="7">
        <f t="shared" si="7"/>
        <v>40014</v>
      </c>
      <c r="B202" s="3" t="b">
        <f t="shared" si="6"/>
        <v>0</v>
      </c>
      <c r="C202" s="11"/>
      <c r="D202" s="11"/>
      <c r="E202" s="12"/>
    </row>
    <row r="203" spans="1:5" customFormat="1" x14ac:dyDescent="0.25">
      <c r="A203" s="7">
        <f t="shared" si="7"/>
        <v>40015</v>
      </c>
      <c r="B203" s="3" t="b">
        <f t="shared" si="6"/>
        <v>0</v>
      </c>
      <c r="C203" s="11"/>
      <c r="D203" s="11"/>
      <c r="E203" s="12"/>
    </row>
    <row r="204" spans="1:5" customFormat="1" x14ac:dyDescent="0.25">
      <c r="A204" s="7">
        <f t="shared" si="7"/>
        <v>40016</v>
      </c>
      <c r="B204" s="3" t="b">
        <f t="shared" si="6"/>
        <v>0</v>
      </c>
      <c r="C204" s="11"/>
      <c r="D204" s="11"/>
      <c r="E204" s="12"/>
    </row>
    <row r="205" spans="1:5" customFormat="1" x14ac:dyDescent="0.25">
      <c r="A205" s="7">
        <f t="shared" si="7"/>
        <v>40017</v>
      </c>
      <c r="B205" s="3" t="b">
        <f t="shared" si="6"/>
        <v>0</v>
      </c>
      <c r="C205" s="11"/>
      <c r="D205" s="11"/>
      <c r="E205" s="12"/>
    </row>
    <row r="206" spans="1:5" customFormat="1" x14ac:dyDescent="0.25">
      <c r="A206" s="7">
        <f t="shared" si="7"/>
        <v>40018</v>
      </c>
      <c r="B206" s="3" t="b">
        <f t="shared" si="6"/>
        <v>0</v>
      </c>
      <c r="C206" s="11"/>
      <c r="D206" s="11"/>
      <c r="E206" s="12"/>
    </row>
    <row r="207" spans="1:5" customFormat="1" x14ac:dyDescent="0.25">
      <c r="A207" s="7">
        <f t="shared" si="7"/>
        <v>40019</v>
      </c>
      <c r="B207" s="3" t="b">
        <f t="shared" si="6"/>
        <v>0</v>
      </c>
      <c r="C207" s="11"/>
      <c r="D207" s="11"/>
      <c r="E207" s="12"/>
    </row>
    <row r="208" spans="1:5" customFormat="1" x14ac:dyDescent="0.25">
      <c r="A208" s="7">
        <f t="shared" si="7"/>
        <v>40020</v>
      </c>
      <c r="B208" s="3" t="b">
        <f t="shared" si="6"/>
        <v>0</v>
      </c>
      <c r="C208" s="11"/>
      <c r="D208" s="11"/>
      <c r="E208" s="12"/>
    </row>
    <row r="209" spans="1:5" customFormat="1" x14ac:dyDescent="0.25">
      <c r="A209" s="7">
        <f t="shared" si="7"/>
        <v>40021</v>
      </c>
      <c r="B209" s="3" t="b">
        <f t="shared" si="6"/>
        <v>0</v>
      </c>
      <c r="C209" s="11"/>
      <c r="D209" s="11"/>
      <c r="E209" s="12"/>
    </row>
    <row r="210" spans="1:5" customFormat="1" x14ac:dyDescent="0.25">
      <c r="A210" s="7">
        <f t="shared" si="7"/>
        <v>40022</v>
      </c>
      <c r="B210" s="3" t="b">
        <f t="shared" si="6"/>
        <v>0</v>
      </c>
      <c r="C210" s="11"/>
      <c r="D210" s="11"/>
      <c r="E210" s="12"/>
    </row>
    <row r="211" spans="1:5" customFormat="1" x14ac:dyDescent="0.25">
      <c r="A211" s="7">
        <f t="shared" si="7"/>
        <v>40023</v>
      </c>
      <c r="B211" s="3" t="b">
        <f t="shared" si="6"/>
        <v>0</v>
      </c>
      <c r="C211" s="11"/>
      <c r="D211" s="11"/>
      <c r="E211" s="12"/>
    </row>
    <row r="212" spans="1:5" customFormat="1" x14ac:dyDescent="0.25">
      <c r="A212" s="7">
        <f t="shared" si="7"/>
        <v>40024</v>
      </c>
      <c r="B212" s="3" t="b">
        <f t="shared" si="6"/>
        <v>0</v>
      </c>
      <c r="C212" s="11"/>
      <c r="D212" s="11"/>
      <c r="E212" s="12"/>
    </row>
    <row r="213" spans="1:5" customFormat="1" x14ac:dyDescent="0.25">
      <c r="A213" s="7">
        <f t="shared" si="7"/>
        <v>40025</v>
      </c>
      <c r="B213" s="3" t="b">
        <f t="shared" si="6"/>
        <v>0</v>
      </c>
      <c r="C213" s="11"/>
      <c r="D213" s="11"/>
      <c r="E213" s="12"/>
    </row>
    <row r="214" spans="1:5" customFormat="1" x14ac:dyDescent="0.25">
      <c r="A214" s="7">
        <f t="shared" si="7"/>
        <v>40026</v>
      </c>
      <c r="B214" s="3" t="b">
        <f t="shared" si="6"/>
        <v>0</v>
      </c>
      <c r="C214" s="11"/>
      <c r="D214" s="11"/>
      <c r="E214" s="12"/>
    </row>
    <row r="215" spans="1:5" customFormat="1" x14ac:dyDescent="0.25">
      <c r="A215" s="7">
        <f t="shared" si="7"/>
        <v>40027</v>
      </c>
      <c r="B215" s="3" t="b">
        <f t="shared" si="6"/>
        <v>0</v>
      </c>
      <c r="C215" s="11"/>
      <c r="D215" s="11"/>
      <c r="E215" s="12"/>
    </row>
    <row r="216" spans="1:5" customFormat="1" x14ac:dyDescent="0.25">
      <c r="A216" s="7">
        <f t="shared" si="7"/>
        <v>40028</v>
      </c>
      <c r="B216" s="3" t="b">
        <f t="shared" si="6"/>
        <v>0</v>
      </c>
      <c r="C216" s="11"/>
      <c r="D216" s="11"/>
      <c r="E216" s="12"/>
    </row>
    <row r="217" spans="1:5" customFormat="1" x14ac:dyDescent="0.25">
      <c r="A217" s="7">
        <f t="shared" si="7"/>
        <v>40029</v>
      </c>
      <c r="B217" s="3" t="b">
        <f t="shared" si="6"/>
        <v>0</v>
      </c>
      <c r="C217" s="11"/>
      <c r="D217" s="11"/>
      <c r="E217" s="12"/>
    </row>
    <row r="218" spans="1:5" customFormat="1" x14ac:dyDescent="0.25">
      <c r="A218" s="7">
        <f t="shared" si="7"/>
        <v>40030</v>
      </c>
      <c r="B218" s="3" t="b">
        <f t="shared" si="6"/>
        <v>0</v>
      </c>
      <c r="C218" s="11"/>
      <c r="D218" s="11"/>
      <c r="E218" s="12"/>
    </row>
    <row r="219" spans="1:5" customFormat="1" x14ac:dyDescent="0.25">
      <c r="A219" s="7">
        <f t="shared" si="7"/>
        <v>40031</v>
      </c>
      <c r="B219" s="3" t="b">
        <f t="shared" si="6"/>
        <v>0</v>
      </c>
      <c r="C219" s="11"/>
      <c r="D219" s="11"/>
      <c r="E219" s="12"/>
    </row>
    <row r="220" spans="1:5" customFormat="1" x14ac:dyDescent="0.25">
      <c r="A220" s="7">
        <f t="shared" si="7"/>
        <v>40032</v>
      </c>
      <c r="B220" s="3" t="b">
        <f t="shared" si="6"/>
        <v>0</v>
      </c>
      <c r="C220" s="11"/>
      <c r="D220" s="11"/>
      <c r="E220" s="12"/>
    </row>
    <row r="221" spans="1:5" customFormat="1" x14ac:dyDescent="0.25">
      <c r="A221" s="7">
        <f t="shared" si="7"/>
        <v>40033</v>
      </c>
      <c r="B221" s="3" t="b">
        <f t="shared" si="6"/>
        <v>0</v>
      </c>
      <c r="C221" s="11"/>
      <c r="D221" s="11"/>
      <c r="E221" s="12"/>
    </row>
    <row r="222" spans="1:5" customFormat="1" x14ac:dyDescent="0.25">
      <c r="A222" s="7">
        <f t="shared" si="7"/>
        <v>40034</v>
      </c>
      <c r="B222" s="3" t="b">
        <f t="shared" si="6"/>
        <v>0</v>
      </c>
      <c r="C222" s="11"/>
      <c r="D222" s="11"/>
      <c r="E222" s="12"/>
    </row>
    <row r="223" spans="1:5" customFormat="1" x14ac:dyDescent="0.25">
      <c r="A223" s="7">
        <f t="shared" si="7"/>
        <v>40035</v>
      </c>
      <c r="B223" s="3" t="b">
        <f t="shared" si="6"/>
        <v>0</v>
      </c>
      <c r="C223" s="11"/>
      <c r="D223" s="11"/>
      <c r="E223" s="12"/>
    </row>
    <row r="224" spans="1:5" customFormat="1" x14ac:dyDescent="0.25">
      <c r="A224" s="7">
        <f t="shared" si="7"/>
        <v>40036</v>
      </c>
      <c r="B224" s="3" t="b">
        <f t="shared" si="6"/>
        <v>0</v>
      </c>
      <c r="C224" s="11"/>
      <c r="D224" s="11"/>
      <c r="E224" s="12"/>
    </row>
    <row r="225" spans="1:5" customFormat="1" x14ac:dyDescent="0.25">
      <c r="A225" s="7">
        <f t="shared" si="7"/>
        <v>40037</v>
      </c>
      <c r="B225" s="3" t="b">
        <f t="shared" si="6"/>
        <v>0</v>
      </c>
      <c r="C225" s="11"/>
      <c r="D225" s="11"/>
      <c r="E225" s="12"/>
    </row>
    <row r="226" spans="1:5" customFormat="1" x14ac:dyDescent="0.25">
      <c r="A226" s="7">
        <f t="shared" si="7"/>
        <v>40038</v>
      </c>
      <c r="B226" s="3" t="b">
        <f t="shared" si="6"/>
        <v>0</v>
      </c>
      <c r="C226" s="11"/>
      <c r="D226" s="11"/>
      <c r="E226" s="12"/>
    </row>
    <row r="227" spans="1:5" customFormat="1" x14ac:dyDescent="0.25">
      <c r="A227" s="7">
        <f t="shared" si="7"/>
        <v>40039</v>
      </c>
      <c r="B227" s="3" t="b">
        <f t="shared" si="6"/>
        <v>0</v>
      </c>
      <c r="C227" s="11"/>
      <c r="D227" s="11"/>
      <c r="E227" s="12"/>
    </row>
    <row r="228" spans="1:5" customFormat="1" x14ac:dyDescent="0.25">
      <c r="A228" s="7">
        <f t="shared" si="7"/>
        <v>40040</v>
      </c>
      <c r="B228" s="3" t="b">
        <f t="shared" si="6"/>
        <v>0</v>
      </c>
      <c r="C228" s="11"/>
      <c r="D228" s="11"/>
      <c r="E228" s="12"/>
    </row>
    <row r="229" spans="1:5" customFormat="1" x14ac:dyDescent="0.25">
      <c r="A229" s="7">
        <f t="shared" si="7"/>
        <v>40041</v>
      </c>
      <c r="B229" s="3" t="b">
        <f t="shared" si="6"/>
        <v>0</v>
      </c>
      <c r="C229" s="11"/>
      <c r="D229" s="11"/>
      <c r="E229" s="12"/>
    </row>
    <row r="230" spans="1:5" customFormat="1" x14ac:dyDescent="0.25">
      <c r="A230" s="7">
        <f t="shared" si="7"/>
        <v>40042</v>
      </c>
      <c r="B230" s="3" t="b">
        <f t="shared" si="6"/>
        <v>0</v>
      </c>
      <c r="C230" s="11"/>
      <c r="D230" s="11"/>
      <c r="E230" s="12"/>
    </row>
    <row r="231" spans="1:5" customFormat="1" x14ac:dyDescent="0.25">
      <c r="A231" s="7">
        <f t="shared" si="7"/>
        <v>40043</v>
      </c>
      <c r="B231" s="3" t="b">
        <f t="shared" si="6"/>
        <v>0</v>
      </c>
      <c r="C231" s="11"/>
      <c r="D231" s="11"/>
      <c r="E231" s="12"/>
    </row>
    <row r="232" spans="1:5" customFormat="1" x14ac:dyDescent="0.25">
      <c r="A232" s="7">
        <f t="shared" si="7"/>
        <v>40044</v>
      </c>
      <c r="B232" s="3" t="b">
        <f t="shared" si="6"/>
        <v>0</v>
      </c>
      <c r="C232" s="11"/>
      <c r="D232" s="11"/>
      <c r="E232" s="12"/>
    </row>
    <row r="233" spans="1:5" customFormat="1" x14ac:dyDescent="0.25">
      <c r="A233" s="7">
        <f t="shared" si="7"/>
        <v>40045</v>
      </c>
      <c r="B233" s="3" t="b">
        <f t="shared" si="6"/>
        <v>0</v>
      </c>
      <c r="C233" s="11"/>
      <c r="D233" s="11"/>
      <c r="E233" s="12"/>
    </row>
    <row r="234" spans="1:5" customFormat="1" x14ac:dyDescent="0.25">
      <c r="A234" s="7">
        <f t="shared" si="7"/>
        <v>40046</v>
      </c>
      <c r="B234" s="3" t="b">
        <f t="shared" si="6"/>
        <v>0</v>
      </c>
      <c r="C234" s="11"/>
      <c r="D234" s="11"/>
      <c r="E234" s="12"/>
    </row>
    <row r="235" spans="1:5" customFormat="1" x14ac:dyDescent="0.25">
      <c r="A235" s="7">
        <f t="shared" si="7"/>
        <v>40047</v>
      </c>
      <c r="B235" s="3" t="b">
        <f t="shared" si="6"/>
        <v>0</v>
      </c>
      <c r="C235" s="11"/>
      <c r="D235" s="11"/>
      <c r="E235" s="12"/>
    </row>
    <row r="236" spans="1:5" customFormat="1" x14ac:dyDescent="0.25">
      <c r="A236" s="7">
        <f t="shared" si="7"/>
        <v>40048</v>
      </c>
      <c r="B236" s="3" t="b">
        <f t="shared" si="6"/>
        <v>0</v>
      </c>
      <c r="C236" s="11"/>
      <c r="D236" s="11"/>
      <c r="E236" s="12"/>
    </row>
    <row r="237" spans="1:5" customFormat="1" x14ac:dyDescent="0.25">
      <c r="A237" s="7">
        <f t="shared" si="7"/>
        <v>40049</v>
      </c>
      <c r="B237" s="3" t="b">
        <f t="shared" si="6"/>
        <v>0</v>
      </c>
      <c r="C237" s="11"/>
      <c r="D237" s="11"/>
      <c r="E237" s="12"/>
    </row>
    <row r="238" spans="1:5" customFormat="1" x14ac:dyDescent="0.25">
      <c r="A238" s="7">
        <f t="shared" si="7"/>
        <v>40050</v>
      </c>
      <c r="B238" s="3" t="b">
        <f t="shared" si="6"/>
        <v>0</v>
      </c>
      <c r="C238" s="11"/>
      <c r="D238" s="11"/>
      <c r="E238" s="12"/>
    </row>
    <row r="239" spans="1:5" customFormat="1" x14ac:dyDescent="0.25">
      <c r="A239" s="7">
        <f t="shared" si="7"/>
        <v>40051</v>
      </c>
      <c r="B239" s="3" t="b">
        <f t="shared" si="6"/>
        <v>0</v>
      </c>
      <c r="C239" s="11"/>
      <c r="D239" s="11"/>
      <c r="E239" s="12"/>
    </row>
    <row r="240" spans="1:5" customFormat="1" x14ac:dyDescent="0.25">
      <c r="A240" s="7">
        <f t="shared" si="7"/>
        <v>40052</v>
      </c>
      <c r="B240" s="3" t="b">
        <f t="shared" si="6"/>
        <v>0</v>
      </c>
      <c r="C240" s="11"/>
      <c r="D240" s="11"/>
      <c r="E240" s="12"/>
    </row>
    <row r="241" spans="1:5" customFormat="1" x14ac:dyDescent="0.25">
      <c r="A241" s="7">
        <f t="shared" si="7"/>
        <v>40053</v>
      </c>
      <c r="B241" s="3" t="b">
        <f t="shared" si="6"/>
        <v>0</v>
      </c>
      <c r="C241" s="11"/>
      <c r="D241" s="11"/>
      <c r="E241" s="12"/>
    </row>
    <row r="242" spans="1:5" customFormat="1" x14ac:dyDescent="0.25">
      <c r="A242" s="7">
        <f t="shared" si="7"/>
        <v>40054</v>
      </c>
      <c r="B242" s="3" t="b">
        <f t="shared" si="6"/>
        <v>0</v>
      </c>
      <c r="C242" s="11"/>
      <c r="D242" s="11"/>
      <c r="E242" s="12"/>
    </row>
    <row r="243" spans="1:5" customFormat="1" x14ac:dyDescent="0.25">
      <c r="A243" s="7">
        <f t="shared" si="7"/>
        <v>40055</v>
      </c>
      <c r="B243" s="3" t="b">
        <f t="shared" si="6"/>
        <v>0</v>
      </c>
      <c r="C243" s="11"/>
      <c r="D243" s="11"/>
      <c r="E243" s="12"/>
    </row>
    <row r="244" spans="1:5" customFormat="1" x14ac:dyDescent="0.25">
      <c r="A244" s="7">
        <f t="shared" si="7"/>
        <v>40056</v>
      </c>
      <c r="B244" s="3" t="b">
        <f t="shared" si="6"/>
        <v>0</v>
      </c>
      <c r="C244" s="11"/>
      <c r="D244" s="11"/>
      <c r="E244" s="12"/>
    </row>
    <row r="245" spans="1:5" customFormat="1" x14ac:dyDescent="0.25">
      <c r="A245" s="7">
        <f t="shared" si="7"/>
        <v>40057</v>
      </c>
      <c r="B245" s="3" t="b">
        <f t="shared" si="6"/>
        <v>0</v>
      </c>
      <c r="C245" s="11"/>
      <c r="D245" s="11"/>
      <c r="E245" s="12"/>
    </row>
    <row r="246" spans="1:5" customFormat="1" x14ac:dyDescent="0.25">
      <c r="A246" s="7">
        <f t="shared" si="7"/>
        <v>40058</v>
      </c>
      <c r="B246" s="3" t="b">
        <f t="shared" si="6"/>
        <v>0</v>
      </c>
      <c r="C246" s="11"/>
      <c r="D246" s="11"/>
      <c r="E246" s="12"/>
    </row>
    <row r="247" spans="1:5" customFormat="1" x14ac:dyDescent="0.25">
      <c r="A247" s="7">
        <f t="shared" si="7"/>
        <v>40059</v>
      </c>
      <c r="B247" s="3" t="b">
        <f t="shared" si="6"/>
        <v>0</v>
      </c>
      <c r="C247" s="11"/>
      <c r="D247" s="11"/>
      <c r="E247" s="12"/>
    </row>
    <row r="248" spans="1:5" customFormat="1" x14ac:dyDescent="0.25">
      <c r="A248" s="7">
        <f t="shared" si="7"/>
        <v>40060</v>
      </c>
      <c r="B248" s="3" t="b">
        <f t="shared" si="6"/>
        <v>0</v>
      </c>
      <c r="C248" s="11"/>
      <c r="D248" s="11"/>
      <c r="E248" s="12"/>
    </row>
    <row r="249" spans="1:5" customFormat="1" x14ac:dyDescent="0.25">
      <c r="A249" s="7">
        <f t="shared" si="7"/>
        <v>40061</v>
      </c>
      <c r="B249" s="3" t="b">
        <f t="shared" si="6"/>
        <v>0</v>
      </c>
      <c r="C249" s="11"/>
      <c r="D249" s="11"/>
      <c r="E249" s="12"/>
    </row>
    <row r="250" spans="1:5" customFormat="1" x14ac:dyDescent="0.25">
      <c r="A250" s="7">
        <f t="shared" si="7"/>
        <v>40062</v>
      </c>
      <c r="B250" s="3" t="b">
        <f t="shared" si="6"/>
        <v>0</v>
      </c>
      <c r="C250" s="11"/>
      <c r="D250" s="11"/>
      <c r="E250" s="12"/>
    </row>
    <row r="251" spans="1:5" customFormat="1" x14ac:dyDescent="0.25">
      <c r="A251" s="7">
        <f t="shared" si="7"/>
        <v>40063</v>
      </c>
      <c r="B251" s="3" t="b">
        <f t="shared" si="6"/>
        <v>0</v>
      </c>
      <c r="C251" s="11"/>
      <c r="D251" s="11"/>
      <c r="E251" s="12"/>
    </row>
    <row r="252" spans="1:5" customFormat="1" x14ac:dyDescent="0.25">
      <c r="A252" s="7">
        <f t="shared" si="7"/>
        <v>40064</v>
      </c>
      <c r="B252" s="3" t="b">
        <f t="shared" si="6"/>
        <v>0</v>
      </c>
      <c r="C252" s="11"/>
      <c r="D252" s="11"/>
      <c r="E252" s="12"/>
    </row>
    <row r="253" spans="1:5" customFormat="1" x14ac:dyDescent="0.25">
      <c r="A253" s="7">
        <f t="shared" si="7"/>
        <v>40065</v>
      </c>
      <c r="B253" s="3" t="b">
        <f t="shared" si="6"/>
        <v>0</v>
      </c>
      <c r="C253" s="11"/>
      <c r="D253" s="11"/>
      <c r="E253" s="12"/>
    </row>
    <row r="254" spans="1:5" customFormat="1" x14ac:dyDescent="0.25">
      <c r="A254" s="7">
        <f t="shared" si="7"/>
        <v>40066</v>
      </c>
      <c r="B254" s="3" t="b">
        <f t="shared" si="6"/>
        <v>0</v>
      </c>
      <c r="C254" s="11"/>
      <c r="D254" s="11"/>
      <c r="E254" s="12"/>
    </row>
    <row r="255" spans="1:5" customFormat="1" x14ac:dyDescent="0.25">
      <c r="A255" s="7">
        <f t="shared" si="7"/>
        <v>40067</v>
      </c>
      <c r="B255" s="3" t="b">
        <f t="shared" si="6"/>
        <v>0</v>
      </c>
      <c r="C255" s="11"/>
      <c r="D255" s="11"/>
      <c r="E255" s="12"/>
    </row>
    <row r="256" spans="1:5" customFormat="1" x14ac:dyDescent="0.25">
      <c r="A256" s="7">
        <f t="shared" si="7"/>
        <v>40068</v>
      </c>
      <c r="B256" s="3" t="b">
        <f t="shared" si="6"/>
        <v>0</v>
      </c>
      <c r="C256" s="11"/>
      <c r="D256" s="11"/>
      <c r="E256" s="12"/>
    </row>
    <row r="257" spans="1:5" customFormat="1" x14ac:dyDescent="0.25">
      <c r="A257" s="7">
        <f t="shared" si="7"/>
        <v>40069</v>
      </c>
      <c r="B257" s="3" t="b">
        <f t="shared" si="6"/>
        <v>0</v>
      </c>
      <c r="C257" s="11"/>
      <c r="D257" s="11"/>
      <c r="E257" s="12"/>
    </row>
    <row r="258" spans="1:5" customFormat="1" x14ac:dyDescent="0.25">
      <c r="A258" s="7">
        <f t="shared" si="7"/>
        <v>40070</v>
      </c>
      <c r="B258" s="3" t="b">
        <f t="shared" si="6"/>
        <v>0</v>
      </c>
      <c r="C258" s="11"/>
      <c r="D258" s="11"/>
      <c r="E258" s="12"/>
    </row>
    <row r="259" spans="1:5" customFormat="1" x14ac:dyDescent="0.25">
      <c r="A259" s="7">
        <f t="shared" si="7"/>
        <v>40071</v>
      </c>
      <c r="B259" s="3" t="b">
        <f t="shared" ref="B259:B322" si="8">OR(C259="Ja",D259="Ja",E259="Ja")</f>
        <v>0</v>
      </c>
      <c r="C259" s="11"/>
      <c r="D259" s="11"/>
      <c r="E259" s="12"/>
    </row>
    <row r="260" spans="1:5" customFormat="1" x14ac:dyDescent="0.25">
      <c r="A260" s="7">
        <f t="shared" ref="A260:A323" si="9">A259+1</f>
        <v>40072</v>
      </c>
      <c r="B260" s="3" t="b">
        <f t="shared" si="8"/>
        <v>0</v>
      </c>
      <c r="C260" s="11"/>
      <c r="D260" s="11"/>
      <c r="E260" s="12"/>
    </row>
    <row r="261" spans="1:5" customFormat="1" x14ac:dyDescent="0.25">
      <c r="A261" s="7">
        <f t="shared" si="9"/>
        <v>40073</v>
      </c>
      <c r="B261" s="3" t="b">
        <f t="shared" si="8"/>
        <v>0</v>
      </c>
      <c r="C261" s="11"/>
      <c r="D261" s="11"/>
      <c r="E261" s="12"/>
    </row>
    <row r="262" spans="1:5" customFormat="1" x14ac:dyDescent="0.25">
      <c r="A262" s="7">
        <f t="shared" si="9"/>
        <v>40074</v>
      </c>
      <c r="B262" s="3" t="b">
        <f t="shared" si="8"/>
        <v>0</v>
      </c>
      <c r="C262" s="11"/>
      <c r="D262" s="11"/>
      <c r="E262" s="12"/>
    </row>
    <row r="263" spans="1:5" customFormat="1" x14ac:dyDescent="0.25">
      <c r="A263" s="7">
        <f t="shared" si="9"/>
        <v>40075</v>
      </c>
      <c r="B263" s="3" t="b">
        <f t="shared" si="8"/>
        <v>0</v>
      </c>
      <c r="C263" s="11"/>
      <c r="D263" s="11"/>
      <c r="E263" s="12"/>
    </row>
    <row r="264" spans="1:5" customFormat="1" x14ac:dyDescent="0.25">
      <c r="A264" s="7">
        <f t="shared" si="9"/>
        <v>40076</v>
      </c>
      <c r="B264" s="3" t="b">
        <f t="shared" si="8"/>
        <v>0</v>
      </c>
      <c r="C264" s="11"/>
      <c r="D264" s="11"/>
      <c r="E264" s="12"/>
    </row>
    <row r="265" spans="1:5" customFormat="1" x14ac:dyDescent="0.25">
      <c r="A265" s="7">
        <f t="shared" si="9"/>
        <v>40077</v>
      </c>
      <c r="B265" s="3" t="b">
        <f t="shared" si="8"/>
        <v>0</v>
      </c>
      <c r="C265" s="11"/>
      <c r="D265" s="11"/>
      <c r="E265" s="12"/>
    </row>
    <row r="266" spans="1:5" customFormat="1" x14ac:dyDescent="0.25">
      <c r="A266" s="7">
        <f t="shared" si="9"/>
        <v>40078</v>
      </c>
      <c r="B266" s="3" t="b">
        <f t="shared" si="8"/>
        <v>0</v>
      </c>
      <c r="C266" s="11"/>
      <c r="D266" s="11"/>
      <c r="E266" s="12"/>
    </row>
    <row r="267" spans="1:5" customFormat="1" x14ac:dyDescent="0.25">
      <c r="A267" s="7">
        <f t="shared" si="9"/>
        <v>40079</v>
      </c>
      <c r="B267" s="3" t="b">
        <f t="shared" si="8"/>
        <v>0</v>
      </c>
      <c r="C267" s="11"/>
      <c r="D267" s="11"/>
      <c r="E267" s="12"/>
    </row>
    <row r="268" spans="1:5" customFormat="1" x14ac:dyDescent="0.25">
      <c r="A268" s="7">
        <f t="shared" si="9"/>
        <v>40080</v>
      </c>
      <c r="B268" s="3" t="b">
        <f t="shared" si="8"/>
        <v>0</v>
      </c>
      <c r="C268" s="11"/>
      <c r="D268" s="11"/>
      <c r="E268" s="12"/>
    </row>
    <row r="269" spans="1:5" customFormat="1" x14ac:dyDescent="0.25">
      <c r="A269" s="7">
        <f t="shared" si="9"/>
        <v>40081</v>
      </c>
      <c r="B269" s="3" t="b">
        <f t="shared" si="8"/>
        <v>0</v>
      </c>
      <c r="C269" s="11"/>
      <c r="D269" s="11"/>
      <c r="E269" s="12"/>
    </row>
    <row r="270" spans="1:5" customFormat="1" x14ac:dyDescent="0.25">
      <c r="A270" s="7">
        <f t="shared" si="9"/>
        <v>40082</v>
      </c>
      <c r="B270" s="3" t="b">
        <f t="shared" si="8"/>
        <v>0</v>
      </c>
      <c r="C270" s="11"/>
      <c r="D270" s="11"/>
      <c r="E270" s="12"/>
    </row>
    <row r="271" spans="1:5" customFormat="1" x14ac:dyDescent="0.25">
      <c r="A271" s="7">
        <f t="shared" si="9"/>
        <v>40083</v>
      </c>
      <c r="B271" s="3" t="b">
        <f t="shared" si="8"/>
        <v>0</v>
      </c>
      <c r="C271" s="11"/>
      <c r="D271" s="11"/>
      <c r="E271" s="12"/>
    </row>
    <row r="272" spans="1:5" customFormat="1" x14ac:dyDescent="0.25">
      <c r="A272" s="7">
        <f t="shared" si="9"/>
        <v>40084</v>
      </c>
      <c r="B272" s="3" t="b">
        <f t="shared" si="8"/>
        <v>0</v>
      </c>
      <c r="C272" s="11"/>
      <c r="D272" s="11"/>
      <c r="E272" s="12"/>
    </row>
    <row r="273" spans="1:5" customFormat="1" x14ac:dyDescent="0.25">
      <c r="A273" s="7">
        <f t="shared" si="9"/>
        <v>40085</v>
      </c>
      <c r="B273" s="3" t="b">
        <f t="shared" si="8"/>
        <v>0</v>
      </c>
      <c r="C273" s="11"/>
      <c r="D273" s="11"/>
      <c r="E273" s="12"/>
    </row>
    <row r="274" spans="1:5" customFormat="1" x14ac:dyDescent="0.25">
      <c r="A274" s="7">
        <f t="shared" si="9"/>
        <v>40086</v>
      </c>
      <c r="B274" s="3" t="b">
        <f t="shared" si="8"/>
        <v>0</v>
      </c>
      <c r="C274" s="11"/>
      <c r="D274" s="11"/>
      <c r="E274" s="12"/>
    </row>
    <row r="275" spans="1:5" customFormat="1" x14ac:dyDescent="0.25">
      <c r="A275" s="7">
        <f t="shared" si="9"/>
        <v>40087</v>
      </c>
      <c r="B275" s="3" t="b">
        <f t="shared" si="8"/>
        <v>0</v>
      </c>
      <c r="C275" s="11"/>
      <c r="D275" s="11"/>
      <c r="E275" s="12"/>
    </row>
    <row r="276" spans="1:5" customFormat="1" x14ac:dyDescent="0.25">
      <c r="A276" s="7">
        <f t="shared" si="9"/>
        <v>40088</v>
      </c>
      <c r="B276" s="3" t="b">
        <f t="shared" si="8"/>
        <v>0</v>
      </c>
      <c r="C276" s="11"/>
      <c r="D276" s="11"/>
      <c r="E276" s="12"/>
    </row>
    <row r="277" spans="1:5" customFormat="1" x14ac:dyDescent="0.25">
      <c r="A277" s="7">
        <f t="shared" si="9"/>
        <v>40089</v>
      </c>
      <c r="B277" s="3" t="b">
        <f t="shared" si="8"/>
        <v>0</v>
      </c>
      <c r="C277" s="11"/>
      <c r="D277" s="11"/>
      <c r="E277" s="12"/>
    </row>
    <row r="278" spans="1:5" customFormat="1" x14ac:dyDescent="0.25">
      <c r="A278" s="7">
        <f t="shared" si="9"/>
        <v>40090</v>
      </c>
      <c r="B278" s="3" t="b">
        <f t="shared" si="8"/>
        <v>0</v>
      </c>
      <c r="C278" s="11"/>
      <c r="D278" s="11"/>
      <c r="E278" s="12"/>
    </row>
    <row r="279" spans="1:5" customFormat="1" x14ac:dyDescent="0.25">
      <c r="A279" s="7">
        <f t="shared" si="9"/>
        <v>40091</v>
      </c>
      <c r="B279" s="3" t="b">
        <f t="shared" si="8"/>
        <v>0</v>
      </c>
      <c r="C279" s="11"/>
      <c r="D279" s="11"/>
      <c r="E279" s="12"/>
    </row>
    <row r="280" spans="1:5" customFormat="1" x14ac:dyDescent="0.25">
      <c r="A280" s="7">
        <f t="shared" si="9"/>
        <v>40092</v>
      </c>
      <c r="B280" s="3" t="b">
        <f t="shared" si="8"/>
        <v>0</v>
      </c>
      <c r="C280" s="11"/>
      <c r="D280" s="11"/>
      <c r="E280" s="12"/>
    </row>
    <row r="281" spans="1:5" customFormat="1" x14ac:dyDescent="0.25">
      <c r="A281" s="7">
        <f t="shared" si="9"/>
        <v>40093</v>
      </c>
      <c r="B281" s="3" t="b">
        <f t="shared" si="8"/>
        <v>0</v>
      </c>
      <c r="C281" s="11"/>
      <c r="D281" s="11"/>
      <c r="E281" s="12"/>
    </row>
    <row r="282" spans="1:5" customFormat="1" x14ac:dyDescent="0.25">
      <c r="A282" s="7">
        <f t="shared" si="9"/>
        <v>40094</v>
      </c>
      <c r="B282" s="3" t="b">
        <f t="shared" si="8"/>
        <v>0</v>
      </c>
      <c r="C282" s="11"/>
      <c r="D282" s="11"/>
      <c r="E282" s="12"/>
    </row>
    <row r="283" spans="1:5" customFormat="1" x14ac:dyDescent="0.25">
      <c r="A283" s="7">
        <f t="shared" si="9"/>
        <v>40095</v>
      </c>
      <c r="B283" s="3" t="b">
        <f t="shared" si="8"/>
        <v>0</v>
      </c>
      <c r="C283" s="11"/>
      <c r="D283" s="11"/>
      <c r="E283" s="12"/>
    </row>
    <row r="284" spans="1:5" customFormat="1" x14ac:dyDescent="0.25">
      <c r="A284" s="7">
        <f t="shared" si="9"/>
        <v>40096</v>
      </c>
      <c r="B284" s="3" t="b">
        <f t="shared" si="8"/>
        <v>0</v>
      </c>
      <c r="C284" s="11"/>
      <c r="D284" s="11"/>
      <c r="E284" s="12"/>
    </row>
    <row r="285" spans="1:5" customFormat="1" x14ac:dyDescent="0.25">
      <c r="A285" s="7">
        <f t="shared" si="9"/>
        <v>40097</v>
      </c>
      <c r="B285" s="3" t="b">
        <f t="shared" si="8"/>
        <v>0</v>
      </c>
      <c r="C285" s="11"/>
      <c r="D285" s="11"/>
      <c r="E285" s="12"/>
    </row>
    <row r="286" spans="1:5" customFormat="1" x14ac:dyDescent="0.25">
      <c r="A286" s="7">
        <f t="shared" si="9"/>
        <v>40098</v>
      </c>
      <c r="B286" s="3" t="b">
        <f t="shared" si="8"/>
        <v>0</v>
      </c>
      <c r="C286" s="11"/>
      <c r="D286" s="11"/>
      <c r="E286" s="12"/>
    </row>
    <row r="287" spans="1:5" customFormat="1" x14ac:dyDescent="0.25">
      <c r="A287" s="7">
        <f t="shared" si="9"/>
        <v>40099</v>
      </c>
      <c r="B287" s="3" t="b">
        <f t="shared" si="8"/>
        <v>0</v>
      </c>
      <c r="C287" s="11"/>
      <c r="D287" s="11"/>
      <c r="E287" s="12"/>
    </row>
    <row r="288" spans="1:5" customFormat="1" x14ac:dyDescent="0.25">
      <c r="A288" s="7">
        <f t="shared" si="9"/>
        <v>40100</v>
      </c>
      <c r="B288" s="3" t="b">
        <f t="shared" si="8"/>
        <v>0</v>
      </c>
      <c r="C288" s="11"/>
      <c r="D288" s="11"/>
      <c r="E288" s="12"/>
    </row>
    <row r="289" spans="1:5" customFormat="1" x14ac:dyDescent="0.25">
      <c r="A289" s="7">
        <f t="shared" si="9"/>
        <v>40101</v>
      </c>
      <c r="B289" s="3" t="b">
        <f t="shared" si="8"/>
        <v>0</v>
      </c>
      <c r="C289" s="11"/>
      <c r="D289" s="11"/>
      <c r="E289" s="12"/>
    </row>
    <row r="290" spans="1:5" customFormat="1" x14ac:dyDescent="0.25">
      <c r="A290" s="7">
        <f t="shared" si="9"/>
        <v>40102</v>
      </c>
      <c r="B290" s="3" t="b">
        <f t="shared" si="8"/>
        <v>0</v>
      </c>
      <c r="C290" s="11"/>
      <c r="D290" s="11"/>
      <c r="E290" s="12"/>
    </row>
    <row r="291" spans="1:5" customFormat="1" x14ac:dyDescent="0.25">
      <c r="A291" s="7">
        <f t="shared" si="9"/>
        <v>40103</v>
      </c>
      <c r="B291" s="3" t="b">
        <f t="shared" si="8"/>
        <v>0</v>
      </c>
      <c r="C291" s="11"/>
      <c r="D291" s="11"/>
      <c r="E291" s="12"/>
    </row>
    <row r="292" spans="1:5" customFormat="1" x14ac:dyDescent="0.25">
      <c r="A292" s="7">
        <f t="shared" si="9"/>
        <v>40104</v>
      </c>
      <c r="B292" s="3" t="b">
        <f t="shared" si="8"/>
        <v>0</v>
      </c>
      <c r="C292" s="11"/>
      <c r="D292" s="11"/>
      <c r="E292" s="12"/>
    </row>
    <row r="293" spans="1:5" customFormat="1" x14ac:dyDescent="0.25">
      <c r="A293" s="7">
        <f t="shared" si="9"/>
        <v>40105</v>
      </c>
      <c r="B293" s="3" t="b">
        <f t="shared" si="8"/>
        <v>0</v>
      </c>
      <c r="C293" s="11"/>
      <c r="D293" s="11"/>
      <c r="E293" s="12"/>
    </row>
    <row r="294" spans="1:5" customFormat="1" x14ac:dyDescent="0.25">
      <c r="A294" s="7">
        <f t="shared" si="9"/>
        <v>40106</v>
      </c>
      <c r="B294" s="3" t="b">
        <f t="shared" si="8"/>
        <v>0</v>
      </c>
      <c r="C294" s="11"/>
      <c r="D294" s="11"/>
      <c r="E294" s="12"/>
    </row>
    <row r="295" spans="1:5" customFormat="1" x14ac:dyDescent="0.25">
      <c r="A295" s="7">
        <f t="shared" si="9"/>
        <v>40107</v>
      </c>
      <c r="B295" s="3" t="b">
        <f t="shared" si="8"/>
        <v>0</v>
      </c>
      <c r="C295" s="11"/>
      <c r="D295" s="11"/>
      <c r="E295" s="12"/>
    </row>
    <row r="296" spans="1:5" customFormat="1" x14ac:dyDescent="0.25">
      <c r="A296" s="7">
        <f t="shared" si="9"/>
        <v>40108</v>
      </c>
      <c r="B296" s="3" t="b">
        <f t="shared" si="8"/>
        <v>0</v>
      </c>
      <c r="C296" s="11"/>
      <c r="D296" s="11"/>
      <c r="E296" s="12"/>
    </row>
    <row r="297" spans="1:5" customFormat="1" x14ac:dyDescent="0.25">
      <c r="A297" s="7">
        <f t="shared" si="9"/>
        <v>40109</v>
      </c>
      <c r="B297" s="3" t="b">
        <f t="shared" si="8"/>
        <v>0</v>
      </c>
      <c r="C297" s="11"/>
      <c r="D297" s="11"/>
      <c r="E297" s="12"/>
    </row>
    <row r="298" spans="1:5" customFormat="1" x14ac:dyDescent="0.25">
      <c r="A298" s="7">
        <f t="shared" si="9"/>
        <v>40110</v>
      </c>
      <c r="B298" s="3" t="b">
        <f t="shared" si="8"/>
        <v>0</v>
      </c>
      <c r="C298" s="11"/>
      <c r="D298" s="11"/>
      <c r="E298" s="12"/>
    </row>
    <row r="299" spans="1:5" customFormat="1" x14ac:dyDescent="0.25">
      <c r="A299" s="7">
        <f t="shared" si="9"/>
        <v>40111</v>
      </c>
      <c r="B299" s="3" t="b">
        <f t="shared" si="8"/>
        <v>0</v>
      </c>
      <c r="C299" s="11"/>
      <c r="D299" s="11"/>
      <c r="E299" s="12"/>
    </row>
    <row r="300" spans="1:5" customFormat="1" x14ac:dyDescent="0.25">
      <c r="A300" s="7">
        <f t="shared" si="9"/>
        <v>40112</v>
      </c>
      <c r="B300" s="3" t="b">
        <f t="shared" si="8"/>
        <v>0</v>
      </c>
      <c r="C300" s="11"/>
      <c r="D300" s="11"/>
      <c r="E300" s="12"/>
    </row>
    <row r="301" spans="1:5" customFormat="1" x14ac:dyDescent="0.25">
      <c r="A301" s="7">
        <f t="shared" si="9"/>
        <v>40113</v>
      </c>
      <c r="B301" s="3" t="b">
        <f t="shared" si="8"/>
        <v>0</v>
      </c>
      <c r="C301" s="11"/>
      <c r="D301" s="11"/>
      <c r="E301" s="12"/>
    </row>
    <row r="302" spans="1:5" customFormat="1" x14ac:dyDescent="0.25">
      <c r="A302" s="7">
        <f t="shared" si="9"/>
        <v>40114</v>
      </c>
      <c r="B302" s="3" t="b">
        <f t="shared" si="8"/>
        <v>0</v>
      </c>
      <c r="C302" s="11"/>
      <c r="D302" s="11"/>
      <c r="E302" s="12"/>
    </row>
    <row r="303" spans="1:5" customFormat="1" x14ac:dyDescent="0.25">
      <c r="A303" s="7">
        <f t="shared" si="9"/>
        <v>40115</v>
      </c>
      <c r="B303" s="3" t="b">
        <f t="shared" si="8"/>
        <v>0</v>
      </c>
      <c r="C303" s="11"/>
      <c r="D303" s="11"/>
      <c r="E303" s="12"/>
    </row>
    <row r="304" spans="1:5" customFormat="1" x14ac:dyDescent="0.25">
      <c r="A304" s="7">
        <f t="shared" si="9"/>
        <v>40116</v>
      </c>
      <c r="B304" s="3" t="b">
        <f t="shared" si="8"/>
        <v>0</v>
      </c>
      <c r="C304" s="11"/>
      <c r="D304" s="11"/>
      <c r="E304" s="12"/>
    </row>
    <row r="305" spans="1:5" customFormat="1" x14ac:dyDescent="0.25">
      <c r="A305" s="7">
        <f t="shared" si="9"/>
        <v>40117</v>
      </c>
      <c r="B305" s="3" t="b">
        <f t="shared" si="8"/>
        <v>0</v>
      </c>
      <c r="C305" s="11"/>
      <c r="D305" s="11"/>
      <c r="E305" s="12"/>
    </row>
    <row r="306" spans="1:5" customFormat="1" x14ac:dyDescent="0.25">
      <c r="A306" s="7">
        <f t="shared" si="9"/>
        <v>40118</v>
      </c>
      <c r="B306" s="3" t="b">
        <f t="shared" si="8"/>
        <v>0</v>
      </c>
      <c r="C306" s="11"/>
      <c r="D306" s="11"/>
      <c r="E306" s="12"/>
    </row>
    <row r="307" spans="1:5" customFormat="1" x14ac:dyDescent="0.25">
      <c r="A307" s="7">
        <f t="shared" si="9"/>
        <v>40119</v>
      </c>
      <c r="B307" s="3" t="b">
        <f t="shared" si="8"/>
        <v>0</v>
      </c>
      <c r="C307" s="11"/>
      <c r="D307" s="11"/>
      <c r="E307" s="12"/>
    </row>
    <row r="308" spans="1:5" customFormat="1" x14ac:dyDescent="0.25">
      <c r="A308" s="7">
        <f t="shared" si="9"/>
        <v>40120</v>
      </c>
      <c r="B308" s="3" t="b">
        <f t="shared" si="8"/>
        <v>0</v>
      </c>
      <c r="C308" s="11"/>
      <c r="D308" s="11"/>
      <c r="E308" s="12"/>
    </row>
    <row r="309" spans="1:5" customFormat="1" x14ac:dyDescent="0.25">
      <c r="A309" s="7">
        <f t="shared" si="9"/>
        <v>40121</v>
      </c>
      <c r="B309" s="3" t="b">
        <f t="shared" si="8"/>
        <v>0</v>
      </c>
      <c r="C309" s="11"/>
      <c r="D309" s="11"/>
      <c r="E309" s="12"/>
    </row>
    <row r="310" spans="1:5" customFormat="1" x14ac:dyDescent="0.25">
      <c r="A310" s="7">
        <f t="shared" si="9"/>
        <v>40122</v>
      </c>
      <c r="B310" s="3" t="b">
        <f t="shared" si="8"/>
        <v>0</v>
      </c>
      <c r="C310" s="11"/>
      <c r="D310" s="11"/>
      <c r="E310" s="12"/>
    </row>
    <row r="311" spans="1:5" customFormat="1" x14ac:dyDescent="0.25">
      <c r="A311" s="7">
        <f t="shared" si="9"/>
        <v>40123</v>
      </c>
      <c r="B311" s="3" t="b">
        <f t="shared" si="8"/>
        <v>0</v>
      </c>
      <c r="C311" s="11"/>
      <c r="D311" s="11"/>
      <c r="E311" s="12"/>
    </row>
    <row r="312" spans="1:5" customFormat="1" x14ac:dyDescent="0.25">
      <c r="A312" s="7">
        <f t="shared" si="9"/>
        <v>40124</v>
      </c>
      <c r="B312" s="3" t="b">
        <f t="shared" si="8"/>
        <v>0</v>
      </c>
      <c r="C312" s="11"/>
      <c r="D312" s="11"/>
      <c r="E312" s="12"/>
    </row>
    <row r="313" spans="1:5" customFormat="1" x14ac:dyDescent="0.25">
      <c r="A313" s="7">
        <f t="shared" si="9"/>
        <v>40125</v>
      </c>
      <c r="B313" s="3" t="b">
        <f t="shared" si="8"/>
        <v>0</v>
      </c>
      <c r="C313" s="11"/>
      <c r="D313" s="11"/>
      <c r="E313" s="12"/>
    </row>
    <row r="314" spans="1:5" customFormat="1" x14ac:dyDescent="0.25">
      <c r="A314" s="7">
        <f t="shared" si="9"/>
        <v>40126</v>
      </c>
      <c r="B314" s="3" t="b">
        <f t="shared" si="8"/>
        <v>0</v>
      </c>
      <c r="C314" s="11"/>
      <c r="D314" s="11"/>
      <c r="E314" s="12"/>
    </row>
    <row r="315" spans="1:5" customFormat="1" x14ac:dyDescent="0.25">
      <c r="A315" s="7">
        <f t="shared" si="9"/>
        <v>40127</v>
      </c>
      <c r="B315" s="3" t="b">
        <f t="shared" si="8"/>
        <v>0</v>
      </c>
      <c r="C315" s="11"/>
      <c r="D315" s="11"/>
      <c r="E315" s="12"/>
    </row>
    <row r="316" spans="1:5" customFormat="1" x14ac:dyDescent="0.25">
      <c r="A316" s="7">
        <f t="shared" si="9"/>
        <v>40128</v>
      </c>
      <c r="B316" s="3" t="b">
        <f t="shared" si="8"/>
        <v>0</v>
      </c>
      <c r="C316" s="11"/>
      <c r="D316" s="11"/>
      <c r="E316" s="12"/>
    </row>
    <row r="317" spans="1:5" customFormat="1" x14ac:dyDescent="0.25">
      <c r="A317" s="7">
        <f t="shared" si="9"/>
        <v>40129</v>
      </c>
      <c r="B317" s="3" t="b">
        <f t="shared" si="8"/>
        <v>0</v>
      </c>
      <c r="C317" s="11"/>
      <c r="D317" s="11"/>
      <c r="E317" s="12"/>
    </row>
    <row r="318" spans="1:5" customFormat="1" x14ac:dyDescent="0.25">
      <c r="A318" s="7">
        <f t="shared" si="9"/>
        <v>40130</v>
      </c>
      <c r="B318" s="3" t="b">
        <f t="shared" si="8"/>
        <v>0</v>
      </c>
      <c r="C318" s="11"/>
      <c r="D318" s="11"/>
      <c r="E318" s="12"/>
    </row>
    <row r="319" spans="1:5" customFormat="1" x14ac:dyDescent="0.25">
      <c r="A319" s="7">
        <f t="shared" si="9"/>
        <v>40131</v>
      </c>
      <c r="B319" s="3" t="b">
        <f t="shared" si="8"/>
        <v>0</v>
      </c>
      <c r="C319" s="11"/>
      <c r="D319" s="11"/>
      <c r="E319" s="12"/>
    </row>
    <row r="320" spans="1:5" customFormat="1" x14ac:dyDescent="0.25">
      <c r="A320" s="7">
        <f t="shared" si="9"/>
        <v>40132</v>
      </c>
      <c r="B320" s="3" t="b">
        <f t="shared" si="8"/>
        <v>0</v>
      </c>
      <c r="C320" s="11"/>
      <c r="D320" s="11"/>
      <c r="E320" s="12"/>
    </row>
    <row r="321" spans="1:5" customFormat="1" x14ac:dyDescent="0.25">
      <c r="A321" s="7">
        <f t="shared" si="9"/>
        <v>40133</v>
      </c>
      <c r="B321" s="3" t="b">
        <f t="shared" si="8"/>
        <v>0</v>
      </c>
      <c r="C321" s="11"/>
      <c r="D321" s="11"/>
      <c r="E321" s="12"/>
    </row>
    <row r="322" spans="1:5" customFormat="1" x14ac:dyDescent="0.25">
      <c r="A322" s="7">
        <f t="shared" si="9"/>
        <v>40134</v>
      </c>
      <c r="B322" s="3" t="b">
        <f t="shared" si="8"/>
        <v>0</v>
      </c>
      <c r="C322" s="11"/>
      <c r="D322" s="11"/>
      <c r="E322" s="12"/>
    </row>
    <row r="323" spans="1:5" customFormat="1" x14ac:dyDescent="0.25">
      <c r="A323" s="7">
        <f t="shared" si="9"/>
        <v>40135</v>
      </c>
      <c r="B323" s="3" t="b">
        <f t="shared" ref="B323:B386" si="10">OR(C323="Ja",D323="Ja",E323="Ja")</f>
        <v>0</v>
      </c>
      <c r="C323" s="11"/>
      <c r="D323" s="11"/>
      <c r="E323" s="12"/>
    </row>
    <row r="324" spans="1:5" customFormat="1" x14ac:dyDescent="0.25">
      <c r="A324" s="7">
        <f t="shared" ref="A324:A387" si="11">A323+1</f>
        <v>40136</v>
      </c>
      <c r="B324" s="3" t="b">
        <f t="shared" si="10"/>
        <v>0</v>
      </c>
      <c r="C324" s="11"/>
      <c r="D324" s="11"/>
      <c r="E324" s="12"/>
    </row>
    <row r="325" spans="1:5" customFormat="1" x14ac:dyDescent="0.25">
      <c r="A325" s="7">
        <f t="shared" si="11"/>
        <v>40137</v>
      </c>
      <c r="B325" s="3" t="b">
        <f t="shared" si="10"/>
        <v>0</v>
      </c>
      <c r="C325" s="11"/>
      <c r="D325" s="11"/>
      <c r="E325" s="12"/>
    </row>
    <row r="326" spans="1:5" customFormat="1" x14ac:dyDescent="0.25">
      <c r="A326" s="7">
        <f t="shared" si="11"/>
        <v>40138</v>
      </c>
      <c r="B326" s="3" t="b">
        <f t="shared" si="10"/>
        <v>0</v>
      </c>
      <c r="C326" s="11"/>
      <c r="D326" s="11"/>
      <c r="E326" s="12"/>
    </row>
    <row r="327" spans="1:5" customFormat="1" x14ac:dyDescent="0.25">
      <c r="A327" s="7">
        <f t="shared" si="11"/>
        <v>40139</v>
      </c>
      <c r="B327" s="3" t="b">
        <f t="shared" si="10"/>
        <v>0</v>
      </c>
      <c r="C327" s="11"/>
      <c r="D327" s="11"/>
      <c r="E327" s="12"/>
    </row>
    <row r="328" spans="1:5" customFormat="1" x14ac:dyDescent="0.25">
      <c r="A328" s="7">
        <f t="shared" si="11"/>
        <v>40140</v>
      </c>
      <c r="B328" s="3" t="b">
        <f t="shared" si="10"/>
        <v>0</v>
      </c>
      <c r="C328" s="11"/>
      <c r="D328" s="11"/>
      <c r="E328" s="12"/>
    </row>
    <row r="329" spans="1:5" customFormat="1" x14ac:dyDescent="0.25">
      <c r="A329" s="7">
        <f t="shared" si="11"/>
        <v>40141</v>
      </c>
      <c r="B329" s="3" t="b">
        <f t="shared" si="10"/>
        <v>0</v>
      </c>
      <c r="C329" s="11"/>
      <c r="D329" s="11"/>
      <c r="E329" s="12"/>
    </row>
    <row r="330" spans="1:5" customFormat="1" x14ac:dyDescent="0.25">
      <c r="A330" s="7">
        <f t="shared" si="11"/>
        <v>40142</v>
      </c>
      <c r="B330" s="3" t="b">
        <f t="shared" si="10"/>
        <v>0</v>
      </c>
      <c r="C330" s="11"/>
      <c r="D330" s="11"/>
      <c r="E330" s="12"/>
    </row>
    <row r="331" spans="1:5" customFormat="1" x14ac:dyDescent="0.25">
      <c r="A331" s="7">
        <f t="shared" si="11"/>
        <v>40143</v>
      </c>
      <c r="B331" s="3" t="b">
        <f t="shared" si="10"/>
        <v>0</v>
      </c>
      <c r="C331" s="11"/>
      <c r="D331" s="11"/>
      <c r="E331" s="12"/>
    </row>
    <row r="332" spans="1:5" customFormat="1" x14ac:dyDescent="0.25">
      <c r="A332" s="7">
        <f t="shared" si="11"/>
        <v>40144</v>
      </c>
      <c r="B332" s="3" t="b">
        <f t="shared" si="10"/>
        <v>0</v>
      </c>
      <c r="C332" s="11"/>
      <c r="D332" s="11"/>
      <c r="E332" s="12"/>
    </row>
    <row r="333" spans="1:5" customFormat="1" x14ac:dyDescent="0.25">
      <c r="A333" s="7">
        <f t="shared" si="11"/>
        <v>40145</v>
      </c>
      <c r="B333" s="3" t="b">
        <f t="shared" si="10"/>
        <v>0</v>
      </c>
      <c r="C333" s="11"/>
      <c r="D333" s="11"/>
      <c r="E333" s="12"/>
    </row>
    <row r="334" spans="1:5" customFormat="1" x14ac:dyDescent="0.25">
      <c r="A334" s="7">
        <f t="shared" si="11"/>
        <v>40146</v>
      </c>
      <c r="B334" s="3" t="b">
        <f t="shared" si="10"/>
        <v>0</v>
      </c>
      <c r="C334" s="11"/>
      <c r="D334" s="11"/>
      <c r="E334" s="12"/>
    </row>
    <row r="335" spans="1:5" customFormat="1" x14ac:dyDescent="0.25">
      <c r="A335" s="7">
        <f t="shared" si="11"/>
        <v>40147</v>
      </c>
      <c r="B335" s="3" t="b">
        <f t="shared" si="10"/>
        <v>0</v>
      </c>
      <c r="C335" s="11"/>
      <c r="D335" s="11"/>
      <c r="E335" s="12"/>
    </row>
    <row r="336" spans="1:5" customFormat="1" x14ac:dyDescent="0.25">
      <c r="A336" s="7">
        <f t="shared" si="11"/>
        <v>40148</v>
      </c>
      <c r="B336" s="3" t="b">
        <f t="shared" si="10"/>
        <v>0</v>
      </c>
      <c r="C336" s="11"/>
      <c r="D336" s="11"/>
      <c r="E336" s="12"/>
    </row>
    <row r="337" spans="1:5" customFormat="1" x14ac:dyDescent="0.25">
      <c r="A337" s="7">
        <f t="shared" si="11"/>
        <v>40149</v>
      </c>
      <c r="B337" s="3" t="b">
        <f t="shared" si="10"/>
        <v>0</v>
      </c>
      <c r="C337" s="11"/>
      <c r="D337" s="11"/>
      <c r="E337" s="12"/>
    </row>
    <row r="338" spans="1:5" customFormat="1" x14ac:dyDescent="0.25">
      <c r="A338" s="7">
        <f t="shared" si="11"/>
        <v>40150</v>
      </c>
      <c r="B338" s="3" t="b">
        <f t="shared" si="10"/>
        <v>0</v>
      </c>
      <c r="C338" s="11"/>
      <c r="D338" s="11"/>
      <c r="E338" s="12"/>
    </row>
    <row r="339" spans="1:5" customFormat="1" x14ac:dyDescent="0.25">
      <c r="A339" s="7">
        <f t="shared" si="11"/>
        <v>40151</v>
      </c>
      <c r="B339" s="3" t="b">
        <f t="shared" si="10"/>
        <v>0</v>
      </c>
      <c r="C339" s="11"/>
      <c r="D339" s="11"/>
      <c r="E339" s="12"/>
    </row>
    <row r="340" spans="1:5" customFormat="1" x14ac:dyDescent="0.25">
      <c r="A340" s="7">
        <f t="shared" si="11"/>
        <v>40152</v>
      </c>
      <c r="B340" s="3" t="b">
        <f t="shared" si="10"/>
        <v>0</v>
      </c>
      <c r="C340" s="11"/>
      <c r="D340" s="11"/>
      <c r="E340" s="12"/>
    </row>
    <row r="341" spans="1:5" customFormat="1" x14ac:dyDescent="0.25">
      <c r="A341" s="7">
        <f t="shared" si="11"/>
        <v>40153</v>
      </c>
      <c r="B341" s="3" t="b">
        <f t="shared" si="10"/>
        <v>0</v>
      </c>
      <c r="C341" s="11"/>
      <c r="D341" s="11"/>
      <c r="E341" s="12"/>
    </row>
    <row r="342" spans="1:5" customFormat="1" x14ac:dyDescent="0.25">
      <c r="A342" s="7">
        <f t="shared" si="11"/>
        <v>40154</v>
      </c>
      <c r="B342" s="3" t="b">
        <f t="shared" si="10"/>
        <v>0</v>
      </c>
      <c r="C342" s="11"/>
      <c r="D342" s="11"/>
      <c r="E342" s="12"/>
    </row>
    <row r="343" spans="1:5" customFormat="1" x14ac:dyDescent="0.25">
      <c r="A343" s="7">
        <f t="shared" si="11"/>
        <v>40155</v>
      </c>
      <c r="B343" s="3" t="b">
        <f t="shared" si="10"/>
        <v>0</v>
      </c>
      <c r="C343" s="11"/>
      <c r="D343" s="11"/>
      <c r="E343" s="12"/>
    </row>
    <row r="344" spans="1:5" customFormat="1" x14ac:dyDescent="0.25">
      <c r="A344" s="7">
        <f t="shared" si="11"/>
        <v>40156</v>
      </c>
      <c r="B344" s="3" t="b">
        <f t="shared" si="10"/>
        <v>0</v>
      </c>
      <c r="C344" s="11"/>
      <c r="D344" s="11"/>
      <c r="E344" s="12"/>
    </row>
    <row r="345" spans="1:5" customFormat="1" x14ac:dyDescent="0.25">
      <c r="A345" s="7">
        <f t="shared" si="11"/>
        <v>40157</v>
      </c>
      <c r="B345" s="3" t="b">
        <f t="shared" si="10"/>
        <v>0</v>
      </c>
      <c r="C345" s="11"/>
      <c r="D345" s="11"/>
      <c r="E345" s="12"/>
    </row>
    <row r="346" spans="1:5" customFormat="1" x14ac:dyDescent="0.25">
      <c r="A346" s="7">
        <f t="shared" si="11"/>
        <v>40158</v>
      </c>
      <c r="B346" s="3" t="b">
        <f t="shared" si="10"/>
        <v>0</v>
      </c>
      <c r="C346" s="11"/>
      <c r="D346" s="11"/>
      <c r="E346" s="12"/>
    </row>
    <row r="347" spans="1:5" customFormat="1" x14ac:dyDescent="0.25">
      <c r="A347" s="7">
        <f t="shared" si="11"/>
        <v>40159</v>
      </c>
      <c r="B347" s="3" t="b">
        <f t="shared" si="10"/>
        <v>0</v>
      </c>
      <c r="C347" s="11"/>
      <c r="D347" s="11"/>
      <c r="E347" s="12"/>
    </row>
    <row r="348" spans="1:5" customFormat="1" x14ac:dyDescent="0.25">
      <c r="A348" s="7">
        <f t="shared" si="11"/>
        <v>40160</v>
      </c>
      <c r="B348" s="3" t="b">
        <f t="shared" si="10"/>
        <v>0</v>
      </c>
      <c r="C348" s="11"/>
      <c r="D348" s="11"/>
      <c r="E348" s="12"/>
    </row>
    <row r="349" spans="1:5" customFormat="1" x14ac:dyDescent="0.25">
      <c r="A349" s="7">
        <f t="shared" si="11"/>
        <v>40161</v>
      </c>
      <c r="B349" s="3" t="b">
        <f t="shared" si="10"/>
        <v>0</v>
      </c>
      <c r="C349" s="11"/>
      <c r="D349" s="11"/>
      <c r="E349" s="12"/>
    </row>
    <row r="350" spans="1:5" customFormat="1" x14ac:dyDescent="0.25">
      <c r="A350" s="7">
        <f t="shared" si="11"/>
        <v>40162</v>
      </c>
      <c r="B350" s="3" t="b">
        <f t="shared" si="10"/>
        <v>0</v>
      </c>
      <c r="C350" s="11"/>
      <c r="D350" s="11"/>
      <c r="E350" s="12"/>
    </row>
    <row r="351" spans="1:5" customFormat="1" x14ac:dyDescent="0.25">
      <c r="A351" s="7">
        <f t="shared" si="11"/>
        <v>40163</v>
      </c>
      <c r="B351" s="3" t="b">
        <f t="shared" si="10"/>
        <v>0</v>
      </c>
      <c r="C351" s="11"/>
      <c r="D351" s="11"/>
      <c r="E351" s="12"/>
    </row>
    <row r="352" spans="1:5" customFormat="1" x14ac:dyDescent="0.25">
      <c r="A352" s="7">
        <f t="shared" si="11"/>
        <v>40164</v>
      </c>
      <c r="B352" s="3" t="b">
        <f t="shared" si="10"/>
        <v>0</v>
      </c>
      <c r="C352" s="11"/>
      <c r="D352" s="11"/>
      <c r="E352" s="12"/>
    </row>
    <row r="353" spans="1:5" customFormat="1" x14ac:dyDescent="0.25">
      <c r="A353" s="7">
        <f t="shared" si="11"/>
        <v>40165</v>
      </c>
      <c r="B353" s="3" t="b">
        <f t="shared" si="10"/>
        <v>0</v>
      </c>
      <c r="C353" s="11"/>
      <c r="D353" s="11"/>
      <c r="E353" s="12"/>
    </row>
    <row r="354" spans="1:5" customFormat="1" x14ac:dyDescent="0.25">
      <c r="A354" s="7">
        <f t="shared" si="11"/>
        <v>40166</v>
      </c>
      <c r="B354" s="3" t="b">
        <f t="shared" si="10"/>
        <v>0</v>
      </c>
      <c r="C354" s="11"/>
      <c r="D354" s="11"/>
      <c r="E354" s="12"/>
    </row>
    <row r="355" spans="1:5" customFormat="1" x14ac:dyDescent="0.25">
      <c r="A355" s="7">
        <f t="shared" si="11"/>
        <v>40167</v>
      </c>
      <c r="B355" s="3" t="b">
        <f t="shared" si="10"/>
        <v>0</v>
      </c>
      <c r="C355" s="11"/>
      <c r="D355" s="11"/>
      <c r="E355" s="12"/>
    </row>
    <row r="356" spans="1:5" customFormat="1" x14ac:dyDescent="0.25">
      <c r="A356" s="7">
        <f t="shared" si="11"/>
        <v>40168</v>
      </c>
      <c r="B356" s="3" t="b">
        <f t="shared" si="10"/>
        <v>0</v>
      </c>
      <c r="C356" s="11"/>
      <c r="D356" s="11"/>
      <c r="E356" s="12"/>
    </row>
    <row r="357" spans="1:5" customFormat="1" x14ac:dyDescent="0.25">
      <c r="A357" s="7">
        <f t="shared" si="11"/>
        <v>40169</v>
      </c>
      <c r="B357" s="3" t="b">
        <f t="shared" si="10"/>
        <v>0</v>
      </c>
      <c r="C357" s="11"/>
      <c r="D357" s="11"/>
      <c r="E357" s="12"/>
    </row>
    <row r="358" spans="1:5" customFormat="1" x14ac:dyDescent="0.25">
      <c r="A358" s="7">
        <f t="shared" si="11"/>
        <v>40170</v>
      </c>
      <c r="B358" s="3" t="b">
        <f t="shared" si="10"/>
        <v>0</v>
      </c>
      <c r="C358" s="11"/>
      <c r="D358" s="11"/>
      <c r="E358" s="12"/>
    </row>
    <row r="359" spans="1:5" customFormat="1" x14ac:dyDescent="0.25">
      <c r="A359" s="7">
        <f t="shared" si="11"/>
        <v>40171</v>
      </c>
      <c r="B359" s="3" t="b">
        <f t="shared" si="10"/>
        <v>1</v>
      </c>
      <c r="C359" s="11" t="s">
        <v>23</v>
      </c>
      <c r="D359" s="11"/>
      <c r="E359" s="12" t="s">
        <v>23</v>
      </c>
    </row>
    <row r="360" spans="1:5" customFormat="1" x14ac:dyDescent="0.25">
      <c r="A360" s="7">
        <f t="shared" si="11"/>
        <v>40172</v>
      </c>
      <c r="B360" s="3" t="b">
        <f t="shared" si="10"/>
        <v>1</v>
      </c>
      <c r="C360" s="11" t="s">
        <v>23</v>
      </c>
      <c r="D360" s="11"/>
      <c r="E360" s="12"/>
    </row>
    <row r="361" spans="1:5" customFormat="1" x14ac:dyDescent="0.25">
      <c r="A361" s="7">
        <f t="shared" si="11"/>
        <v>40173</v>
      </c>
      <c r="B361" s="3" t="b">
        <f t="shared" si="10"/>
        <v>1</v>
      </c>
      <c r="C361" s="11" t="s">
        <v>23</v>
      </c>
      <c r="D361" s="11"/>
      <c r="E361" s="12"/>
    </row>
    <row r="362" spans="1:5" customFormat="1" x14ac:dyDescent="0.25">
      <c r="A362" s="7">
        <f t="shared" si="11"/>
        <v>40174</v>
      </c>
      <c r="B362" s="3" t="b">
        <f t="shared" si="10"/>
        <v>0</v>
      </c>
      <c r="C362" s="11"/>
      <c r="D362" s="11"/>
      <c r="E362" s="12"/>
    </row>
    <row r="363" spans="1:5" customFormat="1" x14ac:dyDescent="0.25">
      <c r="A363" s="7">
        <f t="shared" si="11"/>
        <v>40175</v>
      </c>
      <c r="B363" s="3" t="b">
        <f t="shared" si="10"/>
        <v>0</v>
      </c>
      <c r="C363" s="11"/>
      <c r="D363" s="11"/>
      <c r="E363" s="12"/>
    </row>
    <row r="364" spans="1:5" customFormat="1" x14ac:dyDescent="0.25">
      <c r="A364" s="7">
        <f t="shared" si="11"/>
        <v>40176</v>
      </c>
      <c r="B364" s="3" t="b">
        <f t="shared" si="10"/>
        <v>0</v>
      </c>
      <c r="C364" s="11"/>
      <c r="D364" s="11"/>
      <c r="E364" s="12"/>
    </row>
    <row r="365" spans="1:5" customFormat="1" x14ac:dyDescent="0.25">
      <c r="A365" s="7">
        <f t="shared" si="11"/>
        <v>40177</v>
      </c>
      <c r="B365" s="3" t="b">
        <f t="shared" si="10"/>
        <v>0</v>
      </c>
      <c r="C365" s="11"/>
      <c r="D365" s="11"/>
      <c r="E365" s="12"/>
    </row>
    <row r="366" spans="1:5" customFormat="1" x14ac:dyDescent="0.25">
      <c r="A366" s="8">
        <f t="shared" si="11"/>
        <v>40178</v>
      </c>
      <c r="B366" s="4" t="b">
        <f t="shared" si="10"/>
        <v>1</v>
      </c>
      <c r="C366" s="13" t="s">
        <v>23</v>
      </c>
      <c r="D366" s="13"/>
      <c r="E366" s="14"/>
    </row>
    <row r="367" spans="1:5" customFormat="1" x14ac:dyDescent="0.25">
      <c r="A367" s="7">
        <f t="shared" si="11"/>
        <v>40179</v>
      </c>
      <c r="B367" s="3" t="b">
        <f t="shared" si="10"/>
        <v>1</v>
      </c>
      <c r="C367" s="11" t="s">
        <v>23</v>
      </c>
      <c r="D367" s="11"/>
      <c r="E367" s="12"/>
    </row>
    <row r="368" spans="1:5" customFormat="1" x14ac:dyDescent="0.25">
      <c r="A368" s="7">
        <f t="shared" si="11"/>
        <v>40180</v>
      </c>
      <c r="B368" s="3" t="b">
        <f t="shared" si="10"/>
        <v>0</v>
      </c>
      <c r="C368" s="11"/>
      <c r="D368" s="11"/>
      <c r="E368" s="12"/>
    </row>
    <row r="369" spans="1:5" customFormat="1" x14ac:dyDescent="0.25">
      <c r="A369" s="7">
        <f t="shared" si="11"/>
        <v>40181</v>
      </c>
      <c r="B369" s="3" t="b">
        <f t="shared" si="10"/>
        <v>0</v>
      </c>
      <c r="C369" s="11"/>
      <c r="D369" s="11"/>
      <c r="E369" s="12"/>
    </row>
    <row r="370" spans="1:5" customFormat="1" x14ac:dyDescent="0.25">
      <c r="A370" s="7">
        <f t="shared" si="11"/>
        <v>40182</v>
      </c>
      <c r="B370" s="3" t="b">
        <f t="shared" si="10"/>
        <v>0</v>
      </c>
      <c r="C370" s="11"/>
      <c r="D370" s="11"/>
      <c r="E370" s="12"/>
    </row>
    <row r="371" spans="1:5" customFormat="1" x14ac:dyDescent="0.25">
      <c r="A371" s="7">
        <f t="shared" si="11"/>
        <v>40183</v>
      </c>
      <c r="B371" s="3" t="b">
        <f t="shared" si="10"/>
        <v>0</v>
      </c>
      <c r="C371" s="11"/>
      <c r="D371" s="11"/>
      <c r="E371" s="12"/>
    </row>
    <row r="372" spans="1:5" customFormat="1" x14ac:dyDescent="0.25">
      <c r="A372" s="7">
        <f t="shared" si="11"/>
        <v>40184</v>
      </c>
      <c r="B372" s="3" t="b">
        <f t="shared" si="10"/>
        <v>0</v>
      </c>
      <c r="C372" s="11"/>
      <c r="D372" s="11"/>
      <c r="E372" s="12"/>
    </row>
    <row r="373" spans="1:5" customFormat="1" x14ac:dyDescent="0.25">
      <c r="A373" s="7">
        <f t="shared" si="11"/>
        <v>40185</v>
      </c>
      <c r="B373" s="3" t="b">
        <f t="shared" si="10"/>
        <v>0</v>
      </c>
      <c r="C373" s="11"/>
      <c r="D373" s="11"/>
      <c r="E373" s="12"/>
    </row>
    <row r="374" spans="1:5" customFormat="1" x14ac:dyDescent="0.25">
      <c r="A374" s="7">
        <f t="shared" si="11"/>
        <v>40186</v>
      </c>
      <c r="B374" s="3" t="b">
        <f t="shared" si="10"/>
        <v>0</v>
      </c>
      <c r="C374" s="11"/>
      <c r="D374" s="11"/>
      <c r="E374" s="12"/>
    </row>
    <row r="375" spans="1:5" customFormat="1" x14ac:dyDescent="0.25">
      <c r="A375" s="7">
        <f t="shared" si="11"/>
        <v>40187</v>
      </c>
      <c r="B375" s="3" t="b">
        <f t="shared" si="10"/>
        <v>0</v>
      </c>
      <c r="C375" s="11"/>
      <c r="D375" s="11"/>
      <c r="E375" s="12"/>
    </row>
    <row r="376" spans="1:5" customFormat="1" x14ac:dyDescent="0.25">
      <c r="A376" s="7">
        <f t="shared" si="11"/>
        <v>40188</v>
      </c>
      <c r="B376" s="3" t="b">
        <f t="shared" si="10"/>
        <v>0</v>
      </c>
      <c r="C376" s="11"/>
      <c r="D376" s="11"/>
      <c r="E376" s="12"/>
    </row>
    <row r="377" spans="1:5" customFormat="1" x14ac:dyDescent="0.25">
      <c r="A377" s="7">
        <f t="shared" si="11"/>
        <v>40189</v>
      </c>
      <c r="B377" s="3" t="b">
        <f t="shared" si="10"/>
        <v>0</v>
      </c>
      <c r="C377" s="11"/>
      <c r="D377" s="11"/>
      <c r="E377" s="12"/>
    </row>
    <row r="378" spans="1:5" customFormat="1" x14ac:dyDescent="0.25">
      <c r="A378" s="7">
        <f t="shared" si="11"/>
        <v>40190</v>
      </c>
      <c r="B378" s="3" t="b">
        <f t="shared" si="10"/>
        <v>0</v>
      </c>
      <c r="C378" s="11"/>
      <c r="D378" s="11"/>
      <c r="E378" s="12"/>
    </row>
    <row r="379" spans="1:5" customFormat="1" x14ac:dyDescent="0.25">
      <c r="A379" s="7">
        <f t="shared" si="11"/>
        <v>40191</v>
      </c>
      <c r="B379" s="3" t="b">
        <f t="shared" si="10"/>
        <v>0</v>
      </c>
      <c r="C379" s="11"/>
      <c r="D379" s="11"/>
      <c r="E379" s="12"/>
    </row>
    <row r="380" spans="1:5" customFormat="1" x14ac:dyDescent="0.25">
      <c r="A380" s="7">
        <f t="shared" si="11"/>
        <v>40192</v>
      </c>
      <c r="B380" s="3" t="b">
        <f t="shared" si="10"/>
        <v>0</v>
      </c>
      <c r="C380" s="11"/>
      <c r="D380" s="11"/>
      <c r="E380" s="12"/>
    </row>
    <row r="381" spans="1:5" customFormat="1" x14ac:dyDescent="0.25">
      <c r="A381" s="7">
        <f t="shared" si="11"/>
        <v>40193</v>
      </c>
      <c r="B381" s="3" t="b">
        <f t="shared" si="10"/>
        <v>0</v>
      </c>
      <c r="C381" s="11"/>
      <c r="D381" s="11"/>
      <c r="E381" s="12"/>
    </row>
    <row r="382" spans="1:5" customFormat="1" x14ac:dyDescent="0.25">
      <c r="A382" s="7">
        <f t="shared" si="11"/>
        <v>40194</v>
      </c>
      <c r="B382" s="3" t="b">
        <f t="shared" si="10"/>
        <v>0</v>
      </c>
      <c r="C382" s="11"/>
      <c r="D382" s="11"/>
      <c r="E382" s="12"/>
    </row>
    <row r="383" spans="1:5" customFormat="1" x14ac:dyDescent="0.25">
      <c r="A383" s="7">
        <f t="shared" si="11"/>
        <v>40195</v>
      </c>
      <c r="B383" s="3" t="b">
        <f t="shared" si="10"/>
        <v>0</v>
      </c>
      <c r="C383" s="11"/>
      <c r="D383" s="11"/>
      <c r="E383" s="12"/>
    </row>
    <row r="384" spans="1:5" customFormat="1" x14ac:dyDescent="0.25">
      <c r="A384" s="7">
        <f t="shared" si="11"/>
        <v>40196</v>
      </c>
      <c r="B384" s="3" t="b">
        <f t="shared" si="10"/>
        <v>0</v>
      </c>
      <c r="C384" s="11"/>
      <c r="D384" s="11"/>
      <c r="E384" s="12"/>
    </row>
    <row r="385" spans="1:5" customFormat="1" x14ac:dyDescent="0.25">
      <c r="A385" s="7">
        <f t="shared" si="11"/>
        <v>40197</v>
      </c>
      <c r="B385" s="3" t="b">
        <f t="shared" si="10"/>
        <v>0</v>
      </c>
      <c r="C385" s="11"/>
      <c r="D385" s="11"/>
      <c r="E385" s="12"/>
    </row>
    <row r="386" spans="1:5" customFormat="1" x14ac:dyDescent="0.25">
      <c r="A386" s="7">
        <f t="shared" si="11"/>
        <v>40198</v>
      </c>
      <c r="B386" s="3" t="b">
        <f t="shared" si="10"/>
        <v>0</v>
      </c>
      <c r="C386" s="11"/>
      <c r="D386" s="11"/>
      <c r="E386" s="12"/>
    </row>
    <row r="387" spans="1:5" customFormat="1" x14ac:dyDescent="0.25">
      <c r="A387" s="7">
        <f t="shared" si="11"/>
        <v>40199</v>
      </c>
      <c r="B387" s="3" t="b">
        <f t="shared" ref="B387:B450" si="12">OR(C387="Ja",D387="Ja",E387="Ja")</f>
        <v>0</v>
      </c>
      <c r="C387" s="11"/>
      <c r="D387" s="11"/>
      <c r="E387" s="12"/>
    </row>
    <row r="388" spans="1:5" customFormat="1" x14ac:dyDescent="0.25">
      <c r="A388" s="7">
        <f t="shared" ref="A388:A451" si="13">A387+1</f>
        <v>40200</v>
      </c>
      <c r="B388" s="3" t="b">
        <f t="shared" si="12"/>
        <v>0</v>
      </c>
      <c r="C388" s="11"/>
      <c r="D388" s="11"/>
      <c r="E388" s="12"/>
    </row>
    <row r="389" spans="1:5" customFormat="1" x14ac:dyDescent="0.25">
      <c r="A389" s="7">
        <f t="shared" si="13"/>
        <v>40201</v>
      </c>
      <c r="B389" s="3" t="b">
        <f t="shared" si="12"/>
        <v>0</v>
      </c>
      <c r="C389" s="11"/>
      <c r="D389" s="11"/>
      <c r="E389" s="12"/>
    </row>
    <row r="390" spans="1:5" customFormat="1" x14ac:dyDescent="0.25">
      <c r="A390" s="7">
        <f t="shared" si="13"/>
        <v>40202</v>
      </c>
      <c r="B390" s="3" t="b">
        <f t="shared" si="12"/>
        <v>0</v>
      </c>
      <c r="C390" s="11"/>
      <c r="D390" s="11"/>
      <c r="E390" s="12"/>
    </row>
    <row r="391" spans="1:5" customFormat="1" x14ac:dyDescent="0.25">
      <c r="A391" s="7">
        <f t="shared" si="13"/>
        <v>40203</v>
      </c>
      <c r="B391" s="3" t="b">
        <f t="shared" si="12"/>
        <v>0</v>
      </c>
      <c r="C391" s="11"/>
      <c r="D391" s="11"/>
      <c r="E391" s="12"/>
    </row>
    <row r="392" spans="1:5" customFormat="1" x14ac:dyDescent="0.25">
      <c r="A392" s="7">
        <f t="shared" si="13"/>
        <v>40204</v>
      </c>
      <c r="B392" s="3" t="b">
        <f t="shared" si="12"/>
        <v>0</v>
      </c>
      <c r="C392" s="11"/>
      <c r="D392" s="11"/>
      <c r="E392" s="12"/>
    </row>
    <row r="393" spans="1:5" customFormat="1" x14ac:dyDescent="0.25">
      <c r="A393" s="7">
        <f t="shared" si="13"/>
        <v>40205</v>
      </c>
      <c r="B393" s="3" t="b">
        <f t="shared" si="12"/>
        <v>0</v>
      </c>
      <c r="C393" s="11"/>
      <c r="D393" s="11"/>
      <c r="E393" s="12"/>
    </row>
    <row r="394" spans="1:5" customFormat="1" x14ac:dyDescent="0.25">
      <c r="A394" s="7">
        <f t="shared" si="13"/>
        <v>40206</v>
      </c>
      <c r="B394" s="3" t="b">
        <f t="shared" si="12"/>
        <v>0</v>
      </c>
      <c r="C394" s="11"/>
      <c r="D394" s="11"/>
      <c r="E394" s="12"/>
    </row>
    <row r="395" spans="1:5" customFormat="1" x14ac:dyDescent="0.25">
      <c r="A395" s="7">
        <f t="shared" si="13"/>
        <v>40207</v>
      </c>
      <c r="B395" s="3" t="b">
        <f t="shared" si="12"/>
        <v>0</v>
      </c>
      <c r="C395" s="11"/>
      <c r="D395" s="11"/>
      <c r="E395" s="12"/>
    </row>
    <row r="396" spans="1:5" customFormat="1" x14ac:dyDescent="0.25">
      <c r="A396" s="7">
        <f t="shared" si="13"/>
        <v>40208</v>
      </c>
      <c r="B396" s="3" t="b">
        <f t="shared" si="12"/>
        <v>0</v>
      </c>
      <c r="C396" s="11"/>
      <c r="D396" s="11"/>
      <c r="E396" s="12"/>
    </row>
    <row r="397" spans="1:5" customFormat="1" x14ac:dyDescent="0.25">
      <c r="A397" s="7">
        <f t="shared" si="13"/>
        <v>40209</v>
      </c>
      <c r="B397" s="3" t="b">
        <f t="shared" si="12"/>
        <v>0</v>
      </c>
      <c r="C397" s="11"/>
      <c r="D397" s="11"/>
      <c r="E397" s="12"/>
    </row>
    <row r="398" spans="1:5" customFormat="1" x14ac:dyDescent="0.25">
      <c r="A398" s="7">
        <f t="shared" si="13"/>
        <v>40210</v>
      </c>
      <c r="B398" s="3" t="b">
        <f t="shared" si="12"/>
        <v>0</v>
      </c>
      <c r="C398" s="11"/>
      <c r="D398" s="11"/>
      <c r="E398" s="12"/>
    </row>
    <row r="399" spans="1:5" customFormat="1" x14ac:dyDescent="0.25">
      <c r="A399" s="7">
        <f t="shared" si="13"/>
        <v>40211</v>
      </c>
      <c r="B399" s="3" t="b">
        <f t="shared" si="12"/>
        <v>0</v>
      </c>
      <c r="C399" s="11"/>
      <c r="D399" s="11"/>
      <c r="E399" s="12"/>
    </row>
    <row r="400" spans="1:5" customFormat="1" x14ac:dyDescent="0.25">
      <c r="A400" s="7">
        <f t="shared" si="13"/>
        <v>40212</v>
      </c>
      <c r="B400" s="3" t="b">
        <f t="shared" si="12"/>
        <v>0</v>
      </c>
      <c r="C400" s="11"/>
      <c r="D400" s="11"/>
      <c r="E400" s="12"/>
    </row>
    <row r="401" spans="1:5" customFormat="1" x14ac:dyDescent="0.25">
      <c r="A401" s="7">
        <f t="shared" si="13"/>
        <v>40213</v>
      </c>
      <c r="B401" s="3" t="b">
        <f t="shared" si="12"/>
        <v>0</v>
      </c>
      <c r="C401" s="11"/>
      <c r="D401" s="11"/>
      <c r="E401" s="12"/>
    </row>
    <row r="402" spans="1:5" customFormat="1" x14ac:dyDescent="0.25">
      <c r="A402" s="7">
        <f t="shared" si="13"/>
        <v>40214</v>
      </c>
      <c r="B402" s="3" t="b">
        <f t="shared" si="12"/>
        <v>0</v>
      </c>
      <c r="C402" s="11"/>
      <c r="D402" s="11"/>
      <c r="E402" s="12"/>
    </row>
    <row r="403" spans="1:5" customFormat="1" x14ac:dyDescent="0.25">
      <c r="A403" s="7">
        <f t="shared" si="13"/>
        <v>40215</v>
      </c>
      <c r="B403" s="3" t="b">
        <f t="shared" si="12"/>
        <v>0</v>
      </c>
      <c r="C403" s="11"/>
      <c r="D403" s="11"/>
      <c r="E403" s="12"/>
    </row>
    <row r="404" spans="1:5" customFormat="1" x14ac:dyDescent="0.25">
      <c r="A404" s="7">
        <f t="shared" si="13"/>
        <v>40216</v>
      </c>
      <c r="B404" s="3" t="b">
        <f t="shared" si="12"/>
        <v>0</v>
      </c>
      <c r="C404" s="11"/>
      <c r="D404" s="11"/>
      <c r="E404" s="12"/>
    </row>
    <row r="405" spans="1:5" customFormat="1" x14ac:dyDescent="0.25">
      <c r="A405" s="7">
        <f t="shared" si="13"/>
        <v>40217</v>
      </c>
      <c r="B405" s="3" t="b">
        <f t="shared" si="12"/>
        <v>0</v>
      </c>
      <c r="C405" s="11"/>
      <c r="D405" s="11"/>
      <c r="E405" s="12"/>
    </row>
    <row r="406" spans="1:5" customFormat="1" x14ac:dyDescent="0.25">
      <c r="A406" s="7">
        <f t="shared" si="13"/>
        <v>40218</v>
      </c>
      <c r="B406" s="3" t="b">
        <f t="shared" si="12"/>
        <v>0</v>
      </c>
      <c r="C406" s="11"/>
      <c r="D406" s="11"/>
      <c r="E406" s="12"/>
    </row>
    <row r="407" spans="1:5" customFormat="1" x14ac:dyDescent="0.25">
      <c r="A407" s="7">
        <f t="shared" si="13"/>
        <v>40219</v>
      </c>
      <c r="B407" s="3" t="b">
        <f t="shared" si="12"/>
        <v>0</v>
      </c>
      <c r="C407" s="11"/>
      <c r="D407" s="11"/>
      <c r="E407" s="12"/>
    </row>
    <row r="408" spans="1:5" customFormat="1" x14ac:dyDescent="0.25">
      <c r="A408" s="7">
        <f t="shared" si="13"/>
        <v>40220</v>
      </c>
      <c r="B408" s="3" t="b">
        <f t="shared" si="12"/>
        <v>0</v>
      </c>
      <c r="C408" s="11"/>
      <c r="D408" s="11"/>
      <c r="E408" s="12"/>
    </row>
    <row r="409" spans="1:5" customFormat="1" x14ac:dyDescent="0.25">
      <c r="A409" s="7">
        <f t="shared" si="13"/>
        <v>40221</v>
      </c>
      <c r="B409" s="3" t="b">
        <f t="shared" si="12"/>
        <v>0</v>
      </c>
      <c r="C409" s="11"/>
      <c r="D409" s="11"/>
      <c r="E409" s="12"/>
    </row>
    <row r="410" spans="1:5" customFormat="1" x14ac:dyDescent="0.25">
      <c r="A410" s="7">
        <f t="shared" si="13"/>
        <v>40222</v>
      </c>
      <c r="B410" s="3" t="b">
        <f t="shared" si="12"/>
        <v>0</v>
      </c>
      <c r="C410" s="11"/>
      <c r="D410" s="11"/>
      <c r="E410" s="12"/>
    </row>
    <row r="411" spans="1:5" customFormat="1" x14ac:dyDescent="0.25">
      <c r="A411" s="7">
        <f t="shared" si="13"/>
        <v>40223</v>
      </c>
      <c r="B411" s="3" t="b">
        <f t="shared" si="12"/>
        <v>0</v>
      </c>
      <c r="C411" s="11"/>
      <c r="D411" s="11"/>
      <c r="E411" s="12"/>
    </row>
    <row r="412" spans="1:5" customFormat="1" x14ac:dyDescent="0.25">
      <c r="A412" s="7">
        <f t="shared" si="13"/>
        <v>40224</v>
      </c>
      <c r="B412" s="3" t="b">
        <f t="shared" si="12"/>
        <v>0</v>
      </c>
      <c r="C412" s="11"/>
      <c r="D412" s="11"/>
      <c r="E412" s="12"/>
    </row>
    <row r="413" spans="1:5" customFormat="1" x14ac:dyDescent="0.25">
      <c r="A413" s="7">
        <f t="shared" si="13"/>
        <v>40225</v>
      </c>
      <c r="B413" s="3" t="b">
        <f t="shared" si="12"/>
        <v>0</v>
      </c>
      <c r="C413" s="11"/>
      <c r="D413" s="11"/>
      <c r="E413" s="12"/>
    </row>
    <row r="414" spans="1:5" customFormat="1" x14ac:dyDescent="0.25">
      <c r="A414" s="7">
        <f t="shared" si="13"/>
        <v>40226</v>
      </c>
      <c r="B414" s="3" t="b">
        <f t="shared" si="12"/>
        <v>0</v>
      </c>
      <c r="C414" s="11"/>
      <c r="D414" s="11"/>
      <c r="E414" s="12"/>
    </row>
    <row r="415" spans="1:5" customFormat="1" x14ac:dyDescent="0.25">
      <c r="A415" s="7">
        <f t="shared" si="13"/>
        <v>40227</v>
      </c>
      <c r="B415" s="3" t="b">
        <f t="shared" si="12"/>
        <v>0</v>
      </c>
      <c r="C415" s="11"/>
      <c r="D415" s="11"/>
      <c r="E415" s="12"/>
    </row>
    <row r="416" spans="1:5" customFormat="1" x14ac:dyDescent="0.25">
      <c r="A416" s="7">
        <f t="shared" si="13"/>
        <v>40228</v>
      </c>
      <c r="B416" s="3" t="b">
        <f t="shared" si="12"/>
        <v>0</v>
      </c>
      <c r="C416" s="11"/>
      <c r="D416" s="11"/>
      <c r="E416" s="12"/>
    </row>
    <row r="417" spans="1:5" customFormat="1" x14ac:dyDescent="0.25">
      <c r="A417" s="7">
        <f t="shared" si="13"/>
        <v>40229</v>
      </c>
      <c r="B417" s="3" t="b">
        <f t="shared" si="12"/>
        <v>0</v>
      </c>
      <c r="C417" s="11"/>
      <c r="D417" s="11"/>
      <c r="E417" s="12"/>
    </row>
    <row r="418" spans="1:5" customFormat="1" x14ac:dyDescent="0.25">
      <c r="A418" s="7">
        <f t="shared" si="13"/>
        <v>40230</v>
      </c>
      <c r="B418" s="3" t="b">
        <f t="shared" si="12"/>
        <v>0</v>
      </c>
      <c r="C418" s="11"/>
      <c r="D418" s="11"/>
      <c r="E418" s="12"/>
    </row>
    <row r="419" spans="1:5" customFormat="1" x14ac:dyDescent="0.25">
      <c r="A419" s="7">
        <f t="shared" si="13"/>
        <v>40231</v>
      </c>
      <c r="B419" s="3" t="b">
        <f t="shared" si="12"/>
        <v>0</v>
      </c>
      <c r="C419" s="11"/>
      <c r="D419" s="11"/>
      <c r="E419" s="12"/>
    </row>
    <row r="420" spans="1:5" customFormat="1" x14ac:dyDescent="0.25">
      <c r="A420" s="7">
        <f t="shared" si="13"/>
        <v>40232</v>
      </c>
      <c r="B420" s="3" t="b">
        <f t="shared" si="12"/>
        <v>0</v>
      </c>
      <c r="C420" s="11"/>
      <c r="D420" s="11"/>
      <c r="E420" s="12"/>
    </row>
    <row r="421" spans="1:5" customFormat="1" x14ac:dyDescent="0.25">
      <c r="A421" s="7">
        <f t="shared" si="13"/>
        <v>40233</v>
      </c>
      <c r="B421" s="3" t="b">
        <f t="shared" si="12"/>
        <v>0</v>
      </c>
      <c r="C421" s="11"/>
      <c r="D421" s="11"/>
      <c r="E421" s="12"/>
    </row>
    <row r="422" spans="1:5" customFormat="1" x14ac:dyDescent="0.25">
      <c r="A422" s="7">
        <f t="shared" si="13"/>
        <v>40234</v>
      </c>
      <c r="B422" s="3" t="b">
        <f t="shared" si="12"/>
        <v>0</v>
      </c>
      <c r="C422" s="11"/>
      <c r="D422" s="11"/>
      <c r="E422" s="12"/>
    </row>
    <row r="423" spans="1:5" customFormat="1" x14ac:dyDescent="0.25">
      <c r="A423" s="7">
        <f t="shared" si="13"/>
        <v>40235</v>
      </c>
      <c r="B423" s="3" t="b">
        <f t="shared" si="12"/>
        <v>0</v>
      </c>
      <c r="C423" s="11"/>
      <c r="D423" s="11"/>
      <c r="E423" s="12"/>
    </row>
    <row r="424" spans="1:5" customFormat="1" x14ac:dyDescent="0.25">
      <c r="A424" s="7">
        <f t="shared" si="13"/>
        <v>40236</v>
      </c>
      <c r="B424" s="3" t="b">
        <f t="shared" si="12"/>
        <v>0</v>
      </c>
      <c r="C424" s="11"/>
      <c r="D424" s="11"/>
      <c r="E424" s="12"/>
    </row>
    <row r="425" spans="1:5" customFormat="1" x14ac:dyDescent="0.25">
      <c r="A425" s="7">
        <f t="shared" si="13"/>
        <v>40237</v>
      </c>
      <c r="B425" s="3" t="b">
        <f t="shared" si="12"/>
        <v>0</v>
      </c>
      <c r="C425" s="11"/>
      <c r="D425" s="11"/>
      <c r="E425" s="12"/>
    </row>
    <row r="426" spans="1:5" customFormat="1" x14ac:dyDescent="0.25">
      <c r="A426" s="7">
        <f t="shared" si="13"/>
        <v>40238</v>
      </c>
      <c r="B426" s="3" t="b">
        <f t="shared" si="12"/>
        <v>0</v>
      </c>
      <c r="C426" s="11"/>
      <c r="D426" s="11"/>
      <c r="E426" s="12"/>
    </row>
    <row r="427" spans="1:5" customFormat="1" x14ac:dyDescent="0.25">
      <c r="A427" s="7">
        <f t="shared" si="13"/>
        <v>40239</v>
      </c>
      <c r="B427" s="3" t="b">
        <f t="shared" si="12"/>
        <v>0</v>
      </c>
      <c r="C427" s="11"/>
      <c r="D427" s="11"/>
      <c r="E427" s="12"/>
    </row>
    <row r="428" spans="1:5" customFormat="1" x14ac:dyDescent="0.25">
      <c r="A428" s="7">
        <f t="shared" si="13"/>
        <v>40240</v>
      </c>
      <c r="B428" s="3" t="b">
        <f t="shared" si="12"/>
        <v>0</v>
      </c>
      <c r="C428" s="11"/>
      <c r="D428" s="11"/>
      <c r="E428" s="12"/>
    </row>
    <row r="429" spans="1:5" customFormat="1" x14ac:dyDescent="0.25">
      <c r="A429" s="7">
        <f t="shared" si="13"/>
        <v>40241</v>
      </c>
      <c r="B429" s="3" t="b">
        <f t="shared" si="12"/>
        <v>0</v>
      </c>
      <c r="C429" s="11"/>
      <c r="D429" s="11"/>
      <c r="E429" s="12"/>
    </row>
    <row r="430" spans="1:5" customFormat="1" x14ac:dyDescent="0.25">
      <c r="A430" s="7">
        <f t="shared" si="13"/>
        <v>40242</v>
      </c>
      <c r="B430" s="3" t="b">
        <f t="shared" si="12"/>
        <v>0</v>
      </c>
      <c r="C430" s="11"/>
      <c r="D430" s="11"/>
      <c r="E430" s="12"/>
    </row>
    <row r="431" spans="1:5" customFormat="1" x14ac:dyDescent="0.25">
      <c r="A431" s="7">
        <f t="shared" si="13"/>
        <v>40243</v>
      </c>
      <c r="B431" s="3" t="b">
        <f t="shared" si="12"/>
        <v>0</v>
      </c>
      <c r="C431" s="11"/>
      <c r="D431" s="11"/>
      <c r="E431" s="12"/>
    </row>
    <row r="432" spans="1:5" customFormat="1" x14ac:dyDescent="0.25">
      <c r="A432" s="7">
        <f t="shared" si="13"/>
        <v>40244</v>
      </c>
      <c r="B432" s="3" t="b">
        <f t="shared" si="12"/>
        <v>0</v>
      </c>
      <c r="C432" s="11"/>
      <c r="D432" s="11"/>
      <c r="E432" s="12"/>
    </row>
    <row r="433" spans="1:5" customFormat="1" x14ac:dyDescent="0.25">
      <c r="A433" s="7">
        <f t="shared" si="13"/>
        <v>40245</v>
      </c>
      <c r="B433" s="3" t="b">
        <f t="shared" si="12"/>
        <v>0</v>
      </c>
      <c r="C433" s="11"/>
      <c r="D433" s="11"/>
      <c r="E433" s="12"/>
    </row>
    <row r="434" spans="1:5" customFormat="1" x14ac:dyDescent="0.25">
      <c r="A434" s="7">
        <f t="shared" si="13"/>
        <v>40246</v>
      </c>
      <c r="B434" s="3" t="b">
        <f t="shared" si="12"/>
        <v>0</v>
      </c>
      <c r="C434" s="11"/>
      <c r="D434" s="11"/>
      <c r="E434" s="12"/>
    </row>
    <row r="435" spans="1:5" customFormat="1" x14ac:dyDescent="0.25">
      <c r="A435" s="7">
        <f t="shared" si="13"/>
        <v>40247</v>
      </c>
      <c r="B435" s="3" t="b">
        <f t="shared" si="12"/>
        <v>0</v>
      </c>
      <c r="C435" s="11"/>
      <c r="D435" s="11"/>
      <c r="E435" s="12"/>
    </row>
    <row r="436" spans="1:5" customFormat="1" x14ac:dyDescent="0.25">
      <c r="A436" s="7">
        <f t="shared" si="13"/>
        <v>40248</v>
      </c>
      <c r="B436" s="3" t="b">
        <f t="shared" si="12"/>
        <v>0</v>
      </c>
      <c r="C436" s="11"/>
      <c r="D436" s="11"/>
      <c r="E436" s="12"/>
    </row>
    <row r="437" spans="1:5" customFormat="1" x14ac:dyDescent="0.25">
      <c r="A437" s="7">
        <f t="shared" si="13"/>
        <v>40249</v>
      </c>
      <c r="B437" s="3" t="b">
        <f t="shared" si="12"/>
        <v>0</v>
      </c>
      <c r="C437" s="11"/>
      <c r="D437" s="11"/>
      <c r="E437" s="12"/>
    </row>
    <row r="438" spans="1:5" customFormat="1" x14ac:dyDescent="0.25">
      <c r="A438" s="7">
        <f t="shared" si="13"/>
        <v>40250</v>
      </c>
      <c r="B438" s="3" t="b">
        <f t="shared" si="12"/>
        <v>0</v>
      </c>
      <c r="C438" s="11"/>
      <c r="D438" s="11"/>
      <c r="E438" s="12"/>
    </row>
    <row r="439" spans="1:5" customFormat="1" x14ac:dyDescent="0.25">
      <c r="A439" s="7">
        <f t="shared" si="13"/>
        <v>40251</v>
      </c>
      <c r="B439" s="3" t="b">
        <f t="shared" si="12"/>
        <v>0</v>
      </c>
      <c r="C439" s="11"/>
      <c r="D439" s="11"/>
      <c r="E439" s="12"/>
    </row>
    <row r="440" spans="1:5" customFormat="1" x14ac:dyDescent="0.25">
      <c r="A440" s="7">
        <f t="shared" si="13"/>
        <v>40252</v>
      </c>
      <c r="B440" s="3" t="b">
        <f t="shared" si="12"/>
        <v>0</v>
      </c>
      <c r="C440" s="11"/>
      <c r="D440" s="11"/>
      <c r="E440" s="12"/>
    </row>
    <row r="441" spans="1:5" customFormat="1" x14ac:dyDescent="0.25">
      <c r="A441" s="7">
        <f t="shared" si="13"/>
        <v>40253</v>
      </c>
      <c r="B441" s="3" t="b">
        <f t="shared" si="12"/>
        <v>0</v>
      </c>
      <c r="C441" s="11"/>
      <c r="D441" s="11"/>
      <c r="E441" s="12"/>
    </row>
    <row r="442" spans="1:5" customFormat="1" x14ac:dyDescent="0.25">
      <c r="A442" s="7">
        <f t="shared" si="13"/>
        <v>40254</v>
      </c>
      <c r="B442" s="3" t="b">
        <f t="shared" si="12"/>
        <v>0</v>
      </c>
      <c r="C442" s="11"/>
      <c r="D442" s="11"/>
      <c r="E442" s="12"/>
    </row>
    <row r="443" spans="1:5" customFormat="1" x14ac:dyDescent="0.25">
      <c r="A443" s="7">
        <f t="shared" si="13"/>
        <v>40255</v>
      </c>
      <c r="B443" s="3" t="b">
        <f t="shared" si="12"/>
        <v>0</v>
      </c>
      <c r="C443" s="11"/>
      <c r="D443" s="11"/>
      <c r="E443" s="12"/>
    </row>
    <row r="444" spans="1:5" customFormat="1" x14ac:dyDescent="0.25">
      <c r="A444" s="7">
        <f t="shared" si="13"/>
        <v>40256</v>
      </c>
      <c r="B444" s="3" t="b">
        <f t="shared" si="12"/>
        <v>0</v>
      </c>
      <c r="C444" s="11"/>
      <c r="D444" s="11"/>
      <c r="E444" s="12"/>
    </row>
    <row r="445" spans="1:5" customFormat="1" x14ac:dyDescent="0.25">
      <c r="A445" s="7">
        <f t="shared" si="13"/>
        <v>40257</v>
      </c>
      <c r="B445" s="3" t="b">
        <f t="shared" si="12"/>
        <v>0</v>
      </c>
      <c r="C445" s="11"/>
      <c r="D445" s="11"/>
      <c r="E445" s="12"/>
    </row>
    <row r="446" spans="1:5" customFormat="1" x14ac:dyDescent="0.25">
      <c r="A446" s="7">
        <f t="shared" si="13"/>
        <v>40258</v>
      </c>
      <c r="B446" s="3" t="b">
        <f t="shared" si="12"/>
        <v>0</v>
      </c>
      <c r="C446" s="11"/>
      <c r="D446" s="11"/>
      <c r="E446" s="12"/>
    </row>
    <row r="447" spans="1:5" customFormat="1" x14ac:dyDescent="0.25">
      <c r="A447" s="7">
        <f t="shared" si="13"/>
        <v>40259</v>
      </c>
      <c r="B447" s="3" t="b">
        <f t="shared" si="12"/>
        <v>0</v>
      </c>
      <c r="C447" s="11"/>
      <c r="D447" s="11"/>
      <c r="E447" s="12"/>
    </row>
    <row r="448" spans="1:5" customFormat="1" x14ac:dyDescent="0.25">
      <c r="A448" s="7">
        <f t="shared" si="13"/>
        <v>40260</v>
      </c>
      <c r="B448" s="3" t="b">
        <f t="shared" si="12"/>
        <v>0</v>
      </c>
      <c r="C448" s="11"/>
      <c r="D448" s="11"/>
      <c r="E448" s="12"/>
    </row>
    <row r="449" spans="1:5" customFormat="1" x14ac:dyDescent="0.25">
      <c r="A449" s="7">
        <f t="shared" si="13"/>
        <v>40261</v>
      </c>
      <c r="B449" s="3" t="b">
        <f t="shared" si="12"/>
        <v>0</v>
      </c>
      <c r="C449" s="11"/>
      <c r="D449" s="11"/>
      <c r="E449" s="12"/>
    </row>
    <row r="450" spans="1:5" customFormat="1" x14ac:dyDescent="0.25">
      <c r="A450" s="7">
        <f t="shared" si="13"/>
        <v>40262</v>
      </c>
      <c r="B450" s="3" t="b">
        <f t="shared" si="12"/>
        <v>0</v>
      </c>
      <c r="C450" s="11"/>
      <c r="D450" s="11"/>
      <c r="E450" s="12"/>
    </row>
    <row r="451" spans="1:5" customFormat="1" x14ac:dyDescent="0.25">
      <c r="A451" s="7">
        <f t="shared" si="13"/>
        <v>40263</v>
      </c>
      <c r="B451" s="3" t="b">
        <f t="shared" ref="B451:B514" si="14">OR(C451="Ja",D451="Ja",E451="Ja")</f>
        <v>0</v>
      </c>
      <c r="C451" s="11"/>
      <c r="D451" s="11"/>
      <c r="E451" s="12"/>
    </row>
    <row r="452" spans="1:5" customFormat="1" x14ac:dyDescent="0.25">
      <c r="A452" s="7">
        <f t="shared" ref="A452:A515" si="15">A451+1</f>
        <v>40264</v>
      </c>
      <c r="B452" s="3" t="b">
        <f t="shared" si="14"/>
        <v>0</v>
      </c>
      <c r="C452" s="11"/>
      <c r="D452" s="11"/>
      <c r="E452" s="12"/>
    </row>
    <row r="453" spans="1:5" customFormat="1" x14ac:dyDescent="0.25">
      <c r="A453" s="7">
        <f t="shared" si="15"/>
        <v>40265</v>
      </c>
      <c r="B453" s="3" t="b">
        <f t="shared" si="14"/>
        <v>0</v>
      </c>
      <c r="C453" s="11"/>
      <c r="D453" s="11"/>
      <c r="E453" s="12"/>
    </row>
    <row r="454" spans="1:5" customFormat="1" x14ac:dyDescent="0.25">
      <c r="A454" s="7">
        <f t="shared" si="15"/>
        <v>40266</v>
      </c>
      <c r="B454" s="3" t="b">
        <f t="shared" si="14"/>
        <v>0</v>
      </c>
      <c r="C454" s="11"/>
      <c r="D454" s="11"/>
      <c r="E454" s="12"/>
    </row>
    <row r="455" spans="1:5" customFormat="1" x14ac:dyDescent="0.25">
      <c r="A455" s="7">
        <f t="shared" si="15"/>
        <v>40267</v>
      </c>
      <c r="B455" s="3" t="b">
        <f t="shared" si="14"/>
        <v>0</v>
      </c>
      <c r="C455" s="11"/>
      <c r="D455" s="11"/>
      <c r="E455" s="12"/>
    </row>
    <row r="456" spans="1:5" customFormat="1" x14ac:dyDescent="0.25">
      <c r="A456" s="7">
        <f t="shared" si="15"/>
        <v>40268</v>
      </c>
      <c r="B456" s="3" t="b">
        <f t="shared" si="14"/>
        <v>0</v>
      </c>
      <c r="C456" s="11"/>
      <c r="D456" s="11"/>
      <c r="E456" s="12"/>
    </row>
    <row r="457" spans="1:5" customFormat="1" x14ac:dyDescent="0.25">
      <c r="A457" s="7">
        <f t="shared" si="15"/>
        <v>40269</v>
      </c>
      <c r="B457" s="3" t="b">
        <f t="shared" si="14"/>
        <v>1</v>
      </c>
      <c r="C457" s="11" t="s">
        <v>23</v>
      </c>
      <c r="D457" s="11"/>
      <c r="E457" s="12"/>
    </row>
    <row r="458" spans="1:5" customFormat="1" x14ac:dyDescent="0.25">
      <c r="A458" s="7">
        <f t="shared" si="15"/>
        <v>40270</v>
      </c>
      <c r="B458" s="3" t="b">
        <f t="shared" si="14"/>
        <v>1</v>
      </c>
      <c r="C458" s="11" t="s">
        <v>23</v>
      </c>
      <c r="D458" s="11"/>
      <c r="E458" s="12"/>
    </row>
    <row r="459" spans="1:5" customFormat="1" x14ac:dyDescent="0.25">
      <c r="A459" s="7">
        <f t="shared" si="15"/>
        <v>40271</v>
      </c>
      <c r="B459" s="3" t="b">
        <f t="shared" si="14"/>
        <v>0</v>
      </c>
      <c r="C459" s="11"/>
      <c r="D459" s="11"/>
      <c r="E459" s="12"/>
    </row>
    <row r="460" spans="1:5" customFormat="1" x14ac:dyDescent="0.25">
      <c r="A460" s="7">
        <f t="shared" si="15"/>
        <v>40272</v>
      </c>
      <c r="B460" s="3" t="b">
        <f t="shared" si="14"/>
        <v>0</v>
      </c>
      <c r="C460" s="11"/>
      <c r="D460" s="11"/>
      <c r="E460" s="12"/>
    </row>
    <row r="461" spans="1:5" customFormat="1" x14ac:dyDescent="0.25">
      <c r="A461" s="7">
        <f t="shared" si="15"/>
        <v>40273</v>
      </c>
      <c r="B461" s="3" t="b">
        <f t="shared" si="14"/>
        <v>1</v>
      </c>
      <c r="C461" s="11" t="s">
        <v>23</v>
      </c>
      <c r="D461" s="11"/>
      <c r="E461" s="12"/>
    </row>
    <row r="462" spans="1:5" customFormat="1" x14ac:dyDescent="0.25">
      <c r="A462" s="7">
        <f t="shared" si="15"/>
        <v>40274</v>
      </c>
      <c r="B462" s="3" t="b">
        <f t="shared" si="14"/>
        <v>0</v>
      </c>
      <c r="C462" s="11"/>
      <c r="D462" s="11"/>
      <c r="E462" s="12"/>
    </row>
    <row r="463" spans="1:5" customFormat="1" x14ac:dyDescent="0.25">
      <c r="A463" s="7">
        <f t="shared" si="15"/>
        <v>40275</v>
      </c>
      <c r="B463" s="3" t="b">
        <f t="shared" si="14"/>
        <v>0</v>
      </c>
      <c r="C463" s="11"/>
      <c r="D463" s="11"/>
      <c r="E463" s="12"/>
    </row>
    <row r="464" spans="1:5" customFormat="1" x14ac:dyDescent="0.25">
      <c r="A464" s="7">
        <f t="shared" si="15"/>
        <v>40276</v>
      </c>
      <c r="B464" s="3" t="b">
        <f t="shared" si="14"/>
        <v>0</v>
      </c>
      <c r="C464" s="11"/>
      <c r="D464" s="11"/>
      <c r="E464" s="12"/>
    </row>
    <row r="465" spans="1:5" customFormat="1" x14ac:dyDescent="0.25">
      <c r="A465" s="7">
        <f t="shared" si="15"/>
        <v>40277</v>
      </c>
      <c r="B465" s="3" t="b">
        <f t="shared" si="14"/>
        <v>0</v>
      </c>
      <c r="C465" s="11"/>
      <c r="D465" s="11"/>
      <c r="E465" s="12"/>
    </row>
    <row r="466" spans="1:5" customFormat="1" x14ac:dyDescent="0.25">
      <c r="A466" s="7">
        <f t="shared" si="15"/>
        <v>40278</v>
      </c>
      <c r="B466" s="3" t="b">
        <f t="shared" si="14"/>
        <v>0</v>
      </c>
      <c r="C466" s="11"/>
      <c r="D466" s="11"/>
      <c r="E466" s="12"/>
    </row>
    <row r="467" spans="1:5" customFormat="1" x14ac:dyDescent="0.25">
      <c r="A467" s="7">
        <f t="shared" si="15"/>
        <v>40279</v>
      </c>
      <c r="B467" s="3" t="b">
        <f t="shared" si="14"/>
        <v>0</v>
      </c>
      <c r="C467" s="11"/>
      <c r="D467" s="11"/>
      <c r="E467" s="12"/>
    </row>
    <row r="468" spans="1:5" customFormat="1" x14ac:dyDescent="0.25">
      <c r="A468" s="7">
        <f t="shared" si="15"/>
        <v>40280</v>
      </c>
      <c r="B468" s="3" t="b">
        <f t="shared" si="14"/>
        <v>0</v>
      </c>
      <c r="C468" s="11"/>
      <c r="D468" s="11"/>
      <c r="E468" s="12"/>
    </row>
    <row r="469" spans="1:5" customFormat="1" x14ac:dyDescent="0.25">
      <c r="A469" s="7">
        <f t="shared" si="15"/>
        <v>40281</v>
      </c>
      <c r="B469" s="3" t="b">
        <f t="shared" si="14"/>
        <v>0</v>
      </c>
      <c r="C469" s="11"/>
      <c r="D469" s="11"/>
      <c r="E469" s="12"/>
    </row>
    <row r="470" spans="1:5" customFormat="1" x14ac:dyDescent="0.25">
      <c r="A470" s="7">
        <f t="shared" si="15"/>
        <v>40282</v>
      </c>
      <c r="B470" s="3" t="b">
        <f t="shared" si="14"/>
        <v>0</v>
      </c>
      <c r="C470" s="11"/>
      <c r="D470" s="11"/>
      <c r="E470" s="12"/>
    </row>
    <row r="471" spans="1:5" customFormat="1" x14ac:dyDescent="0.25">
      <c r="A471" s="7">
        <f t="shared" si="15"/>
        <v>40283</v>
      </c>
      <c r="B471" s="3" t="b">
        <f t="shared" si="14"/>
        <v>0</v>
      </c>
      <c r="C471" s="11"/>
      <c r="D471" s="11"/>
      <c r="E471" s="12"/>
    </row>
    <row r="472" spans="1:5" customFormat="1" x14ac:dyDescent="0.25">
      <c r="A472" s="7">
        <f t="shared" si="15"/>
        <v>40284</v>
      </c>
      <c r="B472" s="3" t="b">
        <f t="shared" si="14"/>
        <v>0</v>
      </c>
      <c r="C472" s="11"/>
      <c r="D472" s="11"/>
      <c r="E472" s="12"/>
    </row>
    <row r="473" spans="1:5" customFormat="1" x14ac:dyDescent="0.25">
      <c r="A473" s="7">
        <f t="shared" si="15"/>
        <v>40285</v>
      </c>
      <c r="B473" s="3" t="b">
        <f t="shared" si="14"/>
        <v>0</v>
      </c>
      <c r="C473" s="11"/>
      <c r="D473" s="11"/>
      <c r="E473" s="12"/>
    </row>
    <row r="474" spans="1:5" customFormat="1" x14ac:dyDescent="0.25">
      <c r="A474" s="7">
        <f t="shared" si="15"/>
        <v>40286</v>
      </c>
      <c r="B474" s="3" t="b">
        <f t="shared" si="14"/>
        <v>0</v>
      </c>
      <c r="C474" s="11"/>
      <c r="D474" s="11"/>
      <c r="E474" s="12"/>
    </row>
    <row r="475" spans="1:5" customFormat="1" x14ac:dyDescent="0.25">
      <c r="A475" s="7">
        <f t="shared" si="15"/>
        <v>40287</v>
      </c>
      <c r="B475" s="3" t="b">
        <f t="shared" si="14"/>
        <v>0</v>
      </c>
      <c r="C475" s="11"/>
      <c r="D475" s="11"/>
      <c r="E475" s="12"/>
    </row>
    <row r="476" spans="1:5" customFormat="1" x14ac:dyDescent="0.25">
      <c r="A476" s="7">
        <f t="shared" si="15"/>
        <v>40288</v>
      </c>
      <c r="B476" s="3" t="b">
        <f t="shared" si="14"/>
        <v>0</v>
      </c>
      <c r="C476" s="11"/>
      <c r="D476" s="11"/>
      <c r="E476" s="12"/>
    </row>
    <row r="477" spans="1:5" customFormat="1" x14ac:dyDescent="0.25">
      <c r="A477" s="7">
        <f t="shared" si="15"/>
        <v>40289</v>
      </c>
      <c r="B477" s="3" t="b">
        <f t="shared" si="14"/>
        <v>0</v>
      </c>
      <c r="C477" s="11"/>
      <c r="D477" s="11"/>
      <c r="E477" s="12"/>
    </row>
    <row r="478" spans="1:5" customFormat="1" x14ac:dyDescent="0.25">
      <c r="A478" s="7">
        <f t="shared" si="15"/>
        <v>40290</v>
      </c>
      <c r="B478" s="3" t="b">
        <f t="shared" si="14"/>
        <v>0</v>
      </c>
      <c r="C478" s="11"/>
      <c r="D478" s="11"/>
      <c r="E478" s="12"/>
    </row>
    <row r="479" spans="1:5" customFormat="1" x14ac:dyDescent="0.25">
      <c r="A479" s="7">
        <f t="shared" si="15"/>
        <v>40291</v>
      </c>
      <c r="B479" s="3" t="b">
        <f t="shared" si="14"/>
        <v>0</v>
      </c>
      <c r="C479" s="11"/>
      <c r="D479" s="11"/>
      <c r="E479" s="12"/>
    </row>
    <row r="480" spans="1:5" customFormat="1" x14ac:dyDescent="0.25">
      <c r="A480" s="7">
        <f t="shared" si="15"/>
        <v>40292</v>
      </c>
      <c r="B480" s="3" t="b">
        <f t="shared" si="14"/>
        <v>0</v>
      </c>
      <c r="C480" s="11"/>
      <c r="D480" s="11"/>
      <c r="E480" s="12"/>
    </row>
    <row r="481" spans="1:5" customFormat="1" x14ac:dyDescent="0.25">
      <c r="A481" s="7">
        <f t="shared" si="15"/>
        <v>40293</v>
      </c>
      <c r="B481" s="3" t="b">
        <f t="shared" si="14"/>
        <v>0</v>
      </c>
      <c r="C481" s="11"/>
      <c r="D481" s="11"/>
      <c r="E481" s="12"/>
    </row>
    <row r="482" spans="1:5" customFormat="1" x14ac:dyDescent="0.25">
      <c r="A482" s="7">
        <f t="shared" si="15"/>
        <v>40294</v>
      </c>
      <c r="B482" s="3" t="b">
        <f t="shared" si="14"/>
        <v>0</v>
      </c>
      <c r="C482" s="11"/>
      <c r="D482" s="11"/>
      <c r="E482" s="12"/>
    </row>
    <row r="483" spans="1:5" customFormat="1" x14ac:dyDescent="0.25">
      <c r="A483" s="7">
        <f t="shared" si="15"/>
        <v>40295</v>
      </c>
      <c r="B483" s="3" t="b">
        <f t="shared" si="14"/>
        <v>0</v>
      </c>
      <c r="C483" s="11"/>
      <c r="D483" s="11"/>
      <c r="E483" s="12"/>
    </row>
    <row r="484" spans="1:5" customFormat="1" x14ac:dyDescent="0.25">
      <c r="A484" s="7">
        <f t="shared" si="15"/>
        <v>40296</v>
      </c>
      <c r="B484" s="3" t="b">
        <f t="shared" si="14"/>
        <v>0</v>
      </c>
      <c r="C484" s="11"/>
      <c r="D484" s="11"/>
      <c r="E484" s="12"/>
    </row>
    <row r="485" spans="1:5" customFormat="1" x14ac:dyDescent="0.25">
      <c r="A485" s="7">
        <f t="shared" si="15"/>
        <v>40297</v>
      </c>
      <c r="B485" s="3" t="b">
        <f t="shared" si="14"/>
        <v>0</v>
      </c>
      <c r="C485" s="11"/>
      <c r="D485" s="11"/>
      <c r="E485" s="12"/>
    </row>
    <row r="486" spans="1:5" customFormat="1" x14ac:dyDescent="0.25">
      <c r="A486" s="7">
        <f t="shared" si="15"/>
        <v>40298</v>
      </c>
      <c r="B486" s="3" t="b">
        <f t="shared" si="14"/>
        <v>1</v>
      </c>
      <c r="C486" s="11" t="s">
        <v>23</v>
      </c>
      <c r="D486" s="11"/>
      <c r="E486" s="12"/>
    </row>
    <row r="487" spans="1:5" customFormat="1" x14ac:dyDescent="0.25">
      <c r="A487" s="7">
        <f t="shared" si="15"/>
        <v>40299</v>
      </c>
      <c r="B487" s="3" t="b">
        <f t="shared" si="14"/>
        <v>1</v>
      </c>
      <c r="C487" s="11" t="s">
        <v>23</v>
      </c>
      <c r="D487" s="11"/>
      <c r="E487" s="12"/>
    </row>
    <row r="488" spans="1:5" customFormat="1" x14ac:dyDescent="0.25">
      <c r="A488" s="7">
        <f t="shared" si="15"/>
        <v>40300</v>
      </c>
      <c r="B488" s="3" t="b">
        <f t="shared" si="14"/>
        <v>0</v>
      </c>
      <c r="C488" s="11"/>
      <c r="D488" s="11"/>
      <c r="E488" s="12"/>
    </row>
    <row r="489" spans="1:5" customFormat="1" x14ac:dyDescent="0.25">
      <c r="A489" s="7">
        <f t="shared" si="15"/>
        <v>40301</v>
      </c>
      <c r="B489" s="3" t="b">
        <f t="shared" si="14"/>
        <v>0</v>
      </c>
      <c r="C489" s="11"/>
      <c r="D489" s="11"/>
      <c r="E489" s="12"/>
    </row>
    <row r="490" spans="1:5" customFormat="1" x14ac:dyDescent="0.25">
      <c r="A490" s="7">
        <f t="shared" si="15"/>
        <v>40302</v>
      </c>
      <c r="B490" s="3" t="b">
        <f t="shared" si="14"/>
        <v>0</v>
      </c>
      <c r="C490" s="11"/>
      <c r="D490" s="11"/>
      <c r="E490" s="12"/>
    </row>
    <row r="491" spans="1:5" customFormat="1" x14ac:dyDescent="0.25">
      <c r="A491" s="7">
        <f t="shared" si="15"/>
        <v>40303</v>
      </c>
      <c r="B491" s="3" t="b">
        <f t="shared" si="14"/>
        <v>0</v>
      </c>
      <c r="C491" s="11"/>
      <c r="D491" s="11"/>
      <c r="E491" s="12"/>
    </row>
    <row r="492" spans="1:5" customFormat="1" x14ac:dyDescent="0.25">
      <c r="A492" s="7">
        <f t="shared" si="15"/>
        <v>40304</v>
      </c>
      <c r="B492" s="3" t="b">
        <f t="shared" si="14"/>
        <v>0</v>
      </c>
      <c r="C492" s="11"/>
      <c r="D492" s="11"/>
      <c r="E492" s="12"/>
    </row>
    <row r="493" spans="1:5" customFormat="1" x14ac:dyDescent="0.25">
      <c r="A493" s="7">
        <f t="shared" si="15"/>
        <v>40305</v>
      </c>
      <c r="B493" s="3" t="b">
        <f t="shared" si="14"/>
        <v>0</v>
      </c>
      <c r="C493" s="11"/>
      <c r="D493" s="11"/>
      <c r="E493" s="12"/>
    </row>
    <row r="494" spans="1:5" customFormat="1" x14ac:dyDescent="0.25">
      <c r="A494" s="7">
        <f t="shared" si="15"/>
        <v>40306</v>
      </c>
      <c r="B494" s="3" t="b">
        <f t="shared" si="14"/>
        <v>0</v>
      </c>
      <c r="C494" s="11"/>
      <c r="D494" s="11"/>
      <c r="E494" s="12"/>
    </row>
    <row r="495" spans="1:5" customFormat="1" x14ac:dyDescent="0.25">
      <c r="A495" s="7">
        <f t="shared" si="15"/>
        <v>40307</v>
      </c>
      <c r="B495" s="3" t="b">
        <f t="shared" si="14"/>
        <v>0</v>
      </c>
      <c r="C495" s="11"/>
      <c r="D495" s="11"/>
      <c r="E495" s="12"/>
    </row>
    <row r="496" spans="1:5" customFormat="1" x14ac:dyDescent="0.25">
      <c r="A496" s="7">
        <f t="shared" si="15"/>
        <v>40308</v>
      </c>
      <c r="B496" s="3" t="b">
        <f t="shared" si="14"/>
        <v>0</v>
      </c>
      <c r="C496" s="11"/>
      <c r="D496" s="11"/>
      <c r="E496" s="12"/>
    </row>
    <row r="497" spans="1:5" customFormat="1" x14ac:dyDescent="0.25">
      <c r="A497" s="7">
        <f t="shared" si="15"/>
        <v>40309</v>
      </c>
      <c r="B497" s="3" t="b">
        <f t="shared" si="14"/>
        <v>0</v>
      </c>
      <c r="C497" s="11"/>
      <c r="D497" s="11"/>
      <c r="E497" s="12"/>
    </row>
    <row r="498" spans="1:5" customFormat="1" x14ac:dyDescent="0.25">
      <c r="A498" s="7">
        <f t="shared" si="15"/>
        <v>40310</v>
      </c>
      <c r="B498" s="3" t="b">
        <f t="shared" si="14"/>
        <v>0</v>
      </c>
      <c r="C498" s="11"/>
      <c r="D498" s="11"/>
      <c r="E498" s="12"/>
    </row>
    <row r="499" spans="1:5" customFormat="1" x14ac:dyDescent="0.25">
      <c r="A499" s="7">
        <f t="shared" si="15"/>
        <v>40311</v>
      </c>
      <c r="B499" s="3" t="b">
        <f t="shared" si="14"/>
        <v>0</v>
      </c>
      <c r="C499" s="11"/>
      <c r="D499" s="11"/>
      <c r="E499" s="12"/>
    </row>
    <row r="500" spans="1:5" customFormat="1" x14ac:dyDescent="0.25">
      <c r="A500" s="7">
        <f t="shared" si="15"/>
        <v>40312</v>
      </c>
      <c r="B500" s="3" t="b">
        <f t="shared" si="14"/>
        <v>0</v>
      </c>
      <c r="C500" s="11"/>
      <c r="D500" s="11"/>
      <c r="E500" s="12"/>
    </row>
    <row r="501" spans="1:5" customFormat="1" x14ac:dyDescent="0.25">
      <c r="A501" s="7">
        <f t="shared" si="15"/>
        <v>40313</v>
      </c>
      <c r="B501" s="3" t="b">
        <f t="shared" si="14"/>
        <v>0</v>
      </c>
      <c r="C501" s="11"/>
      <c r="D501" s="11"/>
      <c r="E501" s="12"/>
    </row>
    <row r="502" spans="1:5" customFormat="1" x14ac:dyDescent="0.25">
      <c r="A502" s="7">
        <f t="shared" si="15"/>
        <v>40314</v>
      </c>
      <c r="B502" s="3" t="b">
        <f t="shared" si="14"/>
        <v>0</v>
      </c>
      <c r="C502" s="11"/>
      <c r="D502" s="11"/>
      <c r="E502" s="12"/>
    </row>
    <row r="503" spans="1:5" customFormat="1" x14ac:dyDescent="0.25">
      <c r="A503" s="7">
        <f t="shared" si="15"/>
        <v>40315</v>
      </c>
      <c r="B503" s="3" t="b">
        <f t="shared" si="14"/>
        <v>0</v>
      </c>
      <c r="C503" s="11"/>
      <c r="D503" s="11"/>
      <c r="E503" s="12"/>
    </row>
    <row r="504" spans="1:5" customFormat="1" x14ac:dyDescent="0.25">
      <c r="A504" s="7">
        <f t="shared" si="15"/>
        <v>40316</v>
      </c>
      <c r="B504" s="3" t="b">
        <f t="shared" si="14"/>
        <v>0</v>
      </c>
      <c r="C504" s="11"/>
      <c r="D504" s="11"/>
      <c r="E504" s="12"/>
    </row>
    <row r="505" spans="1:5" customFormat="1" x14ac:dyDescent="0.25">
      <c r="A505" s="7">
        <f t="shared" si="15"/>
        <v>40317</v>
      </c>
      <c r="B505" s="3" t="b">
        <f t="shared" si="14"/>
        <v>0</v>
      </c>
      <c r="C505" s="11"/>
      <c r="D505" s="11"/>
      <c r="E505" s="12"/>
    </row>
    <row r="506" spans="1:5" customFormat="1" x14ac:dyDescent="0.25">
      <c r="A506" s="7">
        <f t="shared" si="15"/>
        <v>40318</v>
      </c>
      <c r="B506" s="3" t="b">
        <f t="shared" si="14"/>
        <v>0</v>
      </c>
      <c r="C506" s="11"/>
      <c r="D506" s="11"/>
      <c r="E506" s="12"/>
    </row>
    <row r="507" spans="1:5" customFormat="1" x14ac:dyDescent="0.25">
      <c r="A507" s="7">
        <f t="shared" si="15"/>
        <v>40319</v>
      </c>
      <c r="B507" s="3" t="b">
        <f t="shared" si="14"/>
        <v>0</v>
      </c>
      <c r="C507" s="11"/>
      <c r="D507" s="11"/>
      <c r="E507" s="12"/>
    </row>
    <row r="508" spans="1:5" customFormat="1" x14ac:dyDescent="0.25">
      <c r="A508" s="7">
        <f t="shared" si="15"/>
        <v>40320</v>
      </c>
      <c r="B508" s="3" t="b">
        <f t="shared" si="14"/>
        <v>0</v>
      </c>
      <c r="C508" s="11"/>
      <c r="D508" s="11"/>
      <c r="E508" s="12"/>
    </row>
    <row r="509" spans="1:5" customFormat="1" x14ac:dyDescent="0.25">
      <c r="A509" s="7">
        <f t="shared" si="15"/>
        <v>40321</v>
      </c>
      <c r="B509" s="3" t="b">
        <f t="shared" si="14"/>
        <v>0</v>
      </c>
      <c r="C509" s="11"/>
      <c r="D509" s="11"/>
      <c r="E509" s="12"/>
    </row>
    <row r="510" spans="1:5" customFormat="1" x14ac:dyDescent="0.25">
      <c r="A510" s="7">
        <f t="shared" si="15"/>
        <v>40322</v>
      </c>
      <c r="B510" s="3" t="b">
        <f t="shared" si="14"/>
        <v>1</v>
      </c>
      <c r="C510" s="11" t="s">
        <v>23</v>
      </c>
      <c r="D510" s="11"/>
      <c r="E510" s="12"/>
    </row>
    <row r="511" spans="1:5" customFormat="1" x14ac:dyDescent="0.25">
      <c r="A511" s="7">
        <f t="shared" si="15"/>
        <v>40323</v>
      </c>
      <c r="B511" s="3" t="b">
        <f t="shared" si="14"/>
        <v>0</v>
      </c>
      <c r="C511" s="11"/>
      <c r="D511" s="11"/>
      <c r="E511" s="12"/>
    </row>
    <row r="512" spans="1:5" customFormat="1" x14ac:dyDescent="0.25">
      <c r="A512" s="7">
        <f t="shared" si="15"/>
        <v>40324</v>
      </c>
      <c r="B512" s="3" t="b">
        <f t="shared" si="14"/>
        <v>0</v>
      </c>
      <c r="C512" s="11"/>
      <c r="D512" s="11"/>
      <c r="E512" s="12"/>
    </row>
    <row r="513" spans="1:5" customFormat="1" x14ac:dyDescent="0.25">
      <c r="A513" s="7">
        <f t="shared" si="15"/>
        <v>40325</v>
      </c>
      <c r="B513" s="3" t="b">
        <f t="shared" si="14"/>
        <v>0</v>
      </c>
      <c r="C513" s="11"/>
      <c r="D513" s="11"/>
      <c r="E513" s="12"/>
    </row>
    <row r="514" spans="1:5" customFormat="1" x14ac:dyDescent="0.25">
      <c r="A514" s="7">
        <f t="shared" si="15"/>
        <v>40326</v>
      </c>
      <c r="B514" s="3" t="b">
        <f t="shared" si="14"/>
        <v>0</v>
      </c>
      <c r="C514" s="11"/>
      <c r="D514" s="11"/>
      <c r="E514" s="12"/>
    </row>
    <row r="515" spans="1:5" customFormat="1" x14ac:dyDescent="0.25">
      <c r="A515" s="7">
        <f t="shared" si="15"/>
        <v>40327</v>
      </c>
      <c r="B515" s="3" t="b">
        <f t="shared" ref="B515:B578" si="16">OR(C515="Ja",D515="Ja",E515="Ja")</f>
        <v>0</v>
      </c>
      <c r="C515" s="11"/>
      <c r="D515" s="11"/>
      <c r="E515" s="12"/>
    </row>
    <row r="516" spans="1:5" customFormat="1" x14ac:dyDescent="0.25">
      <c r="A516" s="7">
        <f t="shared" ref="A516:A579" si="17">A515+1</f>
        <v>40328</v>
      </c>
      <c r="B516" s="3" t="b">
        <f t="shared" si="16"/>
        <v>0</v>
      </c>
      <c r="C516" s="11"/>
      <c r="D516" s="11"/>
      <c r="E516" s="12"/>
    </row>
    <row r="517" spans="1:5" customFormat="1" x14ac:dyDescent="0.25">
      <c r="A517" s="7">
        <f t="shared" si="17"/>
        <v>40329</v>
      </c>
      <c r="B517" s="3" t="b">
        <f t="shared" si="16"/>
        <v>0</v>
      </c>
      <c r="C517" s="11"/>
      <c r="D517" s="11"/>
      <c r="E517" s="12"/>
    </row>
    <row r="518" spans="1:5" customFormat="1" x14ac:dyDescent="0.25">
      <c r="A518" s="7">
        <f t="shared" si="17"/>
        <v>40330</v>
      </c>
      <c r="B518" s="3" t="b">
        <f t="shared" si="16"/>
        <v>0</v>
      </c>
      <c r="C518" s="11"/>
      <c r="D518" s="11"/>
      <c r="E518" s="12"/>
    </row>
    <row r="519" spans="1:5" customFormat="1" x14ac:dyDescent="0.25">
      <c r="A519" s="7">
        <f t="shared" si="17"/>
        <v>40331</v>
      </c>
      <c r="B519" s="3" t="b">
        <f t="shared" si="16"/>
        <v>0</v>
      </c>
      <c r="C519" s="11"/>
      <c r="D519" s="11"/>
      <c r="E519" s="12"/>
    </row>
    <row r="520" spans="1:5" customFormat="1" x14ac:dyDescent="0.25">
      <c r="A520" s="7">
        <f t="shared" si="17"/>
        <v>40332</v>
      </c>
      <c r="B520" s="3" t="b">
        <f t="shared" si="16"/>
        <v>0</v>
      </c>
      <c r="C520" s="11"/>
      <c r="D520" s="11"/>
      <c r="E520" s="12"/>
    </row>
    <row r="521" spans="1:5" customFormat="1" x14ac:dyDescent="0.25">
      <c r="A521" s="7">
        <f t="shared" si="17"/>
        <v>40333</v>
      </c>
      <c r="B521" s="3" t="b">
        <f t="shared" si="16"/>
        <v>0</v>
      </c>
      <c r="C521" s="11"/>
      <c r="D521" s="11"/>
      <c r="E521" s="12"/>
    </row>
    <row r="522" spans="1:5" customFormat="1" x14ac:dyDescent="0.25">
      <c r="A522" s="7">
        <f t="shared" si="17"/>
        <v>40334</v>
      </c>
      <c r="B522" s="3" t="b">
        <f t="shared" si="16"/>
        <v>1</v>
      </c>
      <c r="C522" s="11"/>
      <c r="D522" s="11" t="s">
        <v>23</v>
      </c>
      <c r="E522" s="12"/>
    </row>
    <row r="523" spans="1:5" customFormat="1" x14ac:dyDescent="0.25">
      <c r="A523" s="7">
        <f t="shared" si="17"/>
        <v>40335</v>
      </c>
      <c r="B523" s="3" t="b">
        <f t="shared" si="16"/>
        <v>0</v>
      </c>
      <c r="C523" s="11"/>
      <c r="D523" s="11"/>
      <c r="E523" s="12"/>
    </row>
    <row r="524" spans="1:5" customFormat="1" x14ac:dyDescent="0.25">
      <c r="A524" s="7">
        <f t="shared" si="17"/>
        <v>40336</v>
      </c>
      <c r="B524" s="3" t="b">
        <f t="shared" si="16"/>
        <v>0</v>
      </c>
      <c r="C524" s="11"/>
      <c r="D524" s="11"/>
      <c r="E524" s="12"/>
    </row>
    <row r="525" spans="1:5" customFormat="1" x14ac:dyDescent="0.25">
      <c r="A525" s="7">
        <f t="shared" si="17"/>
        <v>40337</v>
      </c>
      <c r="B525" s="3" t="b">
        <f t="shared" si="16"/>
        <v>0</v>
      </c>
      <c r="C525" s="11"/>
      <c r="D525" s="11"/>
      <c r="E525" s="12"/>
    </row>
    <row r="526" spans="1:5" customFormat="1" x14ac:dyDescent="0.25">
      <c r="A526" s="7">
        <f t="shared" si="17"/>
        <v>40338</v>
      </c>
      <c r="B526" s="3" t="b">
        <f t="shared" si="16"/>
        <v>0</v>
      </c>
      <c r="C526" s="11"/>
      <c r="D526" s="11"/>
      <c r="E526" s="12"/>
    </row>
    <row r="527" spans="1:5" customFormat="1" x14ac:dyDescent="0.25">
      <c r="A527" s="7">
        <f t="shared" si="17"/>
        <v>40339</v>
      </c>
      <c r="B527" s="3" t="b">
        <f t="shared" si="16"/>
        <v>0</v>
      </c>
      <c r="C527" s="11"/>
      <c r="D527" s="11"/>
      <c r="E527" s="12"/>
    </row>
    <row r="528" spans="1:5" customFormat="1" x14ac:dyDescent="0.25">
      <c r="A528" s="7">
        <f t="shared" si="17"/>
        <v>40340</v>
      </c>
      <c r="B528" s="3" t="b">
        <f t="shared" si="16"/>
        <v>0</v>
      </c>
      <c r="C528" s="11"/>
      <c r="D528" s="11"/>
      <c r="E528" s="12"/>
    </row>
    <row r="529" spans="1:5" customFormat="1" x14ac:dyDescent="0.25">
      <c r="A529" s="7">
        <f t="shared" si="17"/>
        <v>40341</v>
      </c>
      <c r="B529" s="3" t="b">
        <f t="shared" si="16"/>
        <v>0</v>
      </c>
      <c r="C529" s="11"/>
      <c r="D529" s="11"/>
      <c r="E529" s="12"/>
    </row>
    <row r="530" spans="1:5" customFormat="1" x14ac:dyDescent="0.25">
      <c r="A530" s="7">
        <f t="shared" si="17"/>
        <v>40342</v>
      </c>
      <c r="B530" s="3" t="b">
        <f t="shared" si="16"/>
        <v>0</v>
      </c>
      <c r="C530" s="11"/>
      <c r="D530" s="11"/>
      <c r="E530" s="12"/>
    </row>
    <row r="531" spans="1:5" customFormat="1" x14ac:dyDescent="0.25">
      <c r="A531" s="7">
        <f t="shared" si="17"/>
        <v>40343</v>
      </c>
      <c r="B531" s="3" t="b">
        <f t="shared" si="16"/>
        <v>0</v>
      </c>
      <c r="C531" s="11"/>
      <c r="D531" s="11"/>
      <c r="E531" s="12"/>
    </row>
    <row r="532" spans="1:5" customFormat="1" x14ac:dyDescent="0.25">
      <c r="A532" s="7">
        <f t="shared" si="17"/>
        <v>40344</v>
      </c>
      <c r="B532" s="3" t="b">
        <f t="shared" si="16"/>
        <v>0</v>
      </c>
      <c r="C532" s="11"/>
      <c r="D532" s="11"/>
      <c r="E532" s="12"/>
    </row>
    <row r="533" spans="1:5" customFormat="1" x14ac:dyDescent="0.25">
      <c r="A533" s="7">
        <f t="shared" si="17"/>
        <v>40345</v>
      </c>
      <c r="B533" s="3" t="b">
        <f t="shared" si="16"/>
        <v>0</v>
      </c>
      <c r="C533" s="11"/>
      <c r="D533" s="11"/>
      <c r="E533" s="12"/>
    </row>
    <row r="534" spans="1:5" customFormat="1" x14ac:dyDescent="0.25">
      <c r="A534" s="7">
        <f t="shared" si="17"/>
        <v>40346</v>
      </c>
      <c r="B534" s="3" t="b">
        <f t="shared" si="16"/>
        <v>0</v>
      </c>
      <c r="C534" s="11"/>
      <c r="D534" s="11"/>
      <c r="E534" s="12"/>
    </row>
    <row r="535" spans="1:5" customFormat="1" x14ac:dyDescent="0.25">
      <c r="A535" s="7">
        <f t="shared" si="17"/>
        <v>40347</v>
      </c>
      <c r="B535" s="3" t="b">
        <f t="shared" si="16"/>
        <v>0</v>
      </c>
      <c r="C535" s="11"/>
      <c r="D535" s="11"/>
      <c r="E535" s="12"/>
    </row>
    <row r="536" spans="1:5" customFormat="1" x14ac:dyDescent="0.25">
      <c r="A536" s="7">
        <f t="shared" si="17"/>
        <v>40348</v>
      </c>
      <c r="B536" s="3" t="b">
        <f t="shared" si="16"/>
        <v>0</v>
      </c>
      <c r="C536" s="11"/>
      <c r="D536" s="11"/>
      <c r="E536" s="12"/>
    </row>
    <row r="537" spans="1:5" customFormat="1" x14ac:dyDescent="0.25">
      <c r="A537" s="7">
        <f t="shared" si="17"/>
        <v>40349</v>
      </c>
      <c r="B537" s="3" t="b">
        <f t="shared" si="16"/>
        <v>0</v>
      </c>
      <c r="C537" s="11"/>
      <c r="D537" s="11"/>
      <c r="E537" s="12"/>
    </row>
    <row r="538" spans="1:5" customFormat="1" x14ac:dyDescent="0.25">
      <c r="A538" s="7">
        <f t="shared" si="17"/>
        <v>40350</v>
      </c>
      <c r="B538" s="3" t="b">
        <f t="shared" si="16"/>
        <v>0</v>
      </c>
      <c r="C538" s="11"/>
      <c r="D538" s="11"/>
      <c r="E538" s="12"/>
    </row>
    <row r="539" spans="1:5" customFormat="1" x14ac:dyDescent="0.25">
      <c r="A539" s="7">
        <f t="shared" si="17"/>
        <v>40351</v>
      </c>
      <c r="B539" s="3" t="b">
        <f t="shared" si="16"/>
        <v>0</v>
      </c>
      <c r="C539" s="11"/>
      <c r="D539" s="11"/>
      <c r="E539" s="12"/>
    </row>
    <row r="540" spans="1:5" customFormat="1" x14ac:dyDescent="0.25">
      <c r="A540" s="7">
        <f t="shared" si="17"/>
        <v>40352</v>
      </c>
      <c r="B540" s="3" t="b">
        <f t="shared" si="16"/>
        <v>0</v>
      </c>
      <c r="C540" s="11"/>
      <c r="D540" s="11"/>
      <c r="E540" s="12"/>
    </row>
    <row r="541" spans="1:5" customFormat="1" x14ac:dyDescent="0.25">
      <c r="A541" s="7">
        <f t="shared" si="17"/>
        <v>40353</v>
      </c>
      <c r="B541" s="3" t="b">
        <f t="shared" si="16"/>
        <v>0</v>
      </c>
      <c r="C541" s="11"/>
      <c r="D541" s="11"/>
      <c r="E541" s="12"/>
    </row>
    <row r="542" spans="1:5" customFormat="1" x14ac:dyDescent="0.25">
      <c r="A542" s="7">
        <f t="shared" si="17"/>
        <v>40354</v>
      </c>
      <c r="B542" s="3" t="b">
        <f t="shared" si="16"/>
        <v>0</v>
      </c>
      <c r="C542" s="11"/>
      <c r="D542" s="11"/>
      <c r="E542" s="12"/>
    </row>
    <row r="543" spans="1:5" customFormat="1" x14ac:dyDescent="0.25">
      <c r="A543" s="7">
        <f t="shared" si="17"/>
        <v>40355</v>
      </c>
      <c r="B543" s="3" t="b">
        <f t="shared" si="16"/>
        <v>0</v>
      </c>
      <c r="C543" s="11"/>
      <c r="D543" s="11"/>
      <c r="E543" s="12"/>
    </row>
    <row r="544" spans="1:5" customFormat="1" x14ac:dyDescent="0.25">
      <c r="A544" s="7">
        <f t="shared" si="17"/>
        <v>40356</v>
      </c>
      <c r="B544" s="3" t="b">
        <f t="shared" si="16"/>
        <v>0</v>
      </c>
      <c r="C544" s="11"/>
      <c r="D544" s="11"/>
      <c r="E544" s="12"/>
    </row>
    <row r="545" spans="1:5" customFormat="1" x14ac:dyDescent="0.25">
      <c r="A545" s="7">
        <f t="shared" si="17"/>
        <v>40357</v>
      </c>
      <c r="B545" s="3" t="b">
        <f t="shared" si="16"/>
        <v>0</v>
      </c>
      <c r="C545" s="11"/>
      <c r="D545" s="11"/>
      <c r="E545" s="12"/>
    </row>
    <row r="546" spans="1:5" customFormat="1" x14ac:dyDescent="0.25">
      <c r="A546" s="7">
        <f t="shared" si="17"/>
        <v>40358</v>
      </c>
      <c r="B546" s="3" t="b">
        <f t="shared" si="16"/>
        <v>0</v>
      </c>
      <c r="C546" s="11"/>
      <c r="D546" s="11"/>
      <c r="E546" s="12"/>
    </row>
    <row r="547" spans="1:5" customFormat="1" x14ac:dyDescent="0.25">
      <c r="A547" s="7">
        <f t="shared" si="17"/>
        <v>40359</v>
      </c>
      <c r="B547" s="3" t="b">
        <f t="shared" si="16"/>
        <v>0</v>
      </c>
      <c r="C547" s="11"/>
      <c r="D547" s="11"/>
      <c r="E547" s="12"/>
    </row>
    <row r="548" spans="1:5" customFormat="1" x14ac:dyDescent="0.25">
      <c r="A548" s="7">
        <f t="shared" si="17"/>
        <v>40360</v>
      </c>
      <c r="B548" s="3" t="b">
        <f t="shared" si="16"/>
        <v>0</v>
      </c>
      <c r="C548" s="11"/>
      <c r="D548" s="11"/>
      <c r="E548" s="12"/>
    </row>
    <row r="549" spans="1:5" customFormat="1" x14ac:dyDescent="0.25">
      <c r="A549" s="7">
        <f t="shared" si="17"/>
        <v>40361</v>
      </c>
      <c r="B549" s="3" t="b">
        <f t="shared" si="16"/>
        <v>0</v>
      </c>
      <c r="C549" s="11"/>
      <c r="D549" s="11"/>
      <c r="E549" s="12"/>
    </row>
    <row r="550" spans="1:5" customFormat="1" x14ac:dyDescent="0.25">
      <c r="A550" s="7">
        <f t="shared" si="17"/>
        <v>40362</v>
      </c>
      <c r="B550" s="3" t="b">
        <f t="shared" si="16"/>
        <v>0</v>
      </c>
      <c r="C550" s="11"/>
      <c r="D550" s="11"/>
      <c r="E550" s="12"/>
    </row>
    <row r="551" spans="1:5" customFormat="1" x14ac:dyDescent="0.25">
      <c r="A551" s="7">
        <f t="shared" si="17"/>
        <v>40363</v>
      </c>
      <c r="B551" s="3" t="b">
        <f t="shared" si="16"/>
        <v>0</v>
      </c>
      <c r="C551" s="11"/>
      <c r="D551" s="11"/>
      <c r="E551" s="12"/>
    </row>
    <row r="552" spans="1:5" customFormat="1" x14ac:dyDescent="0.25">
      <c r="A552" s="7">
        <f t="shared" si="17"/>
        <v>40364</v>
      </c>
      <c r="B552" s="3" t="b">
        <f t="shared" si="16"/>
        <v>0</v>
      </c>
      <c r="C552" s="11"/>
      <c r="D552" s="11"/>
      <c r="E552" s="12"/>
    </row>
    <row r="553" spans="1:5" customFormat="1" x14ac:dyDescent="0.25">
      <c r="A553" s="7">
        <f t="shared" si="17"/>
        <v>40365</v>
      </c>
      <c r="B553" s="3" t="b">
        <f t="shared" si="16"/>
        <v>0</v>
      </c>
      <c r="C553" s="11"/>
      <c r="D553" s="11"/>
      <c r="E553" s="12"/>
    </row>
    <row r="554" spans="1:5" customFormat="1" x14ac:dyDescent="0.25">
      <c r="A554" s="7">
        <f t="shared" si="17"/>
        <v>40366</v>
      </c>
      <c r="B554" s="3" t="b">
        <f t="shared" si="16"/>
        <v>0</v>
      </c>
      <c r="C554" s="11"/>
      <c r="D554" s="11"/>
      <c r="E554" s="12"/>
    </row>
    <row r="555" spans="1:5" customFormat="1" x14ac:dyDescent="0.25">
      <c r="A555" s="7">
        <f t="shared" si="17"/>
        <v>40367</v>
      </c>
      <c r="B555" s="3" t="b">
        <f t="shared" si="16"/>
        <v>0</v>
      </c>
      <c r="C555" s="11"/>
      <c r="D555" s="11"/>
      <c r="E555" s="12"/>
    </row>
    <row r="556" spans="1:5" customFormat="1" x14ac:dyDescent="0.25">
      <c r="A556" s="7">
        <f t="shared" si="17"/>
        <v>40368</v>
      </c>
      <c r="B556" s="3" t="b">
        <f t="shared" si="16"/>
        <v>0</v>
      </c>
      <c r="C556" s="11"/>
      <c r="D556" s="11"/>
      <c r="E556" s="12"/>
    </row>
    <row r="557" spans="1:5" customFormat="1" x14ac:dyDescent="0.25">
      <c r="A557" s="7">
        <f t="shared" si="17"/>
        <v>40369</v>
      </c>
      <c r="B557" s="3" t="b">
        <f t="shared" si="16"/>
        <v>0</v>
      </c>
      <c r="C557" s="11"/>
      <c r="D557" s="11"/>
      <c r="E557" s="12"/>
    </row>
    <row r="558" spans="1:5" customFormat="1" x14ac:dyDescent="0.25">
      <c r="A558" s="7">
        <f t="shared" si="17"/>
        <v>40370</v>
      </c>
      <c r="B558" s="3" t="b">
        <f t="shared" si="16"/>
        <v>0</v>
      </c>
      <c r="C558" s="11"/>
      <c r="D558" s="11"/>
      <c r="E558" s="12"/>
    </row>
    <row r="559" spans="1:5" customFormat="1" x14ac:dyDescent="0.25">
      <c r="A559" s="7">
        <f t="shared" si="17"/>
        <v>40371</v>
      </c>
      <c r="B559" s="3" t="b">
        <f t="shared" si="16"/>
        <v>0</v>
      </c>
      <c r="C559" s="11"/>
      <c r="D559" s="11"/>
      <c r="E559" s="12"/>
    </row>
    <row r="560" spans="1:5" customFormat="1" x14ac:dyDescent="0.25">
      <c r="A560" s="7">
        <f t="shared" si="17"/>
        <v>40372</v>
      </c>
      <c r="B560" s="3" t="b">
        <f t="shared" si="16"/>
        <v>0</v>
      </c>
      <c r="C560" s="11"/>
      <c r="D560" s="11"/>
      <c r="E560" s="12"/>
    </row>
    <row r="561" spans="1:5" customFormat="1" x14ac:dyDescent="0.25">
      <c r="A561" s="7">
        <f t="shared" si="17"/>
        <v>40373</v>
      </c>
      <c r="B561" s="3" t="b">
        <f t="shared" si="16"/>
        <v>0</v>
      </c>
      <c r="C561" s="11"/>
      <c r="D561" s="11"/>
      <c r="E561" s="12"/>
    </row>
    <row r="562" spans="1:5" customFormat="1" x14ac:dyDescent="0.25">
      <c r="A562" s="7">
        <f t="shared" si="17"/>
        <v>40374</v>
      </c>
      <c r="B562" s="3" t="b">
        <f t="shared" si="16"/>
        <v>0</v>
      </c>
      <c r="C562" s="11"/>
      <c r="D562" s="11"/>
      <c r="E562" s="12"/>
    </row>
    <row r="563" spans="1:5" customFormat="1" x14ac:dyDescent="0.25">
      <c r="A563" s="7">
        <f t="shared" si="17"/>
        <v>40375</v>
      </c>
      <c r="B563" s="3" t="b">
        <f t="shared" si="16"/>
        <v>0</v>
      </c>
      <c r="C563" s="11"/>
      <c r="D563" s="11"/>
      <c r="E563" s="12"/>
    </row>
    <row r="564" spans="1:5" customFormat="1" x14ac:dyDescent="0.25">
      <c r="A564" s="7">
        <f t="shared" si="17"/>
        <v>40376</v>
      </c>
      <c r="B564" s="3" t="b">
        <f t="shared" si="16"/>
        <v>0</v>
      </c>
      <c r="C564" s="11"/>
      <c r="D564" s="11"/>
      <c r="E564" s="12"/>
    </row>
    <row r="565" spans="1:5" customFormat="1" x14ac:dyDescent="0.25">
      <c r="A565" s="7">
        <f t="shared" si="17"/>
        <v>40377</v>
      </c>
      <c r="B565" s="3" t="b">
        <f t="shared" si="16"/>
        <v>0</v>
      </c>
      <c r="C565" s="11"/>
      <c r="D565" s="11"/>
      <c r="E565" s="12"/>
    </row>
    <row r="566" spans="1:5" customFormat="1" x14ac:dyDescent="0.25">
      <c r="A566" s="7">
        <f t="shared" si="17"/>
        <v>40378</v>
      </c>
      <c r="B566" s="3" t="b">
        <f t="shared" si="16"/>
        <v>0</v>
      </c>
      <c r="C566" s="11"/>
      <c r="D566" s="11"/>
      <c r="E566" s="12"/>
    </row>
    <row r="567" spans="1:5" customFormat="1" x14ac:dyDescent="0.25">
      <c r="A567" s="7">
        <f t="shared" si="17"/>
        <v>40379</v>
      </c>
      <c r="B567" s="3" t="b">
        <f t="shared" si="16"/>
        <v>0</v>
      </c>
      <c r="C567" s="11"/>
      <c r="D567" s="11"/>
      <c r="E567" s="12"/>
    </row>
    <row r="568" spans="1:5" customFormat="1" x14ac:dyDescent="0.25">
      <c r="A568" s="7">
        <f t="shared" si="17"/>
        <v>40380</v>
      </c>
      <c r="B568" s="3" t="b">
        <f t="shared" si="16"/>
        <v>0</v>
      </c>
      <c r="C568" s="11"/>
      <c r="D568" s="11"/>
      <c r="E568" s="12"/>
    </row>
    <row r="569" spans="1:5" customFormat="1" x14ac:dyDescent="0.25">
      <c r="A569" s="7">
        <f t="shared" si="17"/>
        <v>40381</v>
      </c>
      <c r="B569" s="3" t="b">
        <f t="shared" si="16"/>
        <v>0</v>
      </c>
      <c r="C569" s="11"/>
      <c r="D569" s="11"/>
      <c r="E569" s="12"/>
    </row>
    <row r="570" spans="1:5" customFormat="1" x14ac:dyDescent="0.25">
      <c r="A570" s="7">
        <f t="shared" si="17"/>
        <v>40382</v>
      </c>
      <c r="B570" s="3" t="b">
        <f t="shared" si="16"/>
        <v>0</v>
      </c>
      <c r="C570" s="11"/>
      <c r="D570" s="11"/>
      <c r="E570" s="12"/>
    </row>
    <row r="571" spans="1:5" customFormat="1" x14ac:dyDescent="0.25">
      <c r="A571" s="7">
        <f t="shared" si="17"/>
        <v>40383</v>
      </c>
      <c r="B571" s="3" t="b">
        <f t="shared" si="16"/>
        <v>0</v>
      </c>
      <c r="C571" s="11"/>
      <c r="D571" s="11"/>
      <c r="E571" s="12"/>
    </row>
    <row r="572" spans="1:5" customFormat="1" x14ac:dyDescent="0.25">
      <c r="A572" s="7">
        <f t="shared" si="17"/>
        <v>40384</v>
      </c>
      <c r="B572" s="3" t="b">
        <f t="shared" si="16"/>
        <v>0</v>
      </c>
      <c r="C572" s="11"/>
      <c r="D572" s="11"/>
      <c r="E572" s="12"/>
    </row>
    <row r="573" spans="1:5" customFormat="1" x14ac:dyDescent="0.25">
      <c r="A573" s="7">
        <f t="shared" si="17"/>
        <v>40385</v>
      </c>
      <c r="B573" s="3" t="b">
        <f t="shared" si="16"/>
        <v>0</v>
      </c>
      <c r="C573" s="11"/>
      <c r="D573" s="11"/>
      <c r="E573" s="12"/>
    </row>
    <row r="574" spans="1:5" customFormat="1" x14ac:dyDescent="0.25">
      <c r="A574" s="7">
        <f t="shared" si="17"/>
        <v>40386</v>
      </c>
      <c r="B574" s="3" t="b">
        <f t="shared" si="16"/>
        <v>0</v>
      </c>
      <c r="C574" s="11"/>
      <c r="D574" s="11"/>
      <c r="E574" s="12"/>
    </row>
    <row r="575" spans="1:5" customFormat="1" x14ac:dyDescent="0.25">
      <c r="A575" s="7">
        <f t="shared" si="17"/>
        <v>40387</v>
      </c>
      <c r="B575" s="3" t="b">
        <f t="shared" si="16"/>
        <v>0</v>
      </c>
      <c r="C575" s="11"/>
      <c r="D575" s="11"/>
      <c r="E575" s="12"/>
    </row>
    <row r="576" spans="1:5" customFormat="1" x14ac:dyDescent="0.25">
      <c r="A576" s="7">
        <f t="shared" si="17"/>
        <v>40388</v>
      </c>
      <c r="B576" s="3" t="b">
        <f t="shared" si="16"/>
        <v>0</v>
      </c>
      <c r="C576" s="11"/>
      <c r="D576" s="11"/>
      <c r="E576" s="12"/>
    </row>
    <row r="577" spans="1:5" customFormat="1" x14ac:dyDescent="0.25">
      <c r="A577" s="7">
        <f t="shared" si="17"/>
        <v>40389</v>
      </c>
      <c r="B577" s="3" t="b">
        <f t="shared" si="16"/>
        <v>0</v>
      </c>
      <c r="C577" s="11"/>
      <c r="D577" s="11"/>
      <c r="E577" s="12"/>
    </row>
    <row r="578" spans="1:5" customFormat="1" x14ac:dyDescent="0.25">
      <c r="A578" s="7">
        <f t="shared" si="17"/>
        <v>40390</v>
      </c>
      <c r="B578" s="3" t="b">
        <f t="shared" si="16"/>
        <v>0</v>
      </c>
      <c r="C578" s="11"/>
      <c r="D578" s="11"/>
      <c r="E578" s="12"/>
    </row>
    <row r="579" spans="1:5" customFormat="1" x14ac:dyDescent="0.25">
      <c r="A579" s="7">
        <f t="shared" si="17"/>
        <v>40391</v>
      </c>
      <c r="B579" s="3" t="b">
        <f t="shared" ref="B579:B642" si="18">OR(C579="Ja",D579="Ja",E579="Ja")</f>
        <v>0</v>
      </c>
      <c r="C579" s="11"/>
      <c r="D579" s="11"/>
      <c r="E579" s="12"/>
    </row>
    <row r="580" spans="1:5" customFormat="1" x14ac:dyDescent="0.25">
      <c r="A580" s="7">
        <f t="shared" ref="A580:A643" si="19">A579+1</f>
        <v>40392</v>
      </c>
      <c r="B580" s="3" t="b">
        <f t="shared" si="18"/>
        <v>0</v>
      </c>
      <c r="C580" s="11"/>
      <c r="D580" s="11"/>
      <c r="E580" s="12"/>
    </row>
    <row r="581" spans="1:5" customFormat="1" x14ac:dyDescent="0.25">
      <c r="A581" s="7">
        <f t="shared" si="19"/>
        <v>40393</v>
      </c>
      <c r="B581" s="3" t="b">
        <f t="shared" si="18"/>
        <v>0</v>
      </c>
      <c r="C581" s="11"/>
      <c r="D581" s="11"/>
      <c r="E581" s="12"/>
    </row>
    <row r="582" spans="1:5" customFormat="1" x14ac:dyDescent="0.25">
      <c r="A582" s="7">
        <f t="shared" si="19"/>
        <v>40394</v>
      </c>
      <c r="B582" s="3" t="b">
        <f t="shared" si="18"/>
        <v>0</v>
      </c>
      <c r="C582" s="11"/>
      <c r="D582" s="11"/>
      <c r="E582" s="12"/>
    </row>
    <row r="583" spans="1:5" customFormat="1" x14ac:dyDescent="0.25">
      <c r="A583" s="7">
        <f t="shared" si="19"/>
        <v>40395</v>
      </c>
      <c r="B583" s="3" t="b">
        <f t="shared" si="18"/>
        <v>0</v>
      </c>
      <c r="C583" s="11"/>
      <c r="D583" s="11"/>
      <c r="E583" s="12"/>
    </row>
    <row r="584" spans="1:5" customFormat="1" x14ac:dyDescent="0.25">
      <c r="A584" s="7">
        <f t="shared" si="19"/>
        <v>40396</v>
      </c>
      <c r="B584" s="3" t="b">
        <f t="shared" si="18"/>
        <v>0</v>
      </c>
      <c r="C584" s="11"/>
      <c r="D584" s="11"/>
      <c r="E584" s="12"/>
    </row>
    <row r="585" spans="1:5" customFormat="1" x14ac:dyDescent="0.25">
      <c r="A585" s="7">
        <f t="shared" si="19"/>
        <v>40397</v>
      </c>
      <c r="B585" s="3" t="b">
        <f t="shared" si="18"/>
        <v>0</v>
      </c>
      <c r="C585" s="11"/>
      <c r="D585" s="11"/>
      <c r="E585" s="12"/>
    </row>
    <row r="586" spans="1:5" customFormat="1" x14ac:dyDescent="0.25">
      <c r="A586" s="7">
        <f t="shared" si="19"/>
        <v>40398</v>
      </c>
      <c r="B586" s="3" t="b">
        <f t="shared" si="18"/>
        <v>0</v>
      </c>
      <c r="C586" s="11"/>
      <c r="D586" s="11"/>
      <c r="E586" s="12"/>
    </row>
    <row r="587" spans="1:5" customFormat="1" x14ac:dyDescent="0.25">
      <c r="A587" s="7">
        <f t="shared" si="19"/>
        <v>40399</v>
      </c>
      <c r="B587" s="3" t="b">
        <f t="shared" si="18"/>
        <v>0</v>
      </c>
      <c r="C587" s="11"/>
      <c r="D587" s="11"/>
      <c r="E587" s="12"/>
    </row>
    <row r="588" spans="1:5" customFormat="1" x14ac:dyDescent="0.25">
      <c r="A588" s="7">
        <f t="shared" si="19"/>
        <v>40400</v>
      </c>
      <c r="B588" s="3" t="b">
        <f t="shared" si="18"/>
        <v>0</v>
      </c>
      <c r="C588" s="11"/>
      <c r="D588" s="11"/>
      <c r="E588" s="12"/>
    </row>
    <row r="589" spans="1:5" customFormat="1" x14ac:dyDescent="0.25">
      <c r="A589" s="7">
        <f t="shared" si="19"/>
        <v>40401</v>
      </c>
      <c r="B589" s="3" t="b">
        <f t="shared" si="18"/>
        <v>0</v>
      </c>
      <c r="C589" s="11"/>
      <c r="D589" s="11"/>
      <c r="E589" s="12"/>
    </row>
    <row r="590" spans="1:5" customFormat="1" x14ac:dyDescent="0.25">
      <c r="A590" s="7">
        <f t="shared" si="19"/>
        <v>40402</v>
      </c>
      <c r="B590" s="3" t="b">
        <f t="shared" si="18"/>
        <v>0</v>
      </c>
      <c r="C590" s="11"/>
      <c r="D590" s="11"/>
      <c r="E590" s="12"/>
    </row>
    <row r="591" spans="1:5" customFormat="1" x14ac:dyDescent="0.25">
      <c r="A591" s="7">
        <f t="shared" si="19"/>
        <v>40403</v>
      </c>
      <c r="B591" s="3" t="b">
        <f t="shared" si="18"/>
        <v>0</v>
      </c>
      <c r="C591" s="11"/>
      <c r="D591" s="11"/>
      <c r="E591" s="12"/>
    </row>
    <row r="592" spans="1:5" customFormat="1" x14ac:dyDescent="0.25">
      <c r="A592" s="7">
        <f t="shared" si="19"/>
        <v>40404</v>
      </c>
      <c r="B592" s="3" t="b">
        <f t="shared" si="18"/>
        <v>0</v>
      </c>
      <c r="C592" s="11"/>
      <c r="D592" s="11"/>
      <c r="E592" s="12"/>
    </row>
    <row r="593" spans="1:5" customFormat="1" x14ac:dyDescent="0.25">
      <c r="A593" s="7">
        <f t="shared" si="19"/>
        <v>40405</v>
      </c>
      <c r="B593" s="3" t="b">
        <f t="shared" si="18"/>
        <v>0</v>
      </c>
      <c r="C593" s="11"/>
      <c r="D593" s="11"/>
      <c r="E593" s="12"/>
    </row>
    <row r="594" spans="1:5" customFormat="1" x14ac:dyDescent="0.25">
      <c r="A594" s="7">
        <f t="shared" si="19"/>
        <v>40406</v>
      </c>
      <c r="B594" s="3" t="b">
        <f t="shared" si="18"/>
        <v>0</v>
      </c>
      <c r="C594" s="11"/>
      <c r="D594" s="11"/>
      <c r="E594" s="12"/>
    </row>
    <row r="595" spans="1:5" customFormat="1" x14ac:dyDescent="0.25">
      <c r="A595" s="7">
        <f t="shared" si="19"/>
        <v>40407</v>
      </c>
      <c r="B595" s="3" t="b">
        <f t="shared" si="18"/>
        <v>0</v>
      </c>
      <c r="C595" s="11"/>
      <c r="D595" s="11"/>
      <c r="E595" s="12"/>
    </row>
    <row r="596" spans="1:5" customFormat="1" x14ac:dyDescent="0.25">
      <c r="A596" s="7">
        <f t="shared" si="19"/>
        <v>40408</v>
      </c>
      <c r="B596" s="3" t="b">
        <f t="shared" si="18"/>
        <v>0</v>
      </c>
      <c r="C596" s="11"/>
      <c r="D596" s="11"/>
      <c r="E596" s="12"/>
    </row>
    <row r="597" spans="1:5" customFormat="1" x14ac:dyDescent="0.25">
      <c r="A597" s="7">
        <f t="shared" si="19"/>
        <v>40409</v>
      </c>
      <c r="B597" s="3" t="b">
        <f t="shared" si="18"/>
        <v>0</v>
      </c>
      <c r="C597" s="11"/>
      <c r="D597" s="11"/>
      <c r="E597" s="12"/>
    </row>
    <row r="598" spans="1:5" customFormat="1" x14ac:dyDescent="0.25">
      <c r="A598" s="7">
        <f t="shared" si="19"/>
        <v>40410</v>
      </c>
      <c r="B598" s="3" t="b">
        <f t="shared" si="18"/>
        <v>0</v>
      </c>
      <c r="C598" s="11"/>
      <c r="D598" s="11"/>
      <c r="E598" s="12"/>
    </row>
    <row r="599" spans="1:5" customFormat="1" x14ac:dyDescent="0.25">
      <c r="A599" s="7">
        <f t="shared" si="19"/>
        <v>40411</v>
      </c>
      <c r="B599" s="3" t="b">
        <f t="shared" si="18"/>
        <v>0</v>
      </c>
      <c r="C599" s="11"/>
      <c r="D599" s="11"/>
      <c r="E599" s="12"/>
    </row>
    <row r="600" spans="1:5" customFormat="1" x14ac:dyDescent="0.25">
      <c r="A600" s="7">
        <f t="shared" si="19"/>
        <v>40412</v>
      </c>
      <c r="B600" s="3" t="b">
        <f t="shared" si="18"/>
        <v>0</v>
      </c>
      <c r="C600" s="11"/>
      <c r="D600" s="11"/>
      <c r="E600" s="12"/>
    </row>
    <row r="601" spans="1:5" customFormat="1" x14ac:dyDescent="0.25">
      <c r="A601" s="7">
        <f t="shared" si="19"/>
        <v>40413</v>
      </c>
      <c r="B601" s="3" t="b">
        <f t="shared" si="18"/>
        <v>0</v>
      </c>
      <c r="C601" s="11"/>
      <c r="D601" s="11"/>
      <c r="E601" s="12"/>
    </row>
    <row r="602" spans="1:5" customFormat="1" x14ac:dyDescent="0.25">
      <c r="A602" s="7">
        <f t="shared" si="19"/>
        <v>40414</v>
      </c>
      <c r="B602" s="3" t="b">
        <f t="shared" si="18"/>
        <v>0</v>
      </c>
      <c r="C602" s="11"/>
      <c r="D602" s="11"/>
      <c r="E602" s="12"/>
    </row>
    <row r="603" spans="1:5" customFormat="1" x14ac:dyDescent="0.25">
      <c r="A603" s="7">
        <f t="shared" si="19"/>
        <v>40415</v>
      </c>
      <c r="B603" s="3" t="b">
        <f t="shared" si="18"/>
        <v>0</v>
      </c>
      <c r="C603" s="11"/>
      <c r="D603" s="11"/>
      <c r="E603" s="12"/>
    </row>
    <row r="604" spans="1:5" customFormat="1" x14ac:dyDescent="0.25">
      <c r="A604" s="7">
        <f t="shared" si="19"/>
        <v>40416</v>
      </c>
      <c r="B604" s="3" t="b">
        <f t="shared" si="18"/>
        <v>0</v>
      </c>
      <c r="C604" s="11"/>
      <c r="D604" s="11"/>
      <c r="E604" s="12"/>
    </row>
    <row r="605" spans="1:5" customFormat="1" x14ac:dyDescent="0.25">
      <c r="A605" s="7">
        <f t="shared" si="19"/>
        <v>40417</v>
      </c>
      <c r="B605" s="3" t="b">
        <f t="shared" si="18"/>
        <v>0</v>
      </c>
      <c r="C605" s="11"/>
      <c r="D605" s="11"/>
      <c r="E605" s="12"/>
    </row>
    <row r="606" spans="1:5" customFormat="1" x14ac:dyDescent="0.25">
      <c r="A606" s="7">
        <f t="shared" si="19"/>
        <v>40418</v>
      </c>
      <c r="B606" s="3" t="b">
        <f t="shared" si="18"/>
        <v>0</v>
      </c>
      <c r="C606" s="11"/>
      <c r="D606" s="11"/>
      <c r="E606" s="12"/>
    </row>
    <row r="607" spans="1:5" customFormat="1" x14ac:dyDescent="0.25">
      <c r="A607" s="7">
        <f t="shared" si="19"/>
        <v>40419</v>
      </c>
      <c r="B607" s="3" t="b">
        <f t="shared" si="18"/>
        <v>0</v>
      </c>
      <c r="C607" s="11"/>
      <c r="D607" s="11"/>
      <c r="E607" s="12"/>
    </row>
    <row r="608" spans="1:5" customFormat="1" x14ac:dyDescent="0.25">
      <c r="A608" s="7">
        <f t="shared" si="19"/>
        <v>40420</v>
      </c>
      <c r="B608" s="3" t="b">
        <f t="shared" si="18"/>
        <v>0</v>
      </c>
      <c r="C608" s="11"/>
      <c r="D608" s="11"/>
      <c r="E608" s="12"/>
    </row>
    <row r="609" spans="1:5" customFormat="1" x14ac:dyDescent="0.25">
      <c r="A609" s="7">
        <f t="shared" si="19"/>
        <v>40421</v>
      </c>
      <c r="B609" s="3" t="b">
        <f t="shared" si="18"/>
        <v>0</v>
      </c>
      <c r="C609" s="11"/>
      <c r="D609" s="11"/>
      <c r="E609" s="12"/>
    </row>
    <row r="610" spans="1:5" customFormat="1" x14ac:dyDescent="0.25">
      <c r="A610" s="7">
        <f t="shared" si="19"/>
        <v>40422</v>
      </c>
      <c r="B610" s="3" t="b">
        <f t="shared" si="18"/>
        <v>0</v>
      </c>
      <c r="C610" s="11"/>
      <c r="D610" s="11"/>
      <c r="E610" s="12"/>
    </row>
    <row r="611" spans="1:5" customFormat="1" x14ac:dyDescent="0.25">
      <c r="A611" s="7">
        <f t="shared" si="19"/>
        <v>40423</v>
      </c>
      <c r="B611" s="3" t="b">
        <f t="shared" si="18"/>
        <v>0</v>
      </c>
      <c r="C611" s="11"/>
      <c r="D611" s="11"/>
      <c r="E611" s="12"/>
    </row>
    <row r="612" spans="1:5" customFormat="1" x14ac:dyDescent="0.25">
      <c r="A612" s="7">
        <f t="shared" si="19"/>
        <v>40424</v>
      </c>
      <c r="B612" s="3" t="b">
        <f t="shared" si="18"/>
        <v>0</v>
      </c>
      <c r="C612" s="11"/>
      <c r="D612" s="11"/>
      <c r="E612" s="12"/>
    </row>
    <row r="613" spans="1:5" customFormat="1" x14ac:dyDescent="0.25">
      <c r="A613" s="7">
        <f t="shared" si="19"/>
        <v>40425</v>
      </c>
      <c r="B613" s="3" t="b">
        <f t="shared" si="18"/>
        <v>0</v>
      </c>
      <c r="C613" s="11"/>
      <c r="D613" s="11"/>
      <c r="E613" s="12"/>
    </row>
    <row r="614" spans="1:5" customFormat="1" x14ac:dyDescent="0.25">
      <c r="A614" s="7">
        <f t="shared" si="19"/>
        <v>40426</v>
      </c>
      <c r="B614" s="3" t="b">
        <f t="shared" si="18"/>
        <v>0</v>
      </c>
      <c r="C614" s="11"/>
      <c r="D614" s="11"/>
      <c r="E614" s="12"/>
    </row>
    <row r="615" spans="1:5" customFormat="1" x14ac:dyDescent="0.25">
      <c r="A615" s="7">
        <f t="shared" si="19"/>
        <v>40427</v>
      </c>
      <c r="B615" s="3" t="b">
        <f t="shared" si="18"/>
        <v>0</v>
      </c>
      <c r="C615" s="11"/>
      <c r="D615" s="11"/>
      <c r="E615" s="12"/>
    </row>
    <row r="616" spans="1:5" customFormat="1" x14ac:dyDescent="0.25">
      <c r="A616" s="7">
        <f t="shared" si="19"/>
        <v>40428</v>
      </c>
      <c r="B616" s="3" t="b">
        <f t="shared" si="18"/>
        <v>0</v>
      </c>
      <c r="C616" s="11"/>
      <c r="D616" s="11"/>
      <c r="E616" s="12"/>
    </row>
    <row r="617" spans="1:5" customFormat="1" x14ac:dyDescent="0.25">
      <c r="A617" s="7">
        <f t="shared" si="19"/>
        <v>40429</v>
      </c>
      <c r="B617" s="3" t="b">
        <f t="shared" si="18"/>
        <v>0</v>
      </c>
      <c r="C617" s="11"/>
      <c r="D617" s="11"/>
      <c r="E617" s="12"/>
    </row>
    <row r="618" spans="1:5" customFormat="1" x14ac:dyDescent="0.25">
      <c r="A618" s="7">
        <f t="shared" si="19"/>
        <v>40430</v>
      </c>
      <c r="B618" s="3" t="b">
        <f t="shared" si="18"/>
        <v>0</v>
      </c>
      <c r="C618" s="11"/>
      <c r="D618" s="11"/>
      <c r="E618" s="12"/>
    </row>
    <row r="619" spans="1:5" customFormat="1" x14ac:dyDescent="0.25">
      <c r="A619" s="7">
        <f t="shared" si="19"/>
        <v>40431</v>
      </c>
      <c r="B619" s="3" t="b">
        <f t="shared" si="18"/>
        <v>0</v>
      </c>
      <c r="C619" s="11"/>
      <c r="D619" s="11"/>
      <c r="E619" s="12"/>
    </row>
    <row r="620" spans="1:5" customFormat="1" x14ac:dyDescent="0.25">
      <c r="A620" s="7">
        <f t="shared" si="19"/>
        <v>40432</v>
      </c>
      <c r="B620" s="3" t="b">
        <f t="shared" si="18"/>
        <v>0</v>
      </c>
      <c r="C620" s="11"/>
      <c r="D620" s="11"/>
      <c r="E620" s="12"/>
    </row>
    <row r="621" spans="1:5" customFormat="1" x14ac:dyDescent="0.25">
      <c r="A621" s="7">
        <f t="shared" si="19"/>
        <v>40433</v>
      </c>
      <c r="B621" s="3" t="b">
        <f t="shared" si="18"/>
        <v>0</v>
      </c>
      <c r="C621" s="11"/>
      <c r="D621" s="11"/>
      <c r="E621" s="12"/>
    </row>
    <row r="622" spans="1:5" customFormat="1" x14ac:dyDescent="0.25">
      <c r="A622" s="7">
        <f t="shared" si="19"/>
        <v>40434</v>
      </c>
      <c r="B622" s="3" t="b">
        <f t="shared" si="18"/>
        <v>0</v>
      </c>
      <c r="C622" s="11"/>
      <c r="D622" s="11"/>
      <c r="E622" s="12"/>
    </row>
    <row r="623" spans="1:5" customFormat="1" x14ac:dyDescent="0.25">
      <c r="A623" s="7">
        <f t="shared" si="19"/>
        <v>40435</v>
      </c>
      <c r="B623" s="3" t="b">
        <f t="shared" si="18"/>
        <v>0</v>
      </c>
      <c r="C623" s="11"/>
      <c r="D623" s="11"/>
      <c r="E623" s="12"/>
    </row>
    <row r="624" spans="1:5" customFormat="1" x14ac:dyDescent="0.25">
      <c r="A624" s="7">
        <f t="shared" si="19"/>
        <v>40436</v>
      </c>
      <c r="B624" s="3" t="b">
        <f t="shared" si="18"/>
        <v>0</v>
      </c>
      <c r="C624" s="11"/>
      <c r="D624" s="11"/>
      <c r="E624" s="12"/>
    </row>
    <row r="625" spans="1:5" customFormat="1" x14ac:dyDescent="0.25">
      <c r="A625" s="7">
        <f t="shared" si="19"/>
        <v>40437</v>
      </c>
      <c r="B625" s="3" t="b">
        <f t="shared" si="18"/>
        <v>0</v>
      </c>
      <c r="C625" s="11"/>
      <c r="D625" s="11"/>
      <c r="E625" s="12"/>
    </row>
    <row r="626" spans="1:5" customFormat="1" x14ac:dyDescent="0.25">
      <c r="A626" s="7">
        <f t="shared" si="19"/>
        <v>40438</v>
      </c>
      <c r="B626" s="3" t="b">
        <f t="shared" si="18"/>
        <v>0</v>
      </c>
      <c r="C626" s="11"/>
      <c r="D626" s="11"/>
      <c r="E626" s="12"/>
    </row>
    <row r="627" spans="1:5" customFormat="1" x14ac:dyDescent="0.25">
      <c r="A627" s="7">
        <f t="shared" si="19"/>
        <v>40439</v>
      </c>
      <c r="B627" s="3" t="b">
        <f t="shared" si="18"/>
        <v>0</v>
      </c>
      <c r="C627" s="11"/>
      <c r="D627" s="11"/>
      <c r="E627" s="12"/>
    </row>
    <row r="628" spans="1:5" customFormat="1" x14ac:dyDescent="0.25">
      <c r="A628" s="7">
        <f t="shared" si="19"/>
        <v>40440</v>
      </c>
      <c r="B628" s="3" t="b">
        <f t="shared" si="18"/>
        <v>0</v>
      </c>
      <c r="C628" s="11"/>
      <c r="D628" s="11"/>
      <c r="E628" s="12"/>
    </row>
    <row r="629" spans="1:5" customFormat="1" x14ac:dyDescent="0.25">
      <c r="A629" s="7">
        <f t="shared" si="19"/>
        <v>40441</v>
      </c>
      <c r="B629" s="3" t="b">
        <f t="shared" si="18"/>
        <v>0</v>
      </c>
      <c r="C629" s="11"/>
      <c r="D629" s="11"/>
      <c r="E629" s="12"/>
    </row>
    <row r="630" spans="1:5" customFormat="1" x14ac:dyDescent="0.25">
      <c r="A630" s="7">
        <f t="shared" si="19"/>
        <v>40442</v>
      </c>
      <c r="B630" s="3" t="b">
        <f t="shared" si="18"/>
        <v>0</v>
      </c>
      <c r="C630" s="11"/>
      <c r="D630" s="11"/>
      <c r="E630" s="12"/>
    </row>
    <row r="631" spans="1:5" customFormat="1" x14ac:dyDescent="0.25">
      <c r="A631" s="7">
        <f t="shared" si="19"/>
        <v>40443</v>
      </c>
      <c r="B631" s="3" t="b">
        <f t="shared" si="18"/>
        <v>0</v>
      </c>
      <c r="C631" s="11"/>
      <c r="D631" s="11"/>
      <c r="E631" s="12"/>
    </row>
    <row r="632" spans="1:5" customFormat="1" x14ac:dyDescent="0.25">
      <c r="A632" s="7">
        <f t="shared" si="19"/>
        <v>40444</v>
      </c>
      <c r="B632" s="3" t="b">
        <f t="shared" si="18"/>
        <v>0</v>
      </c>
      <c r="C632" s="11"/>
      <c r="D632" s="11"/>
      <c r="E632" s="12"/>
    </row>
    <row r="633" spans="1:5" customFormat="1" x14ac:dyDescent="0.25">
      <c r="A633" s="7">
        <f t="shared" si="19"/>
        <v>40445</v>
      </c>
      <c r="B633" s="3" t="b">
        <f t="shared" si="18"/>
        <v>0</v>
      </c>
      <c r="C633" s="11"/>
      <c r="D633" s="11"/>
      <c r="E633" s="12"/>
    </row>
    <row r="634" spans="1:5" customFormat="1" x14ac:dyDescent="0.25">
      <c r="A634" s="7">
        <f t="shared" si="19"/>
        <v>40446</v>
      </c>
      <c r="B634" s="3" t="b">
        <f t="shared" si="18"/>
        <v>0</v>
      </c>
      <c r="C634" s="11"/>
      <c r="D634" s="11"/>
      <c r="E634" s="12"/>
    </row>
    <row r="635" spans="1:5" customFormat="1" x14ac:dyDescent="0.25">
      <c r="A635" s="7">
        <f t="shared" si="19"/>
        <v>40447</v>
      </c>
      <c r="B635" s="3" t="b">
        <f t="shared" si="18"/>
        <v>0</v>
      </c>
      <c r="C635" s="11"/>
      <c r="D635" s="11"/>
      <c r="E635" s="12"/>
    </row>
    <row r="636" spans="1:5" customFormat="1" x14ac:dyDescent="0.25">
      <c r="A636" s="7">
        <f t="shared" si="19"/>
        <v>40448</v>
      </c>
      <c r="B636" s="3" t="b">
        <f t="shared" si="18"/>
        <v>0</v>
      </c>
      <c r="C636" s="11"/>
      <c r="D636" s="11"/>
      <c r="E636" s="12"/>
    </row>
    <row r="637" spans="1:5" customFormat="1" x14ac:dyDescent="0.25">
      <c r="A637" s="7">
        <f t="shared" si="19"/>
        <v>40449</v>
      </c>
      <c r="B637" s="3" t="b">
        <f t="shared" si="18"/>
        <v>0</v>
      </c>
      <c r="C637" s="11"/>
      <c r="D637" s="11"/>
      <c r="E637" s="12"/>
    </row>
    <row r="638" spans="1:5" customFormat="1" x14ac:dyDescent="0.25">
      <c r="A638" s="7">
        <f t="shared" si="19"/>
        <v>40450</v>
      </c>
      <c r="B638" s="3" t="b">
        <f t="shared" si="18"/>
        <v>0</v>
      </c>
      <c r="C638" s="11"/>
      <c r="D638" s="11"/>
      <c r="E638" s="12"/>
    </row>
    <row r="639" spans="1:5" customFormat="1" x14ac:dyDescent="0.25">
      <c r="A639" s="7">
        <f t="shared" si="19"/>
        <v>40451</v>
      </c>
      <c r="B639" s="3" t="b">
        <f t="shared" si="18"/>
        <v>0</v>
      </c>
      <c r="C639" s="11"/>
      <c r="D639" s="11"/>
      <c r="E639" s="12"/>
    </row>
    <row r="640" spans="1:5" customFormat="1" x14ac:dyDescent="0.25">
      <c r="A640" s="7">
        <f t="shared" si="19"/>
        <v>40452</v>
      </c>
      <c r="B640" s="3" t="b">
        <f t="shared" si="18"/>
        <v>0</v>
      </c>
      <c r="C640" s="11"/>
      <c r="D640" s="11"/>
      <c r="E640" s="12"/>
    </row>
    <row r="641" spans="1:5" customFormat="1" x14ac:dyDescent="0.25">
      <c r="A641" s="7">
        <f t="shared" si="19"/>
        <v>40453</v>
      </c>
      <c r="B641" s="3" t="b">
        <f t="shared" si="18"/>
        <v>0</v>
      </c>
      <c r="C641" s="11"/>
      <c r="D641" s="11"/>
      <c r="E641" s="12"/>
    </row>
    <row r="642" spans="1:5" customFormat="1" x14ac:dyDescent="0.25">
      <c r="A642" s="7">
        <f t="shared" si="19"/>
        <v>40454</v>
      </c>
      <c r="B642" s="3" t="b">
        <f t="shared" si="18"/>
        <v>0</v>
      </c>
      <c r="C642" s="11"/>
      <c r="D642" s="11"/>
      <c r="E642" s="12"/>
    </row>
    <row r="643" spans="1:5" customFormat="1" x14ac:dyDescent="0.25">
      <c r="A643" s="7">
        <f t="shared" si="19"/>
        <v>40455</v>
      </c>
      <c r="B643" s="3" t="b">
        <f t="shared" ref="B643:B706" si="20">OR(C643="Ja",D643="Ja",E643="Ja")</f>
        <v>0</v>
      </c>
      <c r="C643" s="11"/>
      <c r="D643" s="11"/>
      <c r="E643" s="12"/>
    </row>
    <row r="644" spans="1:5" customFormat="1" x14ac:dyDescent="0.25">
      <c r="A644" s="7">
        <f t="shared" ref="A644:A707" si="21">A643+1</f>
        <v>40456</v>
      </c>
      <c r="B644" s="3" t="b">
        <f t="shared" si="20"/>
        <v>0</v>
      </c>
      <c r="C644" s="11"/>
      <c r="D644" s="11"/>
      <c r="E644" s="12"/>
    </row>
    <row r="645" spans="1:5" customFormat="1" x14ac:dyDescent="0.25">
      <c r="A645" s="7">
        <f t="shared" si="21"/>
        <v>40457</v>
      </c>
      <c r="B645" s="3" t="b">
        <f t="shared" si="20"/>
        <v>0</v>
      </c>
      <c r="C645" s="11"/>
      <c r="D645" s="11"/>
      <c r="E645" s="12"/>
    </row>
    <row r="646" spans="1:5" customFormat="1" x14ac:dyDescent="0.25">
      <c r="A646" s="7">
        <f t="shared" si="21"/>
        <v>40458</v>
      </c>
      <c r="B646" s="3" t="b">
        <f t="shared" si="20"/>
        <v>0</v>
      </c>
      <c r="C646" s="11"/>
      <c r="D646" s="11"/>
      <c r="E646" s="12"/>
    </row>
    <row r="647" spans="1:5" customFormat="1" x14ac:dyDescent="0.25">
      <c r="A647" s="7">
        <f t="shared" si="21"/>
        <v>40459</v>
      </c>
      <c r="B647" s="3" t="b">
        <f t="shared" si="20"/>
        <v>0</v>
      </c>
      <c r="C647" s="11"/>
      <c r="D647" s="11"/>
      <c r="E647" s="12"/>
    </row>
    <row r="648" spans="1:5" customFormat="1" x14ac:dyDescent="0.25">
      <c r="A648" s="7">
        <f t="shared" si="21"/>
        <v>40460</v>
      </c>
      <c r="B648" s="3" t="b">
        <f t="shared" si="20"/>
        <v>0</v>
      </c>
      <c r="C648" s="11"/>
      <c r="D648" s="11"/>
      <c r="E648" s="12"/>
    </row>
    <row r="649" spans="1:5" customFormat="1" x14ac:dyDescent="0.25">
      <c r="A649" s="7">
        <f t="shared" si="21"/>
        <v>40461</v>
      </c>
      <c r="B649" s="3" t="b">
        <f t="shared" si="20"/>
        <v>0</v>
      </c>
      <c r="C649" s="11"/>
      <c r="D649" s="11"/>
      <c r="E649" s="12"/>
    </row>
    <row r="650" spans="1:5" customFormat="1" x14ac:dyDescent="0.25">
      <c r="A650" s="7">
        <f t="shared" si="21"/>
        <v>40462</v>
      </c>
      <c r="B650" s="3" t="b">
        <f t="shared" si="20"/>
        <v>0</v>
      </c>
      <c r="C650" s="11"/>
      <c r="D650" s="11"/>
      <c r="E650" s="12"/>
    </row>
    <row r="651" spans="1:5" customFormat="1" x14ac:dyDescent="0.25">
      <c r="A651" s="7">
        <f t="shared" si="21"/>
        <v>40463</v>
      </c>
      <c r="B651" s="3" t="b">
        <f t="shared" si="20"/>
        <v>0</v>
      </c>
      <c r="C651" s="11"/>
      <c r="D651" s="11"/>
      <c r="E651" s="12"/>
    </row>
    <row r="652" spans="1:5" customFormat="1" x14ac:dyDescent="0.25">
      <c r="A652" s="7">
        <f t="shared" si="21"/>
        <v>40464</v>
      </c>
      <c r="B652" s="3" t="b">
        <f t="shared" si="20"/>
        <v>0</v>
      </c>
      <c r="C652" s="11"/>
      <c r="D652" s="11"/>
      <c r="E652" s="12"/>
    </row>
    <row r="653" spans="1:5" customFormat="1" x14ac:dyDescent="0.25">
      <c r="A653" s="7">
        <f t="shared" si="21"/>
        <v>40465</v>
      </c>
      <c r="B653" s="3" t="b">
        <f t="shared" si="20"/>
        <v>0</v>
      </c>
      <c r="C653" s="11"/>
      <c r="D653" s="11"/>
      <c r="E653" s="12"/>
    </row>
    <row r="654" spans="1:5" customFormat="1" x14ac:dyDescent="0.25">
      <c r="A654" s="7">
        <f t="shared" si="21"/>
        <v>40466</v>
      </c>
      <c r="B654" s="3" t="b">
        <f t="shared" si="20"/>
        <v>0</v>
      </c>
      <c r="C654" s="11"/>
      <c r="D654" s="11"/>
      <c r="E654" s="12"/>
    </row>
    <row r="655" spans="1:5" customFormat="1" x14ac:dyDescent="0.25">
      <c r="A655" s="7">
        <f t="shared" si="21"/>
        <v>40467</v>
      </c>
      <c r="B655" s="3" t="b">
        <f t="shared" si="20"/>
        <v>0</v>
      </c>
      <c r="C655" s="11"/>
      <c r="D655" s="11"/>
      <c r="E655" s="12"/>
    </row>
    <row r="656" spans="1:5" customFormat="1" x14ac:dyDescent="0.25">
      <c r="A656" s="7">
        <f t="shared" si="21"/>
        <v>40468</v>
      </c>
      <c r="B656" s="3" t="b">
        <f t="shared" si="20"/>
        <v>0</v>
      </c>
      <c r="C656" s="11"/>
      <c r="D656" s="11"/>
      <c r="E656" s="12"/>
    </row>
    <row r="657" spans="1:5" customFormat="1" x14ac:dyDescent="0.25">
      <c r="A657" s="7">
        <f t="shared" si="21"/>
        <v>40469</v>
      </c>
      <c r="B657" s="3" t="b">
        <f t="shared" si="20"/>
        <v>0</v>
      </c>
      <c r="C657" s="11"/>
      <c r="D657" s="11"/>
      <c r="E657" s="12"/>
    </row>
    <row r="658" spans="1:5" customFormat="1" x14ac:dyDescent="0.25">
      <c r="A658" s="7">
        <f t="shared" si="21"/>
        <v>40470</v>
      </c>
      <c r="B658" s="3" t="b">
        <f t="shared" si="20"/>
        <v>0</v>
      </c>
      <c r="C658" s="11"/>
      <c r="D658" s="11"/>
      <c r="E658" s="12"/>
    </row>
    <row r="659" spans="1:5" customFormat="1" x14ac:dyDescent="0.25">
      <c r="A659" s="7">
        <f t="shared" si="21"/>
        <v>40471</v>
      </c>
      <c r="B659" s="3" t="b">
        <f t="shared" si="20"/>
        <v>0</v>
      </c>
      <c r="C659" s="11"/>
      <c r="D659" s="11"/>
      <c r="E659" s="12"/>
    </row>
    <row r="660" spans="1:5" customFormat="1" x14ac:dyDescent="0.25">
      <c r="A660" s="7">
        <f t="shared" si="21"/>
        <v>40472</v>
      </c>
      <c r="B660" s="3" t="b">
        <f t="shared" si="20"/>
        <v>0</v>
      </c>
      <c r="C660" s="11"/>
      <c r="D660" s="11"/>
      <c r="E660" s="12"/>
    </row>
    <row r="661" spans="1:5" customFormat="1" x14ac:dyDescent="0.25">
      <c r="A661" s="7">
        <f t="shared" si="21"/>
        <v>40473</v>
      </c>
      <c r="B661" s="3" t="b">
        <f t="shared" si="20"/>
        <v>0</v>
      </c>
      <c r="C661" s="11"/>
      <c r="D661" s="11"/>
      <c r="E661" s="12"/>
    </row>
    <row r="662" spans="1:5" customFormat="1" x14ac:dyDescent="0.25">
      <c r="A662" s="7">
        <f t="shared" si="21"/>
        <v>40474</v>
      </c>
      <c r="B662" s="3" t="b">
        <f t="shared" si="20"/>
        <v>0</v>
      </c>
      <c r="C662" s="11"/>
      <c r="D662" s="11"/>
      <c r="E662" s="12"/>
    </row>
    <row r="663" spans="1:5" customFormat="1" x14ac:dyDescent="0.25">
      <c r="A663" s="7">
        <f t="shared" si="21"/>
        <v>40475</v>
      </c>
      <c r="B663" s="3" t="b">
        <f t="shared" si="20"/>
        <v>0</v>
      </c>
      <c r="C663" s="11"/>
      <c r="D663" s="11"/>
      <c r="E663" s="12"/>
    </row>
    <row r="664" spans="1:5" customFormat="1" x14ac:dyDescent="0.25">
      <c r="A664" s="7">
        <f t="shared" si="21"/>
        <v>40476</v>
      </c>
      <c r="B664" s="3" t="b">
        <f t="shared" si="20"/>
        <v>0</v>
      </c>
      <c r="C664" s="11"/>
      <c r="D664" s="11"/>
      <c r="E664" s="12"/>
    </row>
    <row r="665" spans="1:5" customFormat="1" x14ac:dyDescent="0.25">
      <c r="A665" s="7">
        <f t="shared" si="21"/>
        <v>40477</v>
      </c>
      <c r="B665" s="3" t="b">
        <f t="shared" si="20"/>
        <v>0</v>
      </c>
      <c r="C665" s="11"/>
      <c r="D665" s="11"/>
      <c r="E665" s="12"/>
    </row>
    <row r="666" spans="1:5" customFormat="1" x14ac:dyDescent="0.25">
      <c r="A666" s="7">
        <f t="shared" si="21"/>
        <v>40478</v>
      </c>
      <c r="B666" s="3" t="b">
        <f t="shared" si="20"/>
        <v>0</v>
      </c>
      <c r="C666" s="11"/>
      <c r="D666" s="11"/>
      <c r="E666" s="12"/>
    </row>
    <row r="667" spans="1:5" customFormat="1" x14ac:dyDescent="0.25">
      <c r="A667" s="7">
        <f t="shared" si="21"/>
        <v>40479</v>
      </c>
      <c r="B667" s="3" t="b">
        <f t="shared" si="20"/>
        <v>0</v>
      </c>
      <c r="C667" s="11"/>
      <c r="D667" s="11"/>
      <c r="E667" s="12"/>
    </row>
    <row r="668" spans="1:5" customFormat="1" x14ac:dyDescent="0.25">
      <c r="A668" s="7">
        <f t="shared" si="21"/>
        <v>40480</v>
      </c>
      <c r="B668" s="3" t="b">
        <f t="shared" si="20"/>
        <v>0</v>
      </c>
      <c r="C668" s="11"/>
      <c r="D668" s="11"/>
      <c r="E668" s="12"/>
    </row>
    <row r="669" spans="1:5" customFormat="1" x14ac:dyDescent="0.25">
      <c r="A669" s="7">
        <f t="shared" si="21"/>
        <v>40481</v>
      </c>
      <c r="B669" s="3" t="b">
        <f t="shared" si="20"/>
        <v>0</v>
      </c>
      <c r="C669" s="11"/>
      <c r="D669" s="11"/>
      <c r="E669" s="12"/>
    </row>
    <row r="670" spans="1:5" customFormat="1" x14ac:dyDescent="0.25">
      <c r="A670" s="7">
        <f t="shared" si="21"/>
        <v>40482</v>
      </c>
      <c r="B670" s="3" t="b">
        <f t="shared" si="20"/>
        <v>0</v>
      </c>
      <c r="C670" s="11"/>
      <c r="D670" s="11"/>
      <c r="E670" s="12"/>
    </row>
    <row r="671" spans="1:5" customFormat="1" x14ac:dyDescent="0.25">
      <c r="A671" s="7">
        <f t="shared" si="21"/>
        <v>40483</v>
      </c>
      <c r="B671" s="3" t="b">
        <f t="shared" si="20"/>
        <v>0</v>
      </c>
      <c r="C671" s="11"/>
      <c r="D671" s="11"/>
      <c r="E671" s="12"/>
    </row>
    <row r="672" spans="1:5" customFormat="1" x14ac:dyDescent="0.25">
      <c r="A672" s="7">
        <f t="shared" si="21"/>
        <v>40484</v>
      </c>
      <c r="B672" s="3" t="b">
        <f t="shared" si="20"/>
        <v>0</v>
      </c>
      <c r="C672" s="11"/>
      <c r="D672" s="11"/>
      <c r="E672" s="12"/>
    </row>
    <row r="673" spans="1:5" customFormat="1" x14ac:dyDescent="0.25">
      <c r="A673" s="7">
        <f t="shared" si="21"/>
        <v>40485</v>
      </c>
      <c r="B673" s="3" t="b">
        <f t="shared" si="20"/>
        <v>0</v>
      </c>
      <c r="C673" s="11"/>
      <c r="D673" s="11"/>
      <c r="E673" s="12"/>
    </row>
    <row r="674" spans="1:5" customFormat="1" x14ac:dyDescent="0.25">
      <c r="A674" s="7">
        <f t="shared" si="21"/>
        <v>40486</v>
      </c>
      <c r="B674" s="3" t="b">
        <f t="shared" si="20"/>
        <v>0</v>
      </c>
      <c r="C674" s="11"/>
      <c r="D674" s="11"/>
      <c r="E674" s="12"/>
    </row>
    <row r="675" spans="1:5" customFormat="1" x14ac:dyDescent="0.25">
      <c r="A675" s="7">
        <f t="shared" si="21"/>
        <v>40487</v>
      </c>
      <c r="B675" s="3" t="b">
        <f t="shared" si="20"/>
        <v>0</v>
      </c>
      <c r="C675" s="11"/>
      <c r="D675" s="11"/>
      <c r="E675" s="12"/>
    </row>
    <row r="676" spans="1:5" customFormat="1" x14ac:dyDescent="0.25">
      <c r="A676" s="7">
        <f t="shared" si="21"/>
        <v>40488</v>
      </c>
      <c r="B676" s="3" t="b">
        <f t="shared" si="20"/>
        <v>0</v>
      </c>
      <c r="C676" s="11"/>
      <c r="D676" s="11"/>
      <c r="E676" s="12"/>
    </row>
    <row r="677" spans="1:5" customFormat="1" x14ac:dyDescent="0.25">
      <c r="A677" s="7">
        <f t="shared" si="21"/>
        <v>40489</v>
      </c>
      <c r="B677" s="3" t="b">
        <f t="shared" si="20"/>
        <v>0</v>
      </c>
      <c r="C677" s="11"/>
      <c r="D677" s="11"/>
      <c r="E677" s="12"/>
    </row>
    <row r="678" spans="1:5" customFormat="1" x14ac:dyDescent="0.25">
      <c r="A678" s="7">
        <f t="shared" si="21"/>
        <v>40490</v>
      </c>
      <c r="B678" s="3" t="b">
        <f t="shared" si="20"/>
        <v>0</v>
      </c>
      <c r="C678" s="11"/>
      <c r="D678" s="11"/>
      <c r="E678" s="12"/>
    </row>
    <row r="679" spans="1:5" customFormat="1" x14ac:dyDescent="0.25">
      <c r="A679" s="7">
        <f t="shared" si="21"/>
        <v>40491</v>
      </c>
      <c r="B679" s="3" t="b">
        <f t="shared" si="20"/>
        <v>0</v>
      </c>
      <c r="C679" s="11"/>
      <c r="D679" s="11"/>
      <c r="E679" s="12"/>
    </row>
    <row r="680" spans="1:5" customFormat="1" x14ac:dyDescent="0.25">
      <c r="A680" s="7">
        <f t="shared" si="21"/>
        <v>40492</v>
      </c>
      <c r="B680" s="3" t="b">
        <f t="shared" si="20"/>
        <v>0</v>
      </c>
      <c r="C680" s="11"/>
      <c r="D680" s="11"/>
      <c r="E680" s="12"/>
    </row>
    <row r="681" spans="1:5" customFormat="1" x14ac:dyDescent="0.25">
      <c r="A681" s="7">
        <f t="shared" si="21"/>
        <v>40493</v>
      </c>
      <c r="B681" s="3" t="b">
        <f t="shared" si="20"/>
        <v>0</v>
      </c>
      <c r="C681" s="11"/>
      <c r="D681" s="11"/>
      <c r="E681" s="12"/>
    </row>
    <row r="682" spans="1:5" customFormat="1" x14ac:dyDescent="0.25">
      <c r="A682" s="7">
        <f t="shared" si="21"/>
        <v>40494</v>
      </c>
      <c r="B682" s="3" t="b">
        <f t="shared" si="20"/>
        <v>0</v>
      </c>
      <c r="C682" s="11"/>
      <c r="D682" s="11"/>
      <c r="E682" s="12"/>
    </row>
    <row r="683" spans="1:5" customFormat="1" x14ac:dyDescent="0.25">
      <c r="A683" s="7">
        <f t="shared" si="21"/>
        <v>40495</v>
      </c>
      <c r="B683" s="3" t="b">
        <f t="shared" si="20"/>
        <v>0</v>
      </c>
      <c r="C683" s="11"/>
      <c r="D683" s="11"/>
      <c r="E683" s="12"/>
    </row>
    <row r="684" spans="1:5" customFormat="1" x14ac:dyDescent="0.25">
      <c r="A684" s="7">
        <f t="shared" si="21"/>
        <v>40496</v>
      </c>
      <c r="B684" s="3" t="b">
        <f t="shared" si="20"/>
        <v>0</v>
      </c>
      <c r="C684" s="11"/>
      <c r="D684" s="11"/>
      <c r="E684" s="12"/>
    </row>
    <row r="685" spans="1:5" customFormat="1" x14ac:dyDescent="0.25">
      <c r="A685" s="7">
        <f t="shared" si="21"/>
        <v>40497</v>
      </c>
      <c r="B685" s="3" t="b">
        <f t="shared" si="20"/>
        <v>0</v>
      </c>
      <c r="C685" s="11"/>
      <c r="D685" s="11"/>
      <c r="E685" s="12"/>
    </row>
    <row r="686" spans="1:5" customFormat="1" x14ac:dyDescent="0.25">
      <c r="A686" s="7">
        <f t="shared" si="21"/>
        <v>40498</v>
      </c>
      <c r="B686" s="3" t="b">
        <f t="shared" si="20"/>
        <v>0</v>
      </c>
      <c r="C686" s="11"/>
      <c r="D686" s="11"/>
      <c r="E686" s="12"/>
    </row>
    <row r="687" spans="1:5" customFormat="1" x14ac:dyDescent="0.25">
      <c r="A687" s="7">
        <f t="shared" si="21"/>
        <v>40499</v>
      </c>
      <c r="B687" s="3" t="b">
        <f t="shared" si="20"/>
        <v>0</v>
      </c>
      <c r="C687" s="11"/>
      <c r="D687" s="11"/>
      <c r="E687" s="12"/>
    </row>
    <row r="688" spans="1:5" customFormat="1" x14ac:dyDescent="0.25">
      <c r="A688" s="7">
        <f t="shared" si="21"/>
        <v>40500</v>
      </c>
      <c r="B688" s="3" t="b">
        <f t="shared" si="20"/>
        <v>0</v>
      </c>
      <c r="C688" s="11"/>
      <c r="D688" s="11"/>
      <c r="E688" s="12"/>
    </row>
    <row r="689" spans="1:5" customFormat="1" x14ac:dyDescent="0.25">
      <c r="A689" s="7">
        <f t="shared" si="21"/>
        <v>40501</v>
      </c>
      <c r="B689" s="3" t="b">
        <f t="shared" si="20"/>
        <v>0</v>
      </c>
      <c r="C689" s="11"/>
      <c r="D689" s="11"/>
      <c r="E689" s="12"/>
    </row>
    <row r="690" spans="1:5" customFormat="1" x14ac:dyDescent="0.25">
      <c r="A690" s="7">
        <f t="shared" si="21"/>
        <v>40502</v>
      </c>
      <c r="B690" s="3" t="b">
        <f t="shared" si="20"/>
        <v>0</v>
      </c>
      <c r="C690" s="11"/>
      <c r="D690" s="11"/>
      <c r="E690" s="12"/>
    </row>
    <row r="691" spans="1:5" customFormat="1" x14ac:dyDescent="0.25">
      <c r="A691" s="7">
        <f t="shared" si="21"/>
        <v>40503</v>
      </c>
      <c r="B691" s="3" t="b">
        <f t="shared" si="20"/>
        <v>0</v>
      </c>
      <c r="C691" s="11"/>
      <c r="D691" s="11"/>
      <c r="E691" s="12"/>
    </row>
    <row r="692" spans="1:5" customFormat="1" x14ac:dyDescent="0.25">
      <c r="A692" s="7">
        <f t="shared" si="21"/>
        <v>40504</v>
      </c>
      <c r="B692" s="3" t="b">
        <f t="shared" si="20"/>
        <v>0</v>
      </c>
      <c r="C692" s="11"/>
      <c r="D692" s="11"/>
      <c r="E692" s="12"/>
    </row>
    <row r="693" spans="1:5" customFormat="1" x14ac:dyDescent="0.25">
      <c r="A693" s="7">
        <f t="shared" si="21"/>
        <v>40505</v>
      </c>
      <c r="B693" s="3" t="b">
        <f t="shared" si="20"/>
        <v>0</v>
      </c>
      <c r="C693" s="11"/>
      <c r="D693" s="11"/>
      <c r="E693" s="12"/>
    </row>
    <row r="694" spans="1:5" customFormat="1" x14ac:dyDescent="0.25">
      <c r="A694" s="7">
        <f t="shared" si="21"/>
        <v>40506</v>
      </c>
      <c r="B694" s="3" t="b">
        <f t="shared" si="20"/>
        <v>0</v>
      </c>
      <c r="C694" s="11"/>
      <c r="D694" s="11"/>
      <c r="E694" s="12"/>
    </row>
    <row r="695" spans="1:5" customFormat="1" x14ac:dyDescent="0.25">
      <c r="A695" s="7">
        <f t="shared" si="21"/>
        <v>40507</v>
      </c>
      <c r="B695" s="3" t="b">
        <f t="shared" si="20"/>
        <v>0</v>
      </c>
      <c r="C695" s="11"/>
      <c r="D695" s="11"/>
      <c r="E695" s="12"/>
    </row>
    <row r="696" spans="1:5" customFormat="1" x14ac:dyDescent="0.25">
      <c r="A696" s="7">
        <f t="shared" si="21"/>
        <v>40508</v>
      </c>
      <c r="B696" s="3" t="b">
        <f t="shared" si="20"/>
        <v>0</v>
      </c>
      <c r="C696" s="11"/>
      <c r="D696" s="11"/>
      <c r="E696" s="12"/>
    </row>
    <row r="697" spans="1:5" customFormat="1" x14ac:dyDescent="0.25">
      <c r="A697" s="7">
        <f t="shared" si="21"/>
        <v>40509</v>
      </c>
      <c r="B697" s="3" t="b">
        <f t="shared" si="20"/>
        <v>0</v>
      </c>
      <c r="C697" s="11"/>
      <c r="D697" s="11"/>
      <c r="E697" s="12"/>
    </row>
    <row r="698" spans="1:5" customFormat="1" x14ac:dyDescent="0.25">
      <c r="A698" s="7">
        <f t="shared" si="21"/>
        <v>40510</v>
      </c>
      <c r="B698" s="3" t="b">
        <f t="shared" si="20"/>
        <v>0</v>
      </c>
      <c r="C698" s="11"/>
      <c r="D698" s="11"/>
      <c r="E698" s="12"/>
    </row>
    <row r="699" spans="1:5" customFormat="1" x14ac:dyDescent="0.25">
      <c r="A699" s="7">
        <f t="shared" si="21"/>
        <v>40511</v>
      </c>
      <c r="B699" s="3" t="b">
        <f t="shared" si="20"/>
        <v>0</v>
      </c>
      <c r="C699" s="11"/>
      <c r="D699" s="11"/>
      <c r="E699" s="12"/>
    </row>
    <row r="700" spans="1:5" customFormat="1" x14ac:dyDescent="0.25">
      <c r="A700" s="7">
        <f t="shared" si="21"/>
        <v>40512</v>
      </c>
      <c r="B700" s="3" t="b">
        <f t="shared" si="20"/>
        <v>0</v>
      </c>
      <c r="C700" s="11"/>
      <c r="D700" s="11"/>
      <c r="E700" s="12"/>
    </row>
    <row r="701" spans="1:5" customFormat="1" x14ac:dyDescent="0.25">
      <c r="A701" s="7">
        <f t="shared" si="21"/>
        <v>40513</v>
      </c>
      <c r="B701" s="3" t="b">
        <f t="shared" si="20"/>
        <v>0</v>
      </c>
      <c r="C701" s="11"/>
      <c r="D701" s="11"/>
      <c r="E701" s="12"/>
    </row>
    <row r="702" spans="1:5" customFormat="1" x14ac:dyDescent="0.25">
      <c r="A702" s="7">
        <f t="shared" si="21"/>
        <v>40514</v>
      </c>
      <c r="B702" s="3" t="b">
        <f t="shared" si="20"/>
        <v>0</v>
      </c>
      <c r="C702" s="11"/>
      <c r="D702" s="11"/>
      <c r="E702" s="12"/>
    </row>
    <row r="703" spans="1:5" customFormat="1" x14ac:dyDescent="0.25">
      <c r="A703" s="7">
        <f t="shared" si="21"/>
        <v>40515</v>
      </c>
      <c r="B703" s="3" t="b">
        <f t="shared" si="20"/>
        <v>0</v>
      </c>
      <c r="C703" s="11"/>
      <c r="D703" s="11"/>
      <c r="E703" s="12"/>
    </row>
    <row r="704" spans="1:5" customFormat="1" x14ac:dyDescent="0.25">
      <c r="A704" s="7">
        <f t="shared" si="21"/>
        <v>40516</v>
      </c>
      <c r="B704" s="3" t="b">
        <f t="shared" si="20"/>
        <v>0</v>
      </c>
      <c r="C704" s="11"/>
      <c r="D704" s="11"/>
      <c r="E704" s="12"/>
    </row>
    <row r="705" spans="1:5" customFormat="1" x14ac:dyDescent="0.25">
      <c r="A705" s="7">
        <f t="shared" si="21"/>
        <v>40517</v>
      </c>
      <c r="B705" s="3" t="b">
        <f t="shared" si="20"/>
        <v>0</v>
      </c>
      <c r="C705" s="11"/>
      <c r="D705" s="11"/>
      <c r="E705" s="12"/>
    </row>
    <row r="706" spans="1:5" customFormat="1" x14ac:dyDescent="0.25">
      <c r="A706" s="7">
        <f t="shared" si="21"/>
        <v>40518</v>
      </c>
      <c r="B706" s="3" t="b">
        <f t="shared" si="20"/>
        <v>0</v>
      </c>
      <c r="C706" s="11"/>
      <c r="D706" s="11"/>
      <c r="E706" s="12"/>
    </row>
    <row r="707" spans="1:5" customFormat="1" x14ac:dyDescent="0.25">
      <c r="A707" s="7">
        <f t="shared" si="21"/>
        <v>40519</v>
      </c>
      <c r="B707" s="3" t="b">
        <f t="shared" ref="B707:B770" si="22">OR(C707="Ja",D707="Ja",E707="Ja")</f>
        <v>0</v>
      </c>
      <c r="C707" s="11"/>
      <c r="D707" s="11"/>
      <c r="E707" s="12"/>
    </row>
    <row r="708" spans="1:5" customFormat="1" x14ac:dyDescent="0.25">
      <c r="A708" s="7">
        <f t="shared" ref="A708:A771" si="23">A707+1</f>
        <v>40520</v>
      </c>
      <c r="B708" s="3" t="b">
        <f t="shared" si="22"/>
        <v>0</v>
      </c>
      <c r="C708" s="11"/>
      <c r="D708" s="11"/>
      <c r="E708" s="12"/>
    </row>
    <row r="709" spans="1:5" customFormat="1" x14ac:dyDescent="0.25">
      <c r="A709" s="7">
        <f t="shared" si="23"/>
        <v>40521</v>
      </c>
      <c r="B709" s="3" t="b">
        <f t="shared" si="22"/>
        <v>0</v>
      </c>
      <c r="C709" s="11"/>
      <c r="D709" s="11"/>
      <c r="E709" s="12"/>
    </row>
    <row r="710" spans="1:5" customFormat="1" x14ac:dyDescent="0.25">
      <c r="A710" s="7">
        <f t="shared" si="23"/>
        <v>40522</v>
      </c>
      <c r="B710" s="3" t="b">
        <f t="shared" si="22"/>
        <v>0</v>
      </c>
      <c r="C710" s="11"/>
      <c r="D710" s="11"/>
      <c r="E710" s="12"/>
    </row>
    <row r="711" spans="1:5" customFormat="1" x14ac:dyDescent="0.25">
      <c r="A711" s="7">
        <f t="shared" si="23"/>
        <v>40523</v>
      </c>
      <c r="B711" s="3" t="b">
        <f t="shared" si="22"/>
        <v>0</v>
      </c>
      <c r="C711" s="11"/>
      <c r="D711" s="11"/>
      <c r="E711" s="12"/>
    </row>
    <row r="712" spans="1:5" customFormat="1" x14ac:dyDescent="0.25">
      <c r="A712" s="7">
        <f t="shared" si="23"/>
        <v>40524</v>
      </c>
      <c r="B712" s="3" t="b">
        <f t="shared" si="22"/>
        <v>0</v>
      </c>
      <c r="C712" s="11"/>
      <c r="D712" s="11"/>
      <c r="E712" s="12"/>
    </row>
    <row r="713" spans="1:5" customFormat="1" x14ac:dyDescent="0.25">
      <c r="A713" s="7">
        <f t="shared" si="23"/>
        <v>40525</v>
      </c>
      <c r="B713" s="3" t="b">
        <f t="shared" si="22"/>
        <v>0</v>
      </c>
      <c r="C713" s="11"/>
      <c r="D713" s="11"/>
      <c r="E713" s="12"/>
    </row>
    <row r="714" spans="1:5" customFormat="1" x14ac:dyDescent="0.25">
      <c r="A714" s="7">
        <f t="shared" si="23"/>
        <v>40526</v>
      </c>
      <c r="B714" s="3" t="b">
        <f t="shared" si="22"/>
        <v>0</v>
      </c>
      <c r="C714" s="11"/>
      <c r="D714" s="11"/>
      <c r="E714" s="12"/>
    </row>
    <row r="715" spans="1:5" customFormat="1" x14ac:dyDescent="0.25">
      <c r="A715" s="7">
        <f t="shared" si="23"/>
        <v>40527</v>
      </c>
      <c r="B715" s="3" t="b">
        <f t="shared" si="22"/>
        <v>0</v>
      </c>
      <c r="C715" s="11"/>
      <c r="D715" s="11"/>
      <c r="E715" s="12"/>
    </row>
    <row r="716" spans="1:5" customFormat="1" x14ac:dyDescent="0.25">
      <c r="A716" s="7">
        <f t="shared" si="23"/>
        <v>40528</v>
      </c>
      <c r="B716" s="3" t="b">
        <f t="shared" si="22"/>
        <v>0</v>
      </c>
      <c r="C716" s="11"/>
      <c r="D716" s="11"/>
      <c r="E716" s="12"/>
    </row>
    <row r="717" spans="1:5" customFormat="1" x14ac:dyDescent="0.25">
      <c r="A717" s="7">
        <f t="shared" si="23"/>
        <v>40529</v>
      </c>
      <c r="B717" s="3" t="b">
        <f t="shared" si="22"/>
        <v>0</v>
      </c>
      <c r="C717" s="11"/>
      <c r="D717" s="11"/>
      <c r="E717" s="12"/>
    </row>
    <row r="718" spans="1:5" customFormat="1" x14ac:dyDescent="0.25">
      <c r="A718" s="7">
        <f t="shared" si="23"/>
        <v>40530</v>
      </c>
      <c r="B718" s="3" t="b">
        <f t="shared" si="22"/>
        <v>0</v>
      </c>
      <c r="C718" s="11"/>
      <c r="D718" s="11"/>
      <c r="E718" s="12"/>
    </row>
    <row r="719" spans="1:5" customFormat="1" x14ac:dyDescent="0.25">
      <c r="A719" s="7">
        <f t="shared" si="23"/>
        <v>40531</v>
      </c>
      <c r="B719" s="3" t="b">
        <f t="shared" si="22"/>
        <v>0</v>
      </c>
      <c r="C719" s="11"/>
      <c r="D719" s="11"/>
      <c r="E719" s="12"/>
    </row>
    <row r="720" spans="1:5" customFormat="1" x14ac:dyDescent="0.25">
      <c r="A720" s="7">
        <f t="shared" si="23"/>
        <v>40532</v>
      </c>
      <c r="B720" s="3" t="b">
        <f t="shared" si="22"/>
        <v>0</v>
      </c>
      <c r="C720" s="11"/>
      <c r="D720" s="11"/>
      <c r="E720" s="12"/>
    </row>
    <row r="721" spans="1:5" customFormat="1" x14ac:dyDescent="0.25">
      <c r="A721" s="7">
        <f t="shared" si="23"/>
        <v>40533</v>
      </c>
      <c r="B721" s="3" t="b">
        <f t="shared" si="22"/>
        <v>0</v>
      </c>
      <c r="C721" s="11"/>
      <c r="D721" s="11"/>
      <c r="E721" s="12"/>
    </row>
    <row r="722" spans="1:5" customFormat="1" x14ac:dyDescent="0.25">
      <c r="A722" s="7">
        <f t="shared" si="23"/>
        <v>40534</v>
      </c>
      <c r="B722" s="3" t="b">
        <f t="shared" si="22"/>
        <v>0</v>
      </c>
      <c r="C722" s="11"/>
      <c r="D722" s="11"/>
      <c r="E722" s="12"/>
    </row>
    <row r="723" spans="1:5" customFormat="1" x14ac:dyDescent="0.25">
      <c r="A723" s="7">
        <f t="shared" si="23"/>
        <v>40535</v>
      </c>
      <c r="B723" s="3" t="b">
        <f t="shared" si="22"/>
        <v>0</v>
      </c>
      <c r="C723" s="11"/>
      <c r="D723" s="11"/>
      <c r="E723" s="12"/>
    </row>
    <row r="724" spans="1:5" customFormat="1" x14ac:dyDescent="0.25">
      <c r="A724" s="7">
        <f t="shared" si="23"/>
        <v>40536</v>
      </c>
      <c r="B724" s="3" t="b">
        <f t="shared" si="22"/>
        <v>1</v>
      </c>
      <c r="C724" s="11" t="s">
        <v>23</v>
      </c>
      <c r="D724" s="11"/>
      <c r="E724" s="12" t="s">
        <v>23</v>
      </c>
    </row>
    <row r="725" spans="1:5" customFormat="1" x14ac:dyDescent="0.25">
      <c r="A725" s="7">
        <f t="shared" si="23"/>
        <v>40537</v>
      </c>
      <c r="B725" s="3" t="b">
        <f t="shared" si="22"/>
        <v>1</v>
      </c>
      <c r="C725" s="11" t="s">
        <v>23</v>
      </c>
      <c r="D725" s="11"/>
      <c r="E725" s="12"/>
    </row>
    <row r="726" spans="1:5" customFormat="1" x14ac:dyDescent="0.25">
      <c r="A726" s="7">
        <f t="shared" si="23"/>
        <v>40538</v>
      </c>
      <c r="B726" s="3" t="b">
        <f t="shared" si="22"/>
        <v>1</v>
      </c>
      <c r="C726" s="11" t="s">
        <v>23</v>
      </c>
      <c r="D726" s="11"/>
      <c r="E726" s="12"/>
    </row>
    <row r="727" spans="1:5" customFormat="1" x14ac:dyDescent="0.25">
      <c r="A727" s="7">
        <f t="shared" si="23"/>
        <v>40539</v>
      </c>
      <c r="B727" s="3" t="b">
        <f t="shared" si="22"/>
        <v>0</v>
      </c>
      <c r="C727" s="11"/>
      <c r="D727" s="11"/>
      <c r="E727" s="12"/>
    </row>
    <row r="728" spans="1:5" customFormat="1" x14ac:dyDescent="0.25">
      <c r="A728" s="7">
        <f t="shared" si="23"/>
        <v>40540</v>
      </c>
      <c r="B728" s="3" t="b">
        <f t="shared" si="22"/>
        <v>0</v>
      </c>
      <c r="C728" s="11"/>
      <c r="D728" s="11"/>
      <c r="E728" s="12"/>
    </row>
    <row r="729" spans="1:5" customFormat="1" x14ac:dyDescent="0.25">
      <c r="A729" s="7">
        <f t="shared" si="23"/>
        <v>40541</v>
      </c>
      <c r="B729" s="3" t="b">
        <f t="shared" si="22"/>
        <v>0</v>
      </c>
      <c r="C729" s="11"/>
      <c r="D729" s="11"/>
      <c r="E729" s="12"/>
    </row>
    <row r="730" spans="1:5" customFormat="1" x14ac:dyDescent="0.25">
      <c r="A730" s="7">
        <f t="shared" si="23"/>
        <v>40542</v>
      </c>
      <c r="B730" s="3" t="b">
        <f t="shared" si="22"/>
        <v>0</v>
      </c>
      <c r="C730" s="11"/>
      <c r="D730" s="11"/>
      <c r="E730" s="12"/>
    </row>
    <row r="731" spans="1:5" customFormat="1" x14ac:dyDescent="0.25">
      <c r="A731" s="8">
        <f t="shared" si="23"/>
        <v>40543</v>
      </c>
      <c r="B731" s="4" t="b">
        <f t="shared" si="22"/>
        <v>1</v>
      </c>
      <c r="C731" s="13" t="s">
        <v>23</v>
      </c>
      <c r="D731" s="13"/>
      <c r="E731" s="14"/>
    </row>
    <row r="732" spans="1:5" customFormat="1" x14ac:dyDescent="0.25">
      <c r="A732" s="7">
        <f t="shared" si="23"/>
        <v>40544</v>
      </c>
      <c r="B732" s="3" t="b">
        <f t="shared" si="22"/>
        <v>1</v>
      </c>
      <c r="C732" s="11" t="s">
        <v>23</v>
      </c>
      <c r="D732" s="11"/>
      <c r="E732" s="12"/>
    </row>
    <row r="733" spans="1:5" customFormat="1" x14ac:dyDescent="0.25">
      <c r="A733" s="7">
        <f t="shared" si="23"/>
        <v>40545</v>
      </c>
      <c r="B733" s="3" t="b">
        <f t="shared" si="22"/>
        <v>0</v>
      </c>
      <c r="C733" s="11"/>
      <c r="D733" s="11"/>
      <c r="E733" s="12"/>
    </row>
    <row r="734" spans="1:5" customFormat="1" x14ac:dyDescent="0.25">
      <c r="A734" s="7">
        <f t="shared" si="23"/>
        <v>40546</v>
      </c>
      <c r="B734" s="3" t="b">
        <f t="shared" si="22"/>
        <v>0</v>
      </c>
      <c r="C734" s="11"/>
      <c r="D734" s="11"/>
      <c r="E734" s="12"/>
    </row>
    <row r="735" spans="1:5" customFormat="1" x14ac:dyDescent="0.25">
      <c r="A735" s="7">
        <f t="shared" si="23"/>
        <v>40547</v>
      </c>
      <c r="B735" s="3" t="b">
        <f t="shared" si="22"/>
        <v>0</v>
      </c>
      <c r="C735" s="11"/>
      <c r="D735" s="11"/>
      <c r="E735" s="12"/>
    </row>
    <row r="736" spans="1:5" customFormat="1" x14ac:dyDescent="0.25">
      <c r="A736" s="7">
        <f t="shared" si="23"/>
        <v>40548</v>
      </c>
      <c r="B736" s="3" t="b">
        <f t="shared" si="22"/>
        <v>0</v>
      </c>
      <c r="C736" s="11"/>
      <c r="D736" s="11"/>
      <c r="E736" s="12"/>
    </row>
    <row r="737" spans="1:5" customFormat="1" x14ac:dyDescent="0.25">
      <c r="A737" s="7">
        <f t="shared" si="23"/>
        <v>40549</v>
      </c>
      <c r="B737" s="3" t="b">
        <f t="shared" si="22"/>
        <v>0</v>
      </c>
      <c r="C737" s="11"/>
      <c r="D737" s="11"/>
      <c r="E737" s="12"/>
    </row>
    <row r="738" spans="1:5" customFormat="1" x14ac:dyDescent="0.25">
      <c r="A738" s="7">
        <f t="shared" si="23"/>
        <v>40550</v>
      </c>
      <c r="B738" s="3" t="b">
        <f t="shared" si="22"/>
        <v>0</v>
      </c>
      <c r="C738" s="11"/>
      <c r="D738" s="11"/>
      <c r="E738" s="12"/>
    </row>
    <row r="739" spans="1:5" customFormat="1" x14ac:dyDescent="0.25">
      <c r="A739" s="7">
        <f t="shared" si="23"/>
        <v>40551</v>
      </c>
      <c r="B739" s="3" t="b">
        <f t="shared" si="22"/>
        <v>0</v>
      </c>
      <c r="C739" s="11"/>
      <c r="D739" s="11"/>
      <c r="E739" s="12"/>
    </row>
    <row r="740" spans="1:5" customFormat="1" x14ac:dyDescent="0.25">
      <c r="A740" s="7">
        <f t="shared" si="23"/>
        <v>40552</v>
      </c>
      <c r="B740" s="3" t="b">
        <f t="shared" si="22"/>
        <v>0</v>
      </c>
      <c r="C740" s="11"/>
      <c r="D740" s="11"/>
      <c r="E740" s="12"/>
    </row>
    <row r="741" spans="1:5" customFormat="1" x14ac:dyDescent="0.25">
      <c r="A741" s="7">
        <f t="shared" si="23"/>
        <v>40553</v>
      </c>
      <c r="B741" s="3" t="b">
        <f t="shared" si="22"/>
        <v>0</v>
      </c>
      <c r="C741" s="11"/>
      <c r="D741" s="11"/>
      <c r="E741" s="12"/>
    </row>
    <row r="742" spans="1:5" customFormat="1" x14ac:dyDescent="0.25">
      <c r="A742" s="7">
        <f t="shared" si="23"/>
        <v>40554</v>
      </c>
      <c r="B742" s="3" t="b">
        <f t="shared" si="22"/>
        <v>0</v>
      </c>
      <c r="C742" s="11"/>
      <c r="D742" s="11"/>
      <c r="E742" s="12"/>
    </row>
    <row r="743" spans="1:5" customFormat="1" x14ac:dyDescent="0.25">
      <c r="A743" s="7">
        <f t="shared" si="23"/>
        <v>40555</v>
      </c>
      <c r="B743" s="3" t="b">
        <f t="shared" si="22"/>
        <v>0</v>
      </c>
      <c r="C743" s="11"/>
      <c r="D743" s="11"/>
      <c r="E743" s="12"/>
    </row>
    <row r="744" spans="1:5" customFormat="1" x14ac:dyDescent="0.25">
      <c r="A744" s="7">
        <f t="shared" si="23"/>
        <v>40556</v>
      </c>
      <c r="B744" s="3" t="b">
        <f t="shared" si="22"/>
        <v>0</v>
      </c>
      <c r="C744" s="11"/>
      <c r="D744" s="11"/>
      <c r="E744" s="12"/>
    </row>
    <row r="745" spans="1:5" customFormat="1" x14ac:dyDescent="0.25">
      <c r="A745" s="7">
        <f t="shared" si="23"/>
        <v>40557</v>
      </c>
      <c r="B745" s="3" t="b">
        <f t="shared" si="22"/>
        <v>0</v>
      </c>
      <c r="C745" s="11"/>
      <c r="D745" s="11"/>
      <c r="E745" s="12"/>
    </row>
    <row r="746" spans="1:5" customFormat="1" x14ac:dyDescent="0.25">
      <c r="A746" s="7">
        <f t="shared" si="23"/>
        <v>40558</v>
      </c>
      <c r="B746" s="3" t="b">
        <f t="shared" si="22"/>
        <v>0</v>
      </c>
      <c r="C746" s="11"/>
      <c r="D746" s="11"/>
      <c r="E746" s="12"/>
    </row>
    <row r="747" spans="1:5" customFormat="1" x14ac:dyDescent="0.25">
      <c r="A747" s="7">
        <f t="shared" si="23"/>
        <v>40559</v>
      </c>
      <c r="B747" s="3" t="b">
        <f t="shared" si="22"/>
        <v>0</v>
      </c>
      <c r="C747" s="11"/>
      <c r="D747" s="11"/>
      <c r="E747" s="12"/>
    </row>
    <row r="748" spans="1:5" customFormat="1" x14ac:dyDescent="0.25">
      <c r="A748" s="7">
        <f t="shared" si="23"/>
        <v>40560</v>
      </c>
      <c r="B748" s="3" t="b">
        <f t="shared" si="22"/>
        <v>0</v>
      </c>
      <c r="C748" s="11"/>
      <c r="D748" s="11"/>
      <c r="E748" s="12"/>
    </row>
    <row r="749" spans="1:5" customFormat="1" x14ac:dyDescent="0.25">
      <c r="A749" s="7">
        <f t="shared" si="23"/>
        <v>40561</v>
      </c>
      <c r="B749" s="3" t="b">
        <f t="shared" si="22"/>
        <v>0</v>
      </c>
      <c r="C749" s="11"/>
      <c r="D749" s="11"/>
      <c r="E749" s="12"/>
    </row>
    <row r="750" spans="1:5" customFormat="1" x14ac:dyDescent="0.25">
      <c r="A750" s="7">
        <f t="shared" si="23"/>
        <v>40562</v>
      </c>
      <c r="B750" s="3" t="b">
        <f t="shared" si="22"/>
        <v>0</v>
      </c>
      <c r="C750" s="11"/>
      <c r="D750" s="11"/>
      <c r="E750" s="12"/>
    </row>
    <row r="751" spans="1:5" customFormat="1" x14ac:dyDescent="0.25">
      <c r="A751" s="7">
        <f t="shared" si="23"/>
        <v>40563</v>
      </c>
      <c r="B751" s="3" t="b">
        <f t="shared" si="22"/>
        <v>0</v>
      </c>
      <c r="C751" s="11"/>
      <c r="D751" s="11"/>
      <c r="E751" s="12"/>
    </row>
    <row r="752" spans="1:5" customFormat="1" x14ac:dyDescent="0.25">
      <c r="A752" s="7">
        <f t="shared" si="23"/>
        <v>40564</v>
      </c>
      <c r="B752" s="3" t="b">
        <f t="shared" si="22"/>
        <v>0</v>
      </c>
      <c r="C752" s="11"/>
      <c r="D752" s="11"/>
      <c r="E752" s="12"/>
    </row>
    <row r="753" spans="1:5" customFormat="1" x14ac:dyDescent="0.25">
      <c r="A753" s="7">
        <f t="shared" si="23"/>
        <v>40565</v>
      </c>
      <c r="B753" s="3" t="b">
        <f t="shared" si="22"/>
        <v>0</v>
      </c>
      <c r="C753" s="11"/>
      <c r="D753" s="11"/>
      <c r="E753" s="12"/>
    </row>
    <row r="754" spans="1:5" customFormat="1" x14ac:dyDescent="0.25">
      <c r="A754" s="7">
        <f t="shared" si="23"/>
        <v>40566</v>
      </c>
      <c r="B754" s="3" t="b">
        <f t="shared" si="22"/>
        <v>0</v>
      </c>
      <c r="C754" s="11"/>
      <c r="D754" s="11"/>
      <c r="E754" s="12"/>
    </row>
    <row r="755" spans="1:5" customFormat="1" x14ac:dyDescent="0.25">
      <c r="A755" s="7">
        <f t="shared" si="23"/>
        <v>40567</v>
      </c>
      <c r="B755" s="3" t="b">
        <f t="shared" si="22"/>
        <v>0</v>
      </c>
      <c r="C755" s="11"/>
      <c r="D755" s="11"/>
      <c r="E755" s="12"/>
    </row>
    <row r="756" spans="1:5" customFormat="1" x14ac:dyDescent="0.25">
      <c r="A756" s="7">
        <f t="shared" si="23"/>
        <v>40568</v>
      </c>
      <c r="B756" s="3" t="b">
        <f t="shared" si="22"/>
        <v>0</v>
      </c>
      <c r="C756" s="11"/>
      <c r="D756" s="11"/>
      <c r="E756" s="12"/>
    </row>
    <row r="757" spans="1:5" customFormat="1" x14ac:dyDescent="0.25">
      <c r="A757" s="7">
        <f t="shared" si="23"/>
        <v>40569</v>
      </c>
      <c r="B757" s="3" t="b">
        <f t="shared" si="22"/>
        <v>0</v>
      </c>
      <c r="C757" s="11"/>
      <c r="D757" s="11"/>
      <c r="E757" s="12"/>
    </row>
    <row r="758" spans="1:5" customFormat="1" x14ac:dyDescent="0.25">
      <c r="A758" s="7">
        <f t="shared" si="23"/>
        <v>40570</v>
      </c>
      <c r="B758" s="3" t="b">
        <f t="shared" si="22"/>
        <v>0</v>
      </c>
      <c r="C758" s="11"/>
      <c r="D758" s="11"/>
      <c r="E758" s="12"/>
    </row>
    <row r="759" spans="1:5" customFormat="1" x14ac:dyDescent="0.25">
      <c r="A759" s="7">
        <f t="shared" si="23"/>
        <v>40571</v>
      </c>
      <c r="B759" s="3" t="b">
        <f t="shared" si="22"/>
        <v>0</v>
      </c>
      <c r="C759" s="11"/>
      <c r="D759" s="11"/>
      <c r="E759" s="12"/>
    </row>
    <row r="760" spans="1:5" customFormat="1" x14ac:dyDescent="0.25">
      <c r="A760" s="7">
        <f t="shared" si="23"/>
        <v>40572</v>
      </c>
      <c r="B760" s="3" t="b">
        <f t="shared" si="22"/>
        <v>0</v>
      </c>
      <c r="C760" s="11"/>
      <c r="D760" s="11"/>
      <c r="E760" s="12"/>
    </row>
    <row r="761" spans="1:5" customFormat="1" x14ac:dyDescent="0.25">
      <c r="A761" s="7">
        <f t="shared" si="23"/>
        <v>40573</v>
      </c>
      <c r="B761" s="3" t="b">
        <f t="shared" si="22"/>
        <v>0</v>
      </c>
      <c r="C761" s="11"/>
      <c r="D761" s="11"/>
      <c r="E761" s="12"/>
    </row>
    <row r="762" spans="1:5" customFormat="1" x14ac:dyDescent="0.25">
      <c r="A762" s="7">
        <f t="shared" si="23"/>
        <v>40574</v>
      </c>
      <c r="B762" s="3" t="b">
        <f t="shared" si="22"/>
        <v>0</v>
      </c>
      <c r="C762" s="11"/>
      <c r="D762" s="11"/>
      <c r="E762" s="12"/>
    </row>
    <row r="763" spans="1:5" customFormat="1" x14ac:dyDescent="0.25">
      <c r="A763" s="7">
        <f t="shared" si="23"/>
        <v>40575</v>
      </c>
      <c r="B763" s="3" t="b">
        <f t="shared" si="22"/>
        <v>0</v>
      </c>
      <c r="C763" s="11"/>
      <c r="D763" s="11"/>
      <c r="E763" s="12"/>
    </row>
    <row r="764" spans="1:5" customFormat="1" x14ac:dyDescent="0.25">
      <c r="A764" s="7">
        <f t="shared" si="23"/>
        <v>40576</v>
      </c>
      <c r="B764" s="3" t="b">
        <f t="shared" si="22"/>
        <v>0</v>
      </c>
      <c r="C764" s="11"/>
      <c r="D764" s="11"/>
      <c r="E764" s="12"/>
    </row>
    <row r="765" spans="1:5" customFormat="1" x14ac:dyDescent="0.25">
      <c r="A765" s="7">
        <f t="shared" si="23"/>
        <v>40577</v>
      </c>
      <c r="B765" s="3" t="b">
        <f t="shared" si="22"/>
        <v>0</v>
      </c>
      <c r="C765" s="11"/>
      <c r="D765" s="11"/>
      <c r="E765" s="12"/>
    </row>
    <row r="766" spans="1:5" customFormat="1" x14ac:dyDescent="0.25">
      <c r="A766" s="7">
        <f t="shared" si="23"/>
        <v>40578</v>
      </c>
      <c r="B766" s="3" t="b">
        <f t="shared" si="22"/>
        <v>0</v>
      </c>
      <c r="C766" s="11"/>
      <c r="D766" s="11"/>
      <c r="E766" s="12"/>
    </row>
    <row r="767" spans="1:5" customFormat="1" x14ac:dyDescent="0.25">
      <c r="A767" s="7">
        <f t="shared" si="23"/>
        <v>40579</v>
      </c>
      <c r="B767" s="3" t="b">
        <f t="shared" si="22"/>
        <v>0</v>
      </c>
      <c r="C767" s="11"/>
      <c r="D767" s="11"/>
      <c r="E767" s="12"/>
    </row>
    <row r="768" spans="1:5" customFormat="1" x14ac:dyDescent="0.25">
      <c r="A768" s="7">
        <f t="shared" si="23"/>
        <v>40580</v>
      </c>
      <c r="B768" s="3" t="b">
        <f t="shared" si="22"/>
        <v>0</v>
      </c>
      <c r="C768" s="11"/>
      <c r="D768" s="11"/>
      <c r="E768" s="12"/>
    </row>
    <row r="769" spans="1:5" customFormat="1" x14ac:dyDescent="0.25">
      <c r="A769" s="7">
        <f t="shared" si="23"/>
        <v>40581</v>
      </c>
      <c r="B769" s="3" t="b">
        <f t="shared" si="22"/>
        <v>0</v>
      </c>
      <c r="C769" s="11"/>
      <c r="D769" s="11"/>
      <c r="E769" s="12"/>
    </row>
    <row r="770" spans="1:5" customFormat="1" x14ac:dyDescent="0.25">
      <c r="A770" s="7">
        <f t="shared" si="23"/>
        <v>40582</v>
      </c>
      <c r="B770" s="3" t="b">
        <f t="shared" si="22"/>
        <v>0</v>
      </c>
      <c r="C770" s="11"/>
      <c r="D770" s="11"/>
      <c r="E770" s="12"/>
    </row>
    <row r="771" spans="1:5" customFormat="1" x14ac:dyDescent="0.25">
      <c r="A771" s="7">
        <f t="shared" si="23"/>
        <v>40583</v>
      </c>
      <c r="B771" s="3" t="b">
        <f t="shared" ref="B771:B834" si="24">OR(C771="Ja",D771="Ja",E771="Ja")</f>
        <v>0</v>
      </c>
      <c r="C771" s="11"/>
      <c r="D771" s="11"/>
      <c r="E771" s="12"/>
    </row>
    <row r="772" spans="1:5" customFormat="1" x14ac:dyDescent="0.25">
      <c r="A772" s="7">
        <f t="shared" ref="A772:A835" si="25">A771+1</f>
        <v>40584</v>
      </c>
      <c r="B772" s="3" t="b">
        <f t="shared" si="24"/>
        <v>0</v>
      </c>
      <c r="C772" s="11"/>
      <c r="D772" s="11"/>
      <c r="E772" s="12"/>
    </row>
    <row r="773" spans="1:5" customFormat="1" x14ac:dyDescent="0.25">
      <c r="A773" s="7">
        <f t="shared" si="25"/>
        <v>40585</v>
      </c>
      <c r="B773" s="3" t="b">
        <f t="shared" si="24"/>
        <v>0</v>
      </c>
      <c r="C773" s="11"/>
      <c r="D773" s="11"/>
      <c r="E773" s="12"/>
    </row>
    <row r="774" spans="1:5" customFormat="1" x14ac:dyDescent="0.25">
      <c r="A774" s="7">
        <f t="shared" si="25"/>
        <v>40586</v>
      </c>
      <c r="B774" s="3" t="b">
        <f t="shared" si="24"/>
        <v>0</v>
      </c>
      <c r="C774" s="11"/>
      <c r="D774" s="11"/>
      <c r="E774" s="12"/>
    </row>
    <row r="775" spans="1:5" customFormat="1" x14ac:dyDescent="0.25">
      <c r="A775" s="7">
        <f t="shared" si="25"/>
        <v>40587</v>
      </c>
      <c r="B775" s="3" t="b">
        <f t="shared" si="24"/>
        <v>0</v>
      </c>
      <c r="C775" s="11"/>
      <c r="D775" s="11"/>
      <c r="E775" s="12"/>
    </row>
    <row r="776" spans="1:5" customFormat="1" x14ac:dyDescent="0.25">
      <c r="A776" s="7">
        <f t="shared" si="25"/>
        <v>40588</v>
      </c>
      <c r="B776" s="3" t="b">
        <f t="shared" si="24"/>
        <v>0</v>
      </c>
      <c r="C776" s="11"/>
      <c r="D776" s="11"/>
      <c r="E776" s="12"/>
    </row>
    <row r="777" spans="1:5" customFormat="1" x14ac:dyDescent="0.25">
      <c r="A777" s="7">
        <f t="shared" si="25"/>
        <v>40589</v>
      </c>
      <c r="B777" s="3" t="b">
        <f t="shared" si="24"/>
        <v>0</v>
      </c>
      <c r="C777" s="11"/>
      <c r="D777" s="11"/>
      <c r="E777" s="12"/>
    </row>
    <row r="778" spans="1:5" customFormat="1" x14ac:dyDescent="0.25">
      <c r="A778" s="7">
        <f t="shared" si="25"/>
        <v>40590</v>
      </c>
      <c r="B778" s="3" t="b">
        <f t="shared" si="24"/>
        <v>0</v>
      </c>
      <c r="C778" s="11"/>
      <c r="D778" s="11"/>
      <c r="E778" s="12"/>
    </row>
    <row r="779" spans="1:5" customFormat="1" x14ac:dyDescent="0.25">
      <c r="A779" s="7">
        <f t="shared" si="25"/>
        <v>40591</v>
      </c>
      <c r="B779" s="3" t="b">
        <f t="shared" si="24"/>
        <v>0</v>
      </c>
      <c r="C779" s="11"/>
      <c r="D779" s="11"/>
      <c r="E779" s="12"/>
    </row>
    <row r="780" spans="1:5" customFormat="1" x14ac:dyDescent="0.25">
      <c r="A780" s="7">
        <f t="shared" si="25"/>
        <v>40592</v>
      </c>
      <c r="B780" s="3" t="b">
        <f t="shared" si="24"/>
        <v>0</v>
      </c>
      <c r="C780" s="11"/>
      <c r="D780" s="11"/>
      <c r="E780" s="12"/>
    </row>
    <row r="781" spans="1:5" customFormat="1" x14ac:dyDescent="0.25">
      <c r="A781" s="7">
        <f t="shared" si="25"/>
        <v>40593</v>
      </c>
      <c r="B781" s="3" t="b">
        <f t="shared" si="24"/>
        <v>0</v>
      </c>
      <c r="C781" s="11"/>
      <c r="D781" s="11"/>
      <c r="E781" s="12"/>
    </row>
    <row r="782" spans="1:5" customFormat="1" x14ac:dyDescent="0.25">
      <c r="A782" s="7">
        <f t="shared" si="25"/>
        <v>40594</v>
      </c>
      <c r="B782" s="3" t="b">
        <f t="shared" si="24"/>
        <v>0</v>
      </c>
      <c r="C782" s="11"/>
      <c r="D782" s="11"/>
      <c r="E782" s="12"/>
    </row>
    <row r="783" spans="1:5" customFormat="1" x14ac:dyDescent="0.25">
      <c r="A783" s="7">
        <f t="shared" si="25"/>
        <v>40595</v>
      </c>
      <c r="B783" s="3" t="b">
        <f t="shared" si="24"/>
        <v>0</v>
      </c>
      <c r="C783" s="11"/>
      <c r="D783" s="11"/>
      <c r="E783" s="12"/>
    </row>
    <row r="784" spans="1:5" customFormat="1" x14ac:dyDescent="0.25">
      <c r="A784" s="7">
        <f t="shared" si="25"/>
        <v>40596</v>
      </c>
      <c r="B784" s="3" t="b">
        <f t="shared" si="24"/>
        <v>0</v>
      </c>
      <c r="C784" s="11"/>
      <c r="D784" s="11"/>
      <c r="E784" s="12"/>
    </row>
    <row r="785" spans="1:5" customFormat="1" x14ac:dyDescent="0.25">
      <c r="A785" s="7">
        <f t="shared" si="25"/>
        <v>40597</v>
      </c>
      <c r="B785" s="3" t="b">
        <f t="shared" si="24"/>
        <v>0</v>
      </c>
      <c r="C785" s="11"/>
      <c r="D785" s="11"/>
      <c r="E785" s="12"/>
    </row>
    <row r="786" spans="1:5" customFormat="1" x14ac:dyDescent="0.25">
      <c r="A786" s="7">
        <f t="shared" si="25"/>
        <v>40598</v>
      </c>
      <c r="B786" s="3" t="b">
        <f t="shared" si="24"/>
        <v>0</v>
      </c>
      <c r="C786" s="11"/>
      <c r="D786" s="11"/>
      <c r="E786" s="12"/>
    </row>
    <row r="787" spans="1:5" customFormat="1" x14ac:dyDescent="0.25">
      <c r="A787" s="7">
        <f t="shared" si="25"/>
        <v>40599</v>
      </c>
      <c r="B787" s="3" t="b">
        <f t="shared" si="24"/>
        <v>0</v>
      </c>
      <c r="C787" s="11"/>
      <c r="D787" s="11"/>
      <c r="E787" s="12"/>
    </row>
    <row r="788" spans="1:5" customFormat="1" x14ac:dyDescent="0.25">
      <c r="A788" s="7">
        <f t="shared" si="25"/>
        <v>40600</v>
      </c>
      <c r="B788" s="3" t="b">
        <f t="shared" si="24"/>
        <v>0</v>
      </c>
      <c r="C788" s="11"/>
      <c r="D788" s="11"/>
      <c r="E788" s="12"/>
    </row>
    <row r="789" spans="1:5" customFormat="1" x14ac:dyDescent="0.25">
      <c r="A789" s="7">
        <f t="shared" si="25"/>
        <v>40601</v>
      </c>
      <c r="B789" s="3" t="b">
        <f t="shared" si="24"/>
        <v>0</v>
      </c>
      <c r="C789" s="11"/>
      <c r="D789" s="11"/>
      <c r="E789" s="12"/>
    </row>
    <row r="790" spans="1:5" customFormat="1" x14ac:dyDescent="0.25">
      <c r="A790" s="7">
        <f t="shared" si="25"/>
        <v>40602</v>
      </c>
      <c r="B790" s="3" t="b">
        <f t="shared" si="24"/>
        <v>0</v>
      </c>
      <c r="C790" s="11"/>
      <c r="D790" s="11"/>
      <c r="E790" s="12"/>
    </row>
    <row r="791" spans="1:5" customFormat="1" x14ac:dyDescent="0.25">
      <c r="A791" s="7">
        <f t="shared" si="25"/>
        <v>40603</v>
      </c>
      <c r="B791" s="3" t="b">
        <f t="shared" si="24"/>
        <v>0</v>
      </c>
      <c r="C791" s="11"/>
      <c r="D791" s="11"/>
      <c r="E791" s="12"/>
    </row>
    <row r="792" spans="1:5" customFormat="1" x14ac:dyDescent="0.25">
      <c r="A792" s="7">
        <f t="shared" si="25"/>
        <v>40604</v>
      </c>
      <c r="B792" s="3" t="b">
        <f t="shared" si="24"/>
        <v>0</v>
      </c>
      <c r="C792" s="11"/>
      <c r="D792" s="11"/>
      <c r="E792" s="12"/>
    </row>
    <row r="793" spans="1:5" customFormat="1" x14ac:dyDescent="0.25">
      <c r="A793" s="7">
        <f t="shared" si="25"/>
        <v>40605</v>
      </c>
      <c r="B793" s="3" t="b">
        <f t="shared" si="24"/>
        <v>0</v>
      </c>
      <c r="C793" s="11"/>
      <c r="D793" s="11"/>
      <c r="E793" s="12"/>
    </row>
    <row r="794" spans="1:5" customFormat="1" x14ac:dyDescent="0.25">
      <c r="A794" s="7">
        <f t="shared" si="25"/>
        <v>40606</v>
      </c>
      <c r="B794" s="3" t="b">
        <f t="shared" si="24"/>
        <v>0</v>
      </c>
      <c r="C794" s="11"/>
      <c r="D794" s="11"/>
      <c r="E794" s="12"/>
    </row>
    <row r="795" spans="1:5" customFormat="1" x14ac:dyDescent="0.25">
      <c r="A795" s="7">
        <f t="shared" si="25"/>
        <v>40607</v>
      </c>
      <c r="B795" s="3" t="b">
        <f t="shared" si="24"/>
        <v>0</v>
      </c>
      <c r="C795" s="11"/>
      <c r="D795" s="11"/>
      <c r="E795" s="12"/>
    </row>
    <row r="796" spans="1:5" customFormat="1" x14ac:dyDescent="0.25">
      <c r="A796" s="7">
        <f t="shared" si="25"/>
        <v>40608</v>
      </c>
      <c r="B796" s="3" t="b">
        <f t="shared" si="24"/>
        <v>0</v>
      </c>
      <c r="C796" s="11"/>
      <c r="D796" s="11"/>
      <c r="E796" s="12"/>
    </row>
    <row r="797" spans="1:5" customFormat="1" x14ac:dyDescent="0.25">
      <c r="A797" s="7">
        <f t="shared" si="25"/>
        <v>40609</v>
      </c>
      <c r="B797" s="3" t="b">
        <f t="shared" si="24"/>
        <v>0</v>
      </c>
      <c r="C797" s="11"/>
      <c r="D797" s="11"/>
      <c r="E797" s="12"/>
    </row>
    <row r="798" spans="1:5" customFormat="1" x14ac:dyDescent="0.25">
      <c r="A798" s="7">
        <f t="shared" si="25"/>
        <v>40610</v>
      </c>
      <c r="B798" s="3" t="b">
        <f t="shared" si="24"/>
        <v>0</v>
      </c>
      <c r="C798" s="11"/>
      <c r="D798" s="11"/>
      <c r="E798" s="12"/>
    </row>
    <row r="799" spans="1:5" customFormat="1" x14ac:dyDescent="0.25">
      <c r="A799" s="7">
        <f t="shared" si="25"/>
        <v>40611</v>
      </c>
      <c r="B799" s="3" t="b">
        <f t="shared" si="24"/>
        <v>0</v>
      </c>
      <c r="C799" s="11"/>
      <c r="D799" s="11"/>
      <c r="E799" s="12"/>
    </row>
    <row r="800" spans="1:5" customFormat="1" x14ac:dyDescent="0.25">
      <c r="A800" s="7">
        <f t="shared" si="25"/>
        <v>40612</v>
      </c>
      <c r="B800" s="3" t="b">
        <f t="shared" si="24"/>
        <v>0</v>
      </c>
      <c r="C800" s="11"/>
      <c r="D800" s="11"/>
      <c r="E800" s="12"/>
    </row>
    <row r="801" spans="1:5" customFormat="1" x14ac:dyDescent="0.25">
      <c r="A801" s="7">
        <f t="shared" si="25"/>
        <v>40613</v>
      </c>
      <c r="B801" s="3" t="b">
        <f t="shared" si="24"/>
        <v>0</v>
      </c>
      <c r="C801" s="11"/>
      <c r="D801" s="11"/>
      <c r="E801" s="12"/>
    </row>
    <row r="802" spans="1:5" customFormat="1" x14ac:dyDescent="0.25">
      <c r="A802" s="7">
        <f t="shared" si="25"/>
        <v>40614</v>
      </c>
      <c r="B802" s="3" t="b">
        <f t="shared" si="24"/>
        <v>0</v>
      </c>
      <c r="C802" s="11"/>
      <c r="D802" s="11"/>
      <c r="E802" s="12"/>
    </row>
    <row r="803" spans="1:5" customFormat="1" x14ac:dyDescent="0.25">
      <c r="A803" s="7">
        <f t="shared" si="25"/>
        <v>40615</v>
      </c>
      <c r="B803" s="3" t="b">
        <f t="shared" si="24"/>
        <v>0</v>
      </c>
      <c r="C803" s="11"/>
      <c r="D803" s="11"/>
      <c r="E803" s="12"/>
    </row>
    <row r="804" spans="1:5" customFormat="1" x14ac:dyDescent="0.25">
      <c r="A804" s="7">
        <f t="shared" si="25"/>
        <v>40616</v>
      </c>
      <c r="B804" s="3" t="b">
        <f t="shared" si="24"/>
        <v>0</v>
      </c>
      <c r="C804" s="11"/>
      <c r="D804" s="11"/>
      <c r="E804" s="12"/>
    </row>
    <row r="805" spans="1:5" customFormat="1" x14ac:dyDescent="0.25">
      <c r="A805" s="7">
        <f t="shared" si="25"/>
        <v>40617</v>
      </c>
      <c r="B805" s="3" t="b">
        <f t="shared" si="24"/>
        <v>0</v>
      </c>
      <c r="C805" s="11"/>
      <c r="D805" s="11"/>
      <c r="E805" s="12"/>
    </row>
    <row r="806" spans="1:5" customFormat="1" x14ac:dyDescent="0.25">
      <c r="A806" s="7">
        <f t="shared" si="25"/>
        <v>40618</v>
      </c>
      <c r="B806" s="3" t="b">
        <f t="shared" si="24"/>
        <v>0</v>
      </c>
      <c r="C806" s="11"/>
      <c r="D806" s="11"/>
      <c r="E806" s="12"/>
    </row>
    <row r="807" spans="1:5" customFormat="1" x14ac:dyDescent="0.25">
      <c r="A807" s="7">
        <f t="shared" si="25"/>
        <v>40619</v>
      </c>
      <c r="B807" s="3" t="b">
        <f t="shared" si="24"/>
        <v>0</v>
      </c>
      <c r="C807" s="11"/>
      <c r="D807" s="11"/>
      <c r="E807" s="12"/>
    </row>
    <row r="808" spans="1:5" customFormat="1" x14ac:dyDescent="0.25">
      <c r="A808" s="7">
        <f t="shared" si="25"/>
        <v>40620</v>
      </c>
      <c r="B808" s="3" t="b">
        <f t="shared" si="24"/>
        <v>0</v>
      </c>
      <c r="C808" s="11"/>
      <c r="D808" s="11"/>
      <c r="E808" s="12"/>
    </row>
    <row r="809" spans="1:5" customFormat="1" x14ac:dyDescent="0.25">
      <c r="A809" s="7">
        <f t="shared" si="25"/>
        <v>40621</v>
      </c>
      <c r="B809" s="3" t="b">
        <f t="shared" si="24"/>
        <v>0</v>
      </c>
      <c r="C809" s="11"/>
      <c r="D809" s="11"/>
      <c r="E809" s="12"/>
    </row>
    <row r="810" spans="1:5" customFormat="1" x14ac:dyDescent="0.25">
      <c r="A810" s="7">
        <f t="shared" si="25"/>
        <v>40622</v>
      </c>
      <c r="B810" s="3" t="b">
        <f t="shared" si="24"/>
        <v>0</v>
      </c>
      <c r="C810" s="11"/>
      <c r="D810" s="11"/>
      <c r="E810" s="12"/>
    </row>
    <row r="811" spans="1:5" customFormat="1" x14ac:dyDescent="0.25">
      <c r="A811" s="7">
        <f t="shared" si="25"/>
        <v>40623</v>
      </c>
      <c r="B811" s="3" t="b">
        <f t="shared" si="24"/>
        <v>0</v>
      </c>
      <c r="C811" s="11"/>
      <c r="D811" s="11"/>
      <c r="E811" s="12"/>
    </row>
    <row r="812" spans="1:5" customFormat="1" x14ac:dyDescent="0.25">
      <c r="A812" s="7">
        <f t="shared" si="25"/>
        <v>40624</v>
      </c>
      <c r="B812" s="3" t="b">
        <f t="shared" si="24"/>
        <v>0</v>
      </c>
      <c r="C812" s="11"/>
      <c r="D812" s="11"/>
      <c r="E812" s="12"/>
    </row>
    <row r="813" spans="1:5" customFormat="1" x14ac:dyDescent="0.25">
      <c r="A813" s="7">
        <f t="shared" si="25"/>
        <v>40625</v>
      </c>
      <c r="B813" s="3" t="b">
        <f t="shared" si="24"/>
        <v>0</v>
      </c>
      <c r="C813" s="11"/>
      <c r="D813" s="11"/>
      <c r="E813" s="12"/>
    </row>
    <row r="814" spans="1:5" customFormat="1" x14ac:dyDescent="0.25">
      <c r="A814" s="7">
        <f t="shared" si="25"/>
        <v>40626</v>
      </c>
      <c r="B814" s="3" t="b">
        <f t="shared" si="24"/>
        <v>0</v>
      </c>
      <c r="C814" s="11"/>
      <c r="D814" s="11"/>
      <c r="E814" s="12"/>
    </row>
    <row r="815" spans="1:5" customFormat="1" x14ac:dyDescent="0.25">
      <c r="A815" s="7">
        <f t="shared" si="25"/>
        <v>40627</v>
      </c>
      <c r="B815" s="3" t="b">
        <f t="shared" si="24"/>
        <v>0</v>
      </c>
      <c r="C815" s="11"/>
      <c r="D815" s="11"/>
      <c r="E815" s="12"/>
    </row>
    <row r="816" spans="1:5" customFormat="1" x14ac:dyDescent="0.25">
      <c r="A816" s="7">
        <f t="shared" si="25"/>
        <v>40628</v>
      </c>
      <c r="B816" s="3" t="b">
        <f t="shared" si="24"/>
        <v>0</v>
      </c>
      <c r="C816" s="11"/>
      <c r="D816" s="11"/>
      <c r="E816" s="12"/>
    </row>
    <row r="817" spans="1:5" customFormat="1" x14ac:dyDescent="0.25">
      <c r="A817" s="7">
        <f t="shared" si="25"/>
        <v>40629</v>
      </c>
      <c r="B817" s="3" t="b">
        <f t="shared" si="24"/>
        <v>0</v>
      </c>
      <c r="C817" s="11"/>
      <c r="D817" s="11"/>
      <c r="E817" s="12"/>
    </row>
    <row r="818" spans="1:5" customFormat="1" x14ac:dyDescent="0.25">
      <c r="A818" s="7">
        <f t="shared" si="25"/>
        <v>40630</v>
      </c>
      <c r="B818" s="3" t="b">
        <f t="shared" si="24"/>
        <v>0</v>
      </c>
      <c r="C818" s="11"/>
      <c r="D818" s="11"/>
      <c r="E818" s="12"/>
    </row>
    <row r="819" spans="1:5" customFormat="1" x14ac:dyDescent="0.25">
      <c r="A819" s="7">
        <f t="shared" si="25"/>
        <v>40631</v>
      </c>
      <c r="B819" s="3" t="b">
        <f t="shared" si="24"/>
        <v>0</v>
      </c>
      <c r="C819" s="11"/>
      <c r="D819" s="11"/>
      <c r="E819" s="12"/>
    </row>
    <row r="820" spans="1:5" customFormat="1" x14ac:dyDescent="0.25">
      <c r="A820" s="7">
        <f t="shared" si="25"/>
        <v>40632</v>
      </c>
      <c r="B820" s="3" t="b">
        <f t="shared" si="24"/>
        <v>0</v>
      </c>
      <c r="C820" s="11"/>
      <c r="D820" s="11"/>
      <c r="E820" s="12"/>
    </row>
    <row r="821" spans="1:5" customFormat="1" x14ac:dyDescent="0.25">
      <c r="A821" s="7">
        <f t="shared" si="25"/>
        <v>40633</v>
      </c>
      <c r="B821" s="3" t="b">
        <f t="shared" si="24"/>
        <v>0</v>
      </c>
      <c r="C821" s="11"/>
      <c r="D821" s="11"/>
      <c r="E821" s="12"/>
    </row>
    <row r="822" spans="1:5" customFormat="1" x14ac:dyDescent="0.25">
      <c r="A822" s="7">
        <f t="shared" si="25"/>
        <v>40634</v>
      </c>
      <c r="B822" s="3" t="b">
        <f t="shared" si="24"/>
        <v>0</v>
      </c>
      <c r="C822" s="11"/>
      <c r="D822" s="11"/>
      <c r="E822" s="12"/>
    </row>
    <row r="823" spans="1:5" customFormat="1" x14ac:dyDescent="0.25">
      <c r="A823" s="7">
        <f t="shared" si="25"/>
        <v>40635</v>
      </c>
      <c r="B823" s="3" t="b">
        <f t="shared" si="24"/>
        <v>0</v>
      </c>
      <c r="C823" s="11"/>
      <c r="D823" s="11"/>
      <c r="E823" s="12"/>
    </row>
    <row r="824" spans="1:5" customFormat="1" x14ac:dyDescent="0.25">
      <c r="A824" s="7">
        <f t="shared" si="25"/>
        <v>40636</v>
      </c>
      <c r="B824" s="3" t="b">
        <f t="shared" si="24"/>
        <v>0</v>
      </c>
      <c r="C824" s="11"/>
      <c r="D824" s="11"/>
      <c r="E824" s="12"/>
    </row>
    <row r="825" spans="1:5" customFormat="1" x14ac:dyDescent="0.25">
      <c r="A825" s="7">
        <f t="shared" si="25"/>
        <v>40637</v>
      </c>
      <c r="B825" s="3" t="b">
        <f t="shared" si="24"/>
        <v>0</v>
      </c>
      <c r="C825" s="11"/>
      <c r="D825" s="11"/>
      <c r="E825" s="12"/>
    </row>
    <row r="826" spans="1:5" customFormat="1" x14ac:dyDescent="0.25">
      <c r="A826" s="7">
        <f t="shared" si="25"/>
        <v>40638</v>
      </c>
      <c r="B826" s="3" t="b">
        <f t="shared" si="24"/>
        <v>0</v>
      </c>
      <c r="C826" s="11"/>
      <c r="D826" s="11"/>
      <c r="E826" s="12"/>
    </row>
    <row r="827" spans="1:5" customFormat="1" x14ac:dyDescent="0.25">
      <c r="A827" s="7">
        <f t="shared" si="25"/>
        <v>40639</v>
      </c>
      <c r="B827" s="3" t="b">
        <f t="shared" si="24"/>
        <v>0</v>
      </c>
      <c r="C827" s="11"/>
      <c r="D827" s="11"/>
      <c r="E827" s="12"/>
    </row>
    <row r="828" spans="1:5" customFormat="1" x14ac:dyDescent="0.25">
      <c r="A828" s="7">
        <f t="shared" si="25"/>
        <v>40640</v>
      </c>
      <c r="B828" s="3" t="b">
        <f t="shared" si="24"/>
        <v>0</v>
      </c>
      <c r="C828" s="11"/>
      <c r="D828" s="11"/>
      <c r="E828" s="12"/>
    </row>
    <row r="829" spans="1:5" customFormat="1" x14ac:dyDescent="0.25">
      <c r="A829" s="7">
        <f t="shared" si="25"/>
        <v>40641</v>
      </c>
      <c r="B829" s="3" t="b">
        <f t="shared" si="24"/>
        <v>0</v>
      </c>
      <c r="C829" s="11"/>
      <c r="D829" s="11"/>
      <c r="E829" s="12"/>
    </row>
    <row r="830" spans="1:5" customFormat="1" x14ac:dyDescent="0.25">
      <c r="A830" s="7">
        <f t="shared" si="25"/>
        <v>40642</v>
      </c>
      <c r="B830" s="3" t="b">
        <f t="shared" si="24"/>
        <v>0</v>
      </c>
      <c r="C830" s="11"/>
      <c r="D830" s="11"/>
      <c r="E830" s="12"/>
    </row>
    <row r="831" spans="1:5" customFormat="1" x14ac:dyDescent="0.25">
      <c r="A831" s="7">
        <f t="shared" si="25"/>
        <v>40643</v>
      </c>
      <c r="B831" s="3" t="b">
        <f t="shared" si="24"/>
        <v>0</v>
      </c>
      <c r="C831" s="11"/>
      <c r="D831" s="11"/>
      <c r="E831" s="12"/>
    </row>
    <row r="832" spans="1:5" customFormat="1" x14ac:dyDescent="0.25">
      <c r="A832" s="7">
        <f t="shared" si="25"/>
        <v>40644</v>
      </c>
      <c r="B832" s="3" t="b">
        <f t="shared" si="24"/>
        <v>0</v>
      </c>
      <c r="C832" s="11"/>
      <c r="D832" s="11"/>
      <c r="E832" s="12"/>
    </row>
    <row r="833" spans="1:5" customFormat="1" x14ac:dyDescent="0.25">
      <c r="A833" s="7">
        <f t="shared" si="25"/>
        <v>40645</v>
      </c>
      <c r="B833" s="3" t="b">
        <f t="shared" si="24"/>
        <v>0</v>
      </c>
      <c r="C833" s="11"/>
      <c r="D833" s="11"/>
      <c r="E833" s="12"/>
    </row>
    <row r="834" spans="1:5" customFormat="1" x14ac:dyDescent="0.25">
      <c r="A834" s="7">
        <f t="shared" si="25"/>
        <v>40646</v>
      </c>
      <c r="B834" s="3" t="b">
        <f t="shared" si="24"/>
        <v>0</v>
      </c>
      <c r="C834" s="11"/>
      <c r="D834" s="11"/>
      <c r="E834" s="12"/>
    </row>
    <row r="835" spans="1:5" customFormat="1" x14ac:dyDescent="0.25">
      <c r="A835" s="7">
        <f t="shared" si="25"/>
        <v>40647</v>
      </c>
      <c r="B835" s="3" t="b">
        <f t="shared" ref="B835:B898" si="26">OR(C835="Ja",D835="Ja",E835="Ja")</f>
        <v>0</v>
      </c>
      <c r="C835" s="11"/>
      <c r="D835" s="11"/>
      <c r="E835" s="12"/>
    </row>
    <row r="836" spans="1:5" customFormat="1" x14ac:dyDescent="0.25">
      <c r="A836" s="7">
        <f t="shared" ref="A836:A899" si="27">A835+1</f>
        <v>40648</v>
      </c>
      <c r="B836" s="3" t="b">
        <f t="shared" si="26"/>
        <v>0</v>
      </c>
      <c r="C836" s="11"/>
      <c r="D836" s="11"/>
      <c r="E836" s="12"/>
    </row>
    <row r="837" spans="1:5" customFormat="1" x14ac:dyDescent="0.25">
      <c r="A837" s="7">
        <f t="shared" si="27"/>
        <v>40649</v>
      </c>
      <c r="B837" s="3" t="b">
        <f t="shared" si="26"/>
        <v>0</v>
      </c>
      <c r="C837" s="11"/>
      <c r="D837" s="11"/>
      <c r="E837" s="12"/>
    </row>
    <row r="838" spans="1:5" customFormat="1" x14ac:dyDescent="0.25">
      <c r="A838" s="7">
        <f t="shared" si="27"/>
        <v>40650</v>
      </c>
      <c r="B838" s="3" t="b">
        <f t="shared" si="26"/>
        <v>0</v>
      </c>
      <c r="C838" s="11"/>
      <c r="D838" s="11"/>
      <c r="E838" s="12"/>
    </row>
    <row r="839" spans="1:5" customFormat="1" x14ac:dyDescent="0.25">
      <c r="A839" s="7">
        <f t="shared" si="27"/>
        <v>40651</v>
      </c>
      <c r="B839" s="3" t="b">
        <f t="shared" si="26"/>
        <v>0</v>
      </c>
      <c r="C839" s="11"/>
      <c r="D839" s="11"/>
      <c r="E839" s="12"/>
    </row>
    <row r="840" spans="1:5" customFormat="1" x14ac:dyDescent="0.25">
      <c r="A840" s="7">
        <f t="shared" si="27"/>
        <v>40652</v>
      </c>
      <c r="B840" s="3" t="b">
        <f t="shared" si="26"/>
        <v>0</v>
      </c>
      <c r="C840" s="11"/>
      <c r="D840" s="11"/>
      <c r="E840" s="12"/>
    </row>
    <row r="841" spans="1:5" customFormat="1" x14ac:dyDescent="0.25">
      <c r="A841" s="7">
        <f t="shared" si="27"/>
        <v>40653</v>
      </c>
      <c r="B841" s="3" t="b">
        <f t="shared" si="26"/>
        <v>0</v>
      </c>
      <c r="C841" s="11"/>
      <c r="D841" s="11"/>
      <c r="E841" s="12"/>
    </row>
    <row r="842" spans="1:5" customFormat="1" x14ac:dyDescent="0.25">
      <c r="A842" s="7">
        <f t="shared" si="27"/>
        <v>40654</v>
      </c>
      <c r="B842" s="3" t="b">
        <f t="shared" si="26"/>
        <v>1</v>
      </c>
      <c r="C842" s="11" t="s">
        <v>23</v>
      </c>
      <c r="D842" s="11"/>
      <c r="E842" s="12"/>
    </row>
    <row r="843" spans="1:5" customFormat="1" x14ac:dyDescent="0.25">
      <c r="A843" s="7">
        <f t="shared" si="27"/>
        <v>40655</v>
      </c>
      <c r="B843" s="3" t="b">
        <f t="shared" si="26"/>
        <v>1</v>
      </c>
      <c r="C843" s="11" t="s">
        <v>23</v>
      </c>
      <c r="D843" s="11"/>
      <c r="E843" s="12"/>
    </row>
    <row r="844" spans="1:5" customFormat="1" x14ac:dyDescent="0.25">
      <c r="A844" s="7">
        <f t="shared" si="27"/>
        <v>40656</v>
      </c>
      <c r="B844" s="3" t="b">
        <f t="shared" si="26"/>
        <v>0</v>
      </c>
      <c r="C844" s="11"/>
      <c r="D844" s="11"/>
      <c r="E844" s="12"/>
    </row>
    <row r="845" spans="1:5" customFormat="1" x14ac:dyDescent="0.25">
      <c r="A845" s="7">
        <f t="shared" si="27"/>
        <v>40657</v>
      </c>
      <c r="B845" s="3" t="b">
        <f t="shared" si="26"/>
        <v>0</v>
      </c>
      <c r="C845" s="11"/>
      <c r="D845" s="11"/>
      <c r="E845" s="12"/>
    </row>
    <row r="846" spans="1:5" customFormat="1" x14ac:dyDescent="0.25">
      <c r="A846" s="7">
        <f t="shared" si="27"/>
        <v>40658</v>
      </c>
      <c r="B846" s="3" t="b">
        <f t="shared" si="26"/>
        <v>1</v>
      </c>
      <c r="C846" s="11" t="s">
        <v>23</v>
      </c>
      <c r="D846" s="11"/>
      <c r="E846" s="12"/>
    </row>
    <row r="847" spans="1:5" customFormat="1" x14ac:dyDescent="0.25">
      <c r="A847" s="7">
        <f t="shared" si="27"/>
        <v>40659</v>
      </c>
      <c r="B847" s="3" t="b">
        <f t="shared" si="26"/>
        <v>0</v>
      </c>
      <c r="C847" s="11"/>
      <c r="D847" s="11"/>
      <c r="E847" s="12"/>
    </row>
    <row r="848" spans="1:5" customFormat="1" x14ac:dyDescent="0.25">
      <c r="A848" s="7">
        <f t="shared" si="27"/>
        <v>40660</v>
      </c>
      <c r="B848" s="3" t="b">
        <f t="shared" si="26"/>
        <v>0</v>
      </c>
      <c r="C848" s="11"/>
      <c r="D848" s="11"/>
      <c r="E848" s="12"/>
    </row>
    <row r="849" spans="1:5" customFormat="1" x14ac:dyDescent="0.25">
      <c r="A849" s="7">
        <f t="shared" si="27"/>
        <v>40661</v>
      </c>
      <c r="B849" s="3" t="b">
        <f t="shared" si="26"/>
        <v>0</v>
      </c>
      <c r="C849" s="11"/>
      <c r="D849" s="11"/>
      <c r="E849" s="12"/>
    </row>
    <row r="850" spans="1:5" customFormat="1" x14ac:dyDescent="0.25">
      <c r="A850" s="7">
        <f t="shared" si="27"/>
        <v>40662</v>
      </c>
      <c r="B850" s="3" t="b">
        <f t="shared" si="26"/>
        <v>0</v>
      </c>
      <c r="C850" s="11"/>
      <c r="D850" s="11"/>
      <c r="E850" s="12"/>
    </row>
    <row r="851" spans="1:5" customFormat="1" x14ac:dyDescent="0.25">
      <c r="A851" s="7">
        <f t="shared" si="27"/>
        <v>40663</v>
      </c>
      <c r="B851" s="3" t="b">
        <f t="shared" si="26"/>
        <v>0</v>
      </c>
      <c r="C851" s="11"/>
      <c r="D851" s="11"/>
      <c r="E851" s="12"/>
    </row>
    <row r="852" spans="1:5" customFormat="1" x14ac:dyDescent="0.25">
      <c r="A852" s="7">
        <f t="shared" si="27"/>
        <v>40664</v>
      </c>
      <c r="B852" s="3" t="b">
        <f t="shared" si="26"/>
        <v>0</v>
      </c>
      <c r="C852" s="11"/>
      <c r="D852" s="11"/>
      <c r="E852" s="12"/>
    </row>
    <row r="853" spans="1:5" customFormat="1" x14ac:dyDescent="0.25">
      <c r="A853" s="7">
        <f t="shared" si="27"/>
        <v>40665</v>
      </c>
      <c r="B853" s="3" t="b">
        <f t="shared" si="26"/>
        <v>0</v>
      </c>
      <c r="C853" s="11"/>
      <c r="D853" s="11"/>
      <c r="E853" s="12"/>
    </row>
    <row r="854" spans="1:5" customFormat="1" x14ac:dyDescent="0.25">
      <c r="A854" s="7">
        <f t="shared" si="27"/>
        <v>40666</v>
      </c>
      <c r="B854" s="3" t="b">
        <f t="shared" si="26"/>
        <v>0</v>
      </c>
      <c r="C854" s="11"/>
      <c r="D854" s="11"/>
      <c r="E854" s="12"/>
    </row>
    <row r="855" spans="1:5" customFormat="1" x14ac:dyDescent="0.25">
      <c r="A855" s="7">
        <f t="shared" si="27"/>
        <v>40667</v>
      </c>
      <c r="B855" s="3" t="b">
        <f t="shared" si="26"/>
        <v>0</v>
      </c>
      <c r="C855" s="11"/>
      <c r="D855" s="11"/>
      <c r="E855" s="12"/>
    </row>
    <row r="856" spans="1:5" customFormat="1" x14ac:dyDescent="0.25">
      <c r="A856" s="7">
        <f t="shared" si="27"/>
        <v>40668</v>
      </c>
      <c r="B856" s="3" t="b">
        <f t="shared" si="26"/>
        <v>0</v>
      </c>
      <c r="C856" s="11"/>
      <c r="D856" s="11"/>
      <c r="E856" s="12"/>
    </row>
    <row r="857" spans="1:5" customFormat="1" x14ac:dyDescent="0.25">
      <c r="A857" s="7">
        <f t="shared" si="27"/>
        <v>40669</v>
      </c>
      <c r="B857" s="3" t="b">
        <f t="shared" si="26"/>
        <v>0</v>
      </c>
      <c r="C857" s="11"/>
      <c r="D857" s="11"/>
      <c r="E857" s="12"/>
    </row>
    <row r="858" spans="1:5" customFormat="1" x14ac:dyDescent="0.25">
      <c r="A858" s="7">
        <f t="shared" si="27"/>
        <v>40670</v>
      </c>
      <c r="B858" s="3" t="b">
        <f t="shared" si="26"/>
        <v>0</v>
      </c>
      <c r="C858" s="11"/>
      <c r="D858" s="11"/>
      <c r="E858" s="12"/>
    </row>
    <row r="859" spans="1:5" customFormat="1" x14ac:dyDescent="0.25">
      <c r="A859" s="7">
        <f t="shared" si="27"/>
        <v>40671</v>
      </c>
      <c r="B859" s="3" t="b">
        <f t="shared" si="26"/>
        <v>0</v>
      </c>
      <c r="C859" s="11"/>
      <c r="D859" s="11"/>
      <c r="E859" s="12"/>
    </row>
    <row r="860" spans="1:5" customFormat="1" x14ac:dyDescent="0.25">
      <c r="A860" s="7">
        <f t="shared" si="27"/>
        <v>40672</v>
      </c>
      <c r="B860" s="3" t="b">
        <f t="shared" si="26"/>
        <v>0</v>
      </c>
      <c r="C860" s="11"/>
      <c r="D860" s="11"/>
      <c r="E860" s="12"/>
    </row>
    <row r="861" spans="1:5" customFormat="1" x14ac:dyDescent="0.25">
      <c r="A861" s="7">
        <f t="shared" si="27"/>
        <v>40673</v>
      </c>
      <c r="B861" s="3" t="b">
        <f t="shared" si="26"/>
        <v>0</v>
      </c>
      <c r="C861" s="11"/>
      <c r="D861" s="11"/>
      <c r="E861" s="12"/>
    </row>
    <row r="862" spans="1:5" customFormat="1" x14ac:dyDescent="0.25">
      <c r="A862" s="7">
        <f t="shared" si="27"/>
        <v>40674</v>
      </c>
      <c r="B862" s="3" t="b">
        <f t="shared" si="26"/>
        <v>0</v>
      </c>
      <c r="C862" s="11"/>
      <c r="D862" s="11"/>
      <c r="E862" s="12"/>
    </row>
    <row r="863" spans="1:5" customFormat="1" x14ac:dyDescent="0.25">
      <c r="A863" s="7">
        <f t="shared" si="27"/>
        <v>40675</v>
      </c>
      <c r="B863" s="3" t="b">
        <f t="shared" si="26"/>
        <v>0</v>
      </c>
      <c r="C863" s="11"/>
      <c r="D863" s="11"/>
      <c r="E863" s="12"/>
    </row>
    <row r="864" spans="1:5" customFormat="1" x14ac:dyDescent="0.25">
      <c r="A864" s="7">
        <f t="shared" si="27"/>
        <v>40676</v>
      </c>
      <c r="B864" s="3" t="b">
        <f t="shared" si="26"/>
        <v>0</v>
      </c>
      <c r="C864" s="11"/>
      <c r="D864" s="11"/>
      <c r="E864" s="12"/>
    </row>
    <row r="865" spans="1:5" customFormat="1" x14ac:dyDescent="0.25">
      <c r="A865" s="7">
        <f t="shared" si="27"/>
        <v>40677</v>
      </c>
      <c r="B865" s="3" t="b">
        <f t="shared" si="26"/>
        <v>0</v>
      </c>
      <c r="C865" s="11"/>
      <c r="D865" s="11"/>
      <c r="E865" s="12"/>
    </row>
    <row r="866" spans="1:5" customFormat="1" x14ac:dyDescent="0.25">
      <c r="A866" s="7">
        <f t="shared" si="27"/>
        <v>40678</v>
      </c>
      <c r="B866" s="3" t="b">
        <f t="shared" si="26"/>
        <v>0</v>
      </c>
      <c r="C866" s="11"/>
      <c r="D866" s="11"/>
      <c r="E866" s="12"/>
    </row>
    <row r="867" spans="1:5" customFormat="1" x14ac:dyDescent="0.25">
      <c r="A867" s="7">
        <f t="shared" si="27"/>
        <v>40679</v>
      </c>
      <c r="B867" s="3" t="b">
        <f t="shared" si="26"/>
        <v>0</v>
      </c>
      <c r="C867" s="11"/>
      <c r="D867" s="11"/>
      <c r="E867" s="12"/>
    </row>
    <row r="868" spans="1:5" customFormat="1" x14ac:dyDescent="0.25">
      <c r="A868" s="7">
        <f t="shared" si="27"/>
        <v>40680</v>
      </c>
      <c r="B868" s="3" t="b">
        <f t="shared" si="26"/>
        <v>0</v>
      </c>
      <c r="C868" s="11"/>
      <c r="D868" s="11"/>
      <c r="E868" s="12"/>
    </row>
    <row r="869" spans="1:5" customFormat="1" x14ac:dyDescent="0.25">
      <c r="A869" s="7">
        <f t="shared" si="27"/>
        <v>40681</v>
      </c>
      <c r="B869" s="3" t="b">
        <f t="shared" si="26"/>
        <v>0</v>
      </c>
      <c r="C869" s="11"/>
      <c r="D869" s="11"/>
      <c r="E869" s="12"/>
    </row>
    <row r="870" spans="1:5" customFormat="1" x14ac:dyDescent="0.25">
      <c r="A870" s="7">
        <f t="shared" si="27"/>
        <v>40682</v>
      </c>
      <c r="B870" s="3" t="b">
        <f t="shared" si="26"/>
        <v>0</v>
      </c>
      <c r="C870" s="11"/>
      <c r="D870" s="11"/>
      <c r="E870" s="12"/>
    </row>
    <row r="871" spans="1:5" customFormat="1" x14ac:dyDescent="0.25">
      <c r="A871" s="7">
        <f t="shared" si="27"/>
        <v>40683</v>
      </c>
      <c r="B871" s="3" t="b">
        <f t="shared" si="26"/>
        <v>1</v>
      </c>
      <c r="C871" s="11" t="s">
        <v>23</v>
      </c>
      <c r="D871" s="11"/>
      <c r="E871" s="12"/>
    </row>
    <row r="872" spans="1:5" customFormat="1" x14ac:dyDescent="0.25">
      <c r="A872" s="7">
        <f t="shared" si="27"/>
        <v>40684</v>
      </c>
      <c r="B872" s="3" t="b">
        <f t="shared" si="26"/>
        <v>0</v>
      </c>
      <c r="C872" s="11"/>
      <c r="D872" s="11"/>
      <c r="E872" s="12"/>
    </row>
    <row r="873" spans="1:5" customFormat="1" x14ac:dyDescent="0.25">
      <c r="A873" s="7">
        <f t="shared" si="27"/>
        <v>40685</v>
      </c>
      <c r="B873" s="3" t="b">
        <f t="shared" si="26"/>
        <v>0</v>
      </c>
      <c r="C873" s="11"/>
      <c r="D873" s="11"/>
      <c r="E873" s="12"/>
    </row>
    <row r="874" spans="1:5" customFormat="1" x14ac:dyDescent="0.25">
      <c r="A874" s="7">
        <f t="shared" si="27"/>
        <v>40686</v>
      </c>
      <c r="B874" s="3" t="b">
        <f t="shared" si="26"/>
        <v>0</v>
      </c>
      <c r="C874" s="11"/>
      <c r="D874" s="11"/>
      <c r="E874" s="12"/>
    </row>
    <row r="875" spans="1:5" customFormat="1" x14ac:dyDescent="0.25">
      <c r="A875" s="7">
        <f t="shared" si="27"/>
        <v>40687</v>
      </c>
      <c r="B875" s="3" t="b">
        <f t="shared" si="26"/>
        <v>0</v>
      </c>
      <c r="C875" s="11"/>
      <c r="D875" s="11"/>
      <c r="E875" s="12"/>
    </row>
    <row r="876" spans="1:5" customFormat="1" x14ac:dyDescent="0.25">
      <c r="A876" s="7">
        <f t="shared" si="27"/>
        <v>40688</v>
      </c>
      <c r="B876" s="3" t="b">
        <f t="shared" si="26"/>
        <v>0</v>
      </c>
      <c r="C876" s="11"/>
      <c r="D876" s="11"/>
      <c r="E876" s="12"/>
    </row>
    <row r="877" spans="1:5" customFormat="1" x14ac:dyDescent="0.25">
      <c r="A877" s="7">
        <f t="shared" si="27"/>
        <v>40689</v>
      </c>
      <c r="B877" s="3" t="b">
        <f t="shared" si="26"/>
        <v>0</v>
      </c>
      <c r="C877" s="11"/>
      <c r="D877" s="11"/>
      <c r="E877" s="12"/>
    </row>
    <row r="878" spans="1:5" customFormat="1" x14ac:dyDescent="0.25">
      <c r="A878" s="7">
        <f t="shared" si="27"/>
        <v>40690</v>
      </c>
      <c r="B878" s="3" t="b">
        <f t="shared" si="26"/>
        <v>0</v>
      </c>
      <c r="C878" s="11"/>
      <c r="D878" s="11"/>
      <c r="E878" s="12"/>
    </row>
    <row r="879" spans="1:5" customFormat="1" x14ac:dyDescent="0.25">
      <c r="A879" s="7">
        <f t="shared" si="27"/>
        <v>40691</v>
      </c>
      <c r="B879" s="3" t="b">
        <f t="shared" si="26"/>
        <v>0</v>
      </c>
      <c r="C879" s="11"/>
      <c r="D879" s="11"/>
      <c r="E879" s="12"/>
    </row>
    <row r="880" spans="1:5" customFormat="1" x14ac:dyDescent="0.25">
      <c r="A880" s="7">
        <f t="shared" si="27"/>
        <v>40692</v>
      </c>
      <c r="B880" s="3" t="b">
        <f t="shared" si="26"/>
        <v>0</v>
      </c>
      <c r="C880" s="11"/>
      <c r="D880" s="11"/>
      <c r="E880" s="12"/>
    </row>
    <row r="881" spans="1:5" customFormat="1" x14ac:dyDescent="0.25">
      <c r="A881" s="7">
        <f t="shared" si="27"/>
        <v>40693</v>
      </c>
      <c r="B881" s="3" t="b">
        <f t="shared" si="26"/>
        <v>0</v>
      </c>
      <c r="C881" s="11"/>
      <c r="D881" s="11"/>
      <c r="E881" s="12"/>
    </row>
    <row r="882" spans="1:5" customFormat="1" x14ac:dyDescent="0.25">
      <c r="A882" s="7">
        <f t="shared" si="27"/>
        <v>40694</v>
      </c>
      <c r="B882" s="3" t="b">
        <f t="shared" si="26"/>
        <v>0</v>
      </c>
      <c r="C882" s="11"/>
      <c r="D882" s="11"/>
      <c r="E882" s="12"/>
    </row>
    <row r="883" spans="1:5" customFormat="1" x14ac:dyDescent="0.25">
      <c r="A883" s="7">
        <f t="shared" si="27"/>
        <v>40695</v>
      </c>
      <c r="B883" s="3" t="b">
        <f t="shared" si="26"/>
        <v>0</v>
      </c>
      <c r="C883" s="11"/>
      <c r="D883" s="11"/>
      <c r="E883" s="12"/>
    </row>
    <row r="884" spans="1:5" customFormat="1" x14ac:dyDescent="0.25">
      <c r="A884" s="7">
        <f t="shared" si="27"/>
        <v>40696</v>
      </c>
      <c r="B884" s="3" t="b">
        <f t="shared" si="26"/>
        <v>1</v>
      </c>
      <c r="C884" s="11" t="s">
        <v>23</v>
      </c>
      <c r="D884" s="11"/>
      <c r="E884" s="12"/>
    </row>
    <row r="885" spans="1:5" customFormat="1" x14ac:dyDescent="0.25">
      <c r="A885" s="7">
        <f t="shared" si="27"/>
        <v>40697</v>
      </c>
      <c r="B885" s="3" t="b">
        <f t="shared" si="26"/>
        <v>0</v>
      </c>
      <c r="C885" s="11"/>
      <c r="D885" s="11"/>
      <c r="E885" s="12"/>
    </row>
    <row r="886" spans="1:5" customFormat="1" x14ac:dyDescent="0.25">
      <c r="A886" s="7">
        <f t="shared" si="27"/>
        <v>40698</v>
      </c>
      <c r="B886" s="3" t="b">
        <f t="shared" si="26"/>
        <v>0</v>
      </c>
      <c r="C886" s="11"/>
      <c r="D886" s="11"/>
      <c r="E886" s="12"/>
    </row>
    <row r="887" spans="1:5" customFormat="1" x14ac:dyDescent="0.25">
      <c r="A887" s="7">
        <f t="shared" si="27"/>
        <v>40699</v>
      </c>
      <c r="B887" s="3" t="b">
        <f t="shared" si="26"/>
        <v>1</v>
      </c>
      <c r="C887" s="11"/>
      <c r="D887" s="11" t="s">
        <v>23</v>
      </c>
      <c r="E887" s="12"/>
    </row>
    <row r="888" spans="1:5" customFormat="1" x14ac:dyDescent="0.25">
      <c r="A888" s="7">
        <f t="shared" si="27"/>
        <v>40700</v>
      </c>
      <c r="B888" s="3" t="b">
        <f t="shared" si="26"/>
        <v>0</v>
      </c>
      <c r="C888" s="11"/>
      <c r="D888" s="11"/>
      <c r="E888" s="12"/>
    </row>
    <row r="889" spans="1:5" customFormat="1" x14ac:dyDescent="0.25">
      <c r="A889" s="7">
        <f t="shared" si="27"/>
        <v>40701</v>
      </c>
      <c r="B889" s="3" t="b">
        <f t="shared" si="26"/>
        <v>0</v>
      </c>
      <c r="C889" s="11"/>
      <c r="D889" s="11"/>
      <c r="E889" s="12"/>
    </row>
    <row r="890" spans="1:5" customFormat="1" x14ac:dyDescent="0.25">
      <c r="A890" s="7">
        <f t="shared" si="27"/>
        <v>40702</v>
      </c>
      <c r="B890" s="3" t="b">
        <f t="shared" si="26"/>
        <v>0</v>
      </c>
      <c r="C890" s="11"/>
      <c r="D890" s="11"/>
      <c r="E890" s="12"/>
    </row>
    <row r="891" spans="1:5" customFormat="1" x14ac:dyDescent="0.25">
      <c r="A891" s="7">
        <f t="shared" si="27"/>
        <v>40703</v>
      </c>
      <c r="B891" s="3" t="b">
        <f t="shared" si="26"/>
        <v>0</v>
      </c>
      <c r="C891" s="11"/>
      <c r="D891" s="11"/>
      <c r="E891" s="12"/>
    </row>
    <row r="892" spans="1:5" customFormat="1" x14ac:dyDescent="0.25">
      <c r="A892" s="7">
        <f t="shared" si="27"/>
        <v>40704</v>
      </c>
      <c r="B892" s="3" t="b">
        <f t="shared" si="26"/>
        <v>0</v>
      </c>
      <c r="C892" s="11"/>
      <c r="D892" s="11"/>
      <c r="E892" s="12"/>
    </row>
    <row r="893" spans="1:5" customFormat="1" x14ac:dyDescent="0.25">
      <c r="A893" s="7">
        <f t="shared" si="27"/>
        <v>40705</v>
      </c>
      <c r="B893" s="3" t="b">
        <f t="shared" si="26"/>
        <v>0</v>
      </c>
      <c r="C893" s="11"/>
      <c r="D893" s="11"/>
      <c r="E893" s="12"/>
    </row>
    <row r="894" spans="1:5" customFormat="1" x14ac:dyDescent="0.25">
      <c r="A894" s="7">
        <f t="shared" si="27"/>
        <v>40706</v>
      </c>
      <c r="B894" s="3" t="b">
        <f t="shared" si="26"/>
        <v>0</v>
      </c>
      <c r="C894" s="11"/>
      <c r="D894" s="11"/>
      <c r="E894" s="12"/>
    </row>
    <row r="895" spans="1:5" customFormat="1" x14ac:dyDescent="0.25">
      <c r="A895" s="7">
        <f t="shared" si="27"/>
        <v>40707</v>
      </c>
      <c r="B895" s="3" t="b">
        <f t="shared" si="26"/>
        <v>1</v>
      </c>
      <c r="C895" s="11" t="s">
        <v>23</v>
      </c>
      <c r="D895" s="11"/>
      <c r="E895" s="12"/>
    </row>
    <row r="896" spans="1:5" customFormat="1" x14ac:dyDescent="0.25">
      <c r="A896" s="7">
        <f t="shared" si="27"/>
        <v>40708</v>
      </c>
      <c r="B896" s="3" t="b">
        <f t="shared" si="26"/>
        <v>0</v>
      </c>
      <c r="C896" s="11"/>
      <c r="D896" s="11"/>
      <c r="E896" s="12"/>
    </row>
    <row r="897" spans="1:5" customFormat="1" x14ac:dyDescent="0.25">
      <c r="A897" s="7">
        <f t="shared" si="27"/>
        <v>40709</v>
      </c>
      <c r="B897" s="3" t="b">
        <f t="shared" si="26"/>
        <v>0</v>
      </c>
      <c r="C897" s="11"/>
      <c r="D897" s="11"/>
      <c r="E897" s="12"/>
    </row>
    <row r="898" spans="1:5" customFormat="1" x14ac:dyDescent="0.25">
      <c r="A898" s="7">
        <f t="shared" si="27"/>
        <v>40710</v>
      </c>
      <c r="B898" s="3" t="b">
        <f t="shared" si="26"/>
        <v>0</v>
      </c>
      <c r="C898" s="11"/>
      <c r="D898" s="11"/>
      <c r="E898" s="12"/>
    </row>
    <row r="899" spans="1:5" customFormat="1" x14ac:dyDescent="0.25">
      <c r="A899" s="7">
        <f t="shared" si="27"/>
        <v>40711</v>
      </c>
      <c r="B899" s="3" t="b">
        <f t="shared" ref="B899:B962" si="28">OR(C899="Ja",D899="Ja",E899="Ja")</f>
        <v>0</v>
      </c>
      <c r="C899" s="11"/>
      <c r="D899" s="11"/>
      <c r="E899" s="12"/>
    </row>
    <row r="900" spans="1:5" customFormat="1" x14ac:dyDescent="0.25">
      <c r="A900" s="7">
        <f t="shared" ref="A900:A963" si="29">A899+1</f>
        <v>40712</v>
      </c>
      <c r="B900" s="3" t="b">
        <f t="shared" si="28"/>
        <v>0</v>
      </c>
      <c r="C900" s="11"/>
      <c r="D900" s="11"/>
      <c r="E900" s="12"/>
    </row>
    <row r="901" spans="1:5" customFormat="1" x14ac:dyDescent="0.25">
      <c r="A901" s="7">
        <f t="shared" si="29"/>
        <v>40713</v>
      </c>
      <c r="B901" s="3" t="b">
        <f t="shared" si="28"/>
        <v>0</v>
      </c>
      <c r="C901" s="11"/>
      <c r="D901" s="11"/>
      <c r="E901" s="12"/>
    </row>
    <row r="902" spans="1:5" customFormat="1" x14ac:dyDescent="0.25">
      <c r="A902" s="7">
        <f t="shared" si="29"/>
        <v>40714</v>
      </c>
      <c r="B902" s="3" t="b">
        <f t="shared" si="28"/>
        <v>0</v>
      </c>
      <c r="C902" s="11"/>
      <c r="D902" s="11"/>
      <c r="E902" s="12"/>
    </row>
    <row r="903" spans="1:5" customFormat="1" x14ac:dyDescent="0.25">
      <c r="A903" s="7">
        <f t="shared" si="29"/>
        <v>40715</v>
      </c>
      <c r="B903" s="3" t="b">
        <f t="shared" si="28"/>
        <v>0</v>
      </c>
      <c r="C903" s="11"/>
      <c r="D903" s="11"/>
      <c r="E903" s="12"/>
    </row>
    <row r="904" spans="1:5" customFormat="1" x14ac:dyDescent="0.25">
      <c r="A904" s="7">
        <f t="shared" si="29"/>
        <v>40716</v>
      </c>
      <c r="B904" s="3" t="b">
        <f t="shared" si="28"/>
        <v>0</v>
      </c>
      <c r="C904" s="11"/>
      <c r="D904" s="11"/>
      <c r="E904" s="12"/>
    </row>
    <row r="905" spans="1:5" customFormat="1" x14ac:dyDescent="0.25">
      <c r="A905" s="7">
        <f t="shared" si="29"/>
        <v>40717</v>
      </c>
      <c r="B905" s="3" t="b">
        <f t="shared" si="28"/>
        <v>0</v>
      </c>
      <c r="C905" s="11"/>
      <c r="D905" s="11"/>
      <c r="E905" s="12"/>
    </row>
    <row r="906" spans="1:5" customFormat="1" x14ac:dyDescent="0.25">
      <c r="A906" s="7">
        <f t="shared" si="29"/>
        <v>40718</v>
      </c>
      <c r="B906" s="3" t="b">
        <f t="shared" si="28"/>
        <v>0</v>
      </c>
      <c r="C906" s="11"/>
      <c r="D906" s="11"/>
      <c r="E906" s="12"/>
    </row>
    <row r="907" spans="1:5" customFormat="1" x14ac:dyDescent="0.25">
      <c r="A907" s="7">
        <f t="shared" si="29"/>
        <v>40719</v>
      </c>
      <c r="B907" s="3" t="b">
        <f t="shared" si="28"/>
        <v>0</v>
      </c>
      <c r="C907" s="11"/>
      <c r="D907" s="11"/>
      <c r="E907" s="12"/>
    </row>
    <row r="908" spans="1:5" customFormat="1" x14ac:dyDescent="0.25">
      <c r="A908" s="7">
        <f t="shared" si="29"/>
        <v>40720</v>
      </c>
      <c r="B908" s="3" t="b">
        <f t="shared" si="28"/>
        <v>0</v>
      </c>
      <c r="C908" s="11"/>
      <c r="D908" s="11"/>
      <c r="E908" s="12"/>
    </row>
    <row r="909" spans="1:5" customFormat="1" x14ac:dyDescent="0.25">
      <c r="A909" s="7">
        <f t="shared" si="29"/>
        <v>40721</v>
      </c>
      <c r="B909" s="3" t="b">
        <f t="shared" si="28"/>
        <v>0</v>
      </c>
      <c r="C909" s="11"/>
      <c r="D909" s="11"/>
      <c r="E909" s="12"/>
    </row>
    <row r="910" spans="1:5" customFormat="1" x14ac:dyDescent="0.25">
      <c r="A910" s="7">
        <f t="shared" si="29"/>
        <v>40722</v>
      </c>
      <c r="B910" s="3" t="b">
        <f t="shared" si="28"/>
        <v>0</v>
      </c>
      <c r="C910" s="11"/>
      <c r="D910" s="11"/>
      <c r="E910" s="12"/>
    </row>
    <row r="911" spans="1:5" customFormat="1" x14ac:dyDescent="0.25">
      <c r="A911" s="7">
        <f t="shared" si="29"/>
        <v>40723</v>
      </c>
      <c r="B911" s="3" t="b">
        <f t="shared" si="28"/>
        <v>0</v>
      </c>
      <c r="C911" s="11"/>
      <c r="D911" s="11"/>
      <c r="E911" s="12"/>
    </row>
    <row r="912" spans="1:5" customFormat="1" x14ac:dyDescent="0.25">
      <c r="A912" s="7">
        <f t="shared" si="29"/>
        <v>40724</v>
      </c>
      <c r="B912" s="3" t="b">
        <f t="shared" si="28"/>
        <v>0</v>
      </c>
      <c r="C912" s="11"/>
      <c r="D912" s="11"/>
      <c r="E912" s="12"/>
    </row>
    <row r="913" spans="1:5" customFormat="1" x14ac:dyDescent="0.25">
      <c r="A913" s="7">
        <f t="shared" si="29"/>
        <v>40725</v>
      </c>
      <c r="B913" s="3" t="b">
        <f t="shared" si="28"/>
        <v>0</v>
      </c>
      <c r="C913" s="11"/>
      <c r="D913" s="11"/>
      <c r="E913" s="12"/>
    </row>
    <row r="914" spans="1:5" customFormat="1" x14ac:dyDescent="0.25">
      <c r="A914" s="7">
        <f t="shared" si="29"/>
        <v>40726</v>
      </c>
      <c r="B914" s="3" t="b">
        <f t="shared" si="28"/>
        <v>0</v>
      </c>
      <c r="C914" s="11"/>
      <c r="D914" s="11"/>
      <c r="E914" s="12"/>
    </row>
    <row r="915" spans="1:5" customFormat="1" x14ac:dyDescent="0.25">
      <c r="A915" s="7">
        <f t="shared" si="29"/>
        <v>40727</v>
      </c>
      <c r="B915" s="3" t="b">
        <f t="shared" si="28"/>
        <v>0</v>
      </c>
      <c r="C915" s="11"/>
      <c r="D915" s="11"/>
      <c r="E915" s="12"/>
    </row>
    <row r="916" spans="1:5" customFormat="1" x14ac:dyDescent="0.25">
      <c r="A916" s="7">
        <f t="shared" si="29"/>
        <v>40728</v>
      </c>
      <c r="B916" s="3" t="b">
        <f t="shared" si="28"/>
        <v>0</v>
      </c>
      <c r="C916" s="11"/>
      <c r="D916" s="11"/>
      <c r="E916" s="12"/>
    </row>
    <row r="917" spans="1:5" customFormat="1" x14ac:dyDescent="0.25">
      <c r="A917" s="7">
        <f t="shared" si="29"/>
        <v>40729</v>
      </c>
      <c r="B917" s="3" t="b">
        <f t="shared" si="28"/>
        <v>0</v>
      </c>
      <c r="C917" s="11"/>
      <c r="D917" s="11"/>
      <c r="E917" s="12"/>
    </row>
    <row r="918" spans="1:5" customFormat="1" x14ac:dyDescent="0.25">
      <c r="A918" s="7">
        <f t="shared" si="29"/>
        <v>40730</v>
      </c>
      <c r="B918" s="3" t="b">
        <f t="shared" si="28"/>
        <v>0</v>
      </c>
      <c r="C918" s="11"/>
      <c r="D918" s="11"/>
      <c r="E918" s="12"/>
    </row>
    <row r="919" spans="1:5" customFormat="1" x14ac:dyDescent="0.25">
      <c r="A919" s="7">
        <f t="shared" si="29"/>
        <v>40731</v>
      </c>
      <c r="B919" s="3" t="b">
        <f t="shared" si="28"/>
        <v>0</v>
      </c>
      <c r="C919" s="11"/>
      <c r="D919" s="11"/>
      <c r="E919" s="12"/>
    </row>
    <row r="920" spans="1:5" customFormat="1" x14ac:dyDescent="0.25">
      <c r="A920" s="7">
        <f t="shared" si="29"/>
        <v>40732</v>
      </c>
      <c r="B920" s="3" t="b">
        <f t="shared" si="28"/>
        <v>0</v>
      </c>
      <c r="C920" s="11"/>
      <c r="D920" s="11"/>
      <c r="E920" s="12"/>
    </row>
    <row r="921" spans="1:5" customFormat="1" x14ac:dyDescent="0.25">
      <c r="A921" s="7">
        <f t="shared" si="29"/>
        <v>40733</v>
      </c>
      <c r="B921" s="3" t="b">
        <f t="shared" si="28"/>
        <v>0</v>
      </c>
      <c r="C921" s="11"/>
      <c r="D921" s="11"/>
      <c r="E921" s="12"/>
    </row>
    <row r="922" spans="1:5" customFormat="1" x14ac:dyDescent="0.25">
      <c r="A922" s="7">
        <f t="shared" si="29"/>
        <v>40734</v>
      </c>
      <c r="B922" s="3" t="b">
        <f t="shared" si="28"/>
        <v>0</v>
      </c>
      <c r="C922" s="11"/>
      <c r="D922" s="11"/>
      <c r="E922" s="12"/>
    </row>
    <row r="923" spans="1:5" customFormat="1" x14ac:dyDescent="0.25">
      <c r="A923" s="7">
        <f t="shared" si="29"/>
        <v>40735</v>
      </c>
      <c r="B923" s="3" t="b">
        <f t="shared" si="28"/>
        <v>0</v>
      </c>
      <c r="C923" s="11"/>
      <c r="D923" s="11"/>
      <c r="E923" s="12"/>
    </row>
    <row r="924" spans="1:5" customFormat="1" x14ac:dyDescent="0.25">
      <c r="A924" s="7">
        <f t="shared" si="29"/>
        <v>40736</v>
      </c>
      <c r="B924" s="3" t="b">
        <f t="shared" si="28"/>
        <v>0</v>
      </c>
      <c r="C924" s="11"/>
      <c r="D924" s="11"/>
      <c r="E924" s="12"/>
    </row>
    <row r="925" spans="1:5" customFormat="1" x14ac:dyDescent="0.25">
      <c r="A925" s="7">
        <f t="shared" si="29"/>
        <v>40737</v>
      </c>
      <c r="B925" s="3" t="b">
        <f t="shared" si="28"/>
        <v>0</v>
      </c>
      <c r="C925" s="11"/>
      <c r="D925" s="11"/>
      <c r="E925" s="12"/>
    </row>
    <row r="926" spans="1:5" customFormat="1" x14ac:dyDescent="0.25">
      <c r="A926" s="7">
        <f t="shared" si="29"/>
        <v>40738</v>
      </c>
      <c r="B926" s="3" t="b">
        <f t="shared" si="28"/>
        <v>0</v>
      </c>
      <c r="C926" s="11"/>
      <c r="D926" s="11"/>
      <c r="E926" s="12"/>
    </row>
    <row r="927" spans="1:5" customFormat="1" x14ac:dyDescent="0.25">
      <c r="A927" s="7">
        <f t="shared" si="29"/>
        <v>40739</v>
      </c>
      <c r="B927" s="3" t="b">
        <f t="shared" si="28"/>
        <v>0</v>
      </c>
      <c r="C927" s="11"/>
      <c r="D927" s="11"/>
      <c r="E927" s="12"/>
    </row>
    <row r="928" spans="1:5" customFormat="1" x14ac:dyDescent="0.25">
      <c r="A928" s="7">
        <f t="shared" si="29"/>
        <v>40740</v>
      </c>
      <c r="B928" s="3" t="b">
        <f t="shared" si="28"/>
        <v>0</v>
      </c>
      <c r="C928" s="11"/>
      <c r="D928" s="11"/>
      <c r="E928" s="12"/>
    </row>
    <row r="929" spans="1:5" customFormat="1" x14ac:dyDescent="0.25">
      <c r="A929" s="7">
        <f t="shared" si="29"/>
        <v>40741</v>
      </c>
      <c r="B929" s="3" t="b">
        <f t="shared" si="28"/>
        <v>0</v>
      </c>
      <c r="C929" s="11"/>
      <c r="D929" s="11"/>
      <c r="E929" s="12"/>
    </row>
    <row r="930" spans="1:5" customFormat="1" x14ac:dyDescent="0.25">
      <c r="A930" s="7">
        <f t="shared" si="29"/>
        <v>40742</v>
      </c>
      <c r="B930" s="3" t="b">
        <f t="shared" si="28"/>
        <v>0</v>
      </c>
      <c r="C930" s="11"/>
      <c r="D930" s="11"/>
      <c r="E930" s="12"/>
    </row>
    <row r="931" spans="1:5" customFormat="1" x14ac:dyDescent="0.25">
      <c r="A931" s="7">
        <f t="shared" si="29"/>
        <v>40743</v>
      </c>
      <c r="B931" s="3" t="b">
        <f t="shared" si="28"/>
        <v>0</v>
      </c>
      <c r="C931" s="11"/>
      <c r="D931" s="11"/>
      <c r="E931" s="12"/>
    </row>
    <row r="932" spans="1:5" customFormat="1" x14ac:dyDescent="0.25">
      <c r="A932" s="7">
        <f t="shared" si="29"/>
        <v>40744</v>
      </c>
      <c r="B932" s="3" t="b">
        <f t="shared" si="28"/>
        <v>0</v>
      </c>
      <c r="C932" s="11"/>
      <c r="D932" s="11"/>
      <c r="E932" s="12"/>
    </row>
    <row r="933" spans="1:5" customFormat="1" x14ac:dyDescent="0.25">
      <c r="A933" s="7">
        <f t="shared" si="29"/>
        <v>40745</v>
      </c>
      <c r="B933" s="3" t="b">
        <f t="shared" si="28"/>
        <v>0</v>
      </c>
      <c r="C933" s="11"/>
      <c r="D933" s="11"/>
      <c r="E933" s="12"/>
    </row>
    <row r="934" spans="1:5" customFormat="1" x14ac:dyDescent="0.25">
      <c r="A934" s="7">
        <f t="shared" si="29"/>
        <v>40746</v>
      </c>
      <c r="B934" s="3" t="b">
        <f t="shared" si="28"/>
        <v>0</v>
      </c>
      <c r="C934" s="11"/>
      <c r="D934" s="11"/>
      <c r="E934" s="12"/>
    </row>
    <row r="935" spans="1:5" customFormat="1" x14ac:dyDescent="0.25">
      <c r="A935" s="7">
        <f t="shared" si="29"/>
        <v>40747</v>
      </c>
      <c r="B935" s="3" t="b">
        <f t="shared" si="28"/>
        <v>0</v>
      </c>
      <c r="C935" s="11"/>
      <c r="D935" s="11"/>
      <c r="E935" s="12"/>
    </row>
    <row r="936" spans="1:5" customFormat="1" x14ac:dyDescent="0.25">
      <c r="A936" s="7">
        <f t="shared" si="29"/>
        <v>40748</v>
      </c>
      <c r="B936" s="3" t="b">
        <f t="shared" si="28"/>
        <v>0</v>
      </c>
      <c r="C936" s="11"/>
      <c r="D936" s="11"/>
      <c r="E936" s="12"/>
    </row>
    <row r="937" spans="1:5" customFormat="1" x14ac:dyDescent="0.25">
      <c r="A937" s="7">
        <f t="shared" si="29"/>
        <v>40749</v>
      </c>
      <c r="B937" s="3" t="b">
        <f t="shared" si="28"/>
        <v>0</v>
      </c>
      <c r="C937" s="11"/>
      <c r="D937" s="11"/>
      <c r="E937" s="12"/>
    </row>
    <row r="938" spans="1:5" customFormat="1" x14ac:dyDescent="0.25">
      <c r="A938" s="7">
        <f t="shared" si="29"/>
        <v>40750</v>
      </c>
      <c r="B938" s="3" t="b">
        <f t="shared" si="28"/>
        <v>0</v>
      </c>
      <c r="C938" s="11"/>
      <c r="D938" s="11"/>
      <c r="E938" s="12"/>
    </row>
    <row r="939" spans="1:5" customFormat="1" x14ac:dyDescent="0.25">
      <c r="A939" s="7">
        <f t="shared" si="29"/>
        <v>40751</v>
      </c>
      <c r="B939" s="3" t="b">
        <f t="shared" si="28"/>
        <v>0</v>
      </c>
      <c r="C939" s="11"/>
      <c r="D939" s="11"/>
      <c r="E939" s="12"/>
    </row>
    <row r="940" spans="1:5" customFormat="1" x14ac:dyDescent="0.25">
      <c r="A940" s="7">
        <f t="shared" si="29"/>
        <v>40752</v>
      </c>
      <c r="B940" s="3" t="b">
        <f t="shared" si="28"/>
        <v>0</v>
      </c>
      <c r="C940" s="11"/>
      <c r="D940" s="11"/>
      <c r="E940" s="12"/>
    </row>
    <row r="941" spans="1:5" customFormat="1" x14ac:dyDescent="0.25">
      <c r="A941" s="7">
        <f t="shared" si="29"/>
        <v>40753</v>
      </c>
      <c r="B941" s="3" t="b">
        <f t="shared" si="28"/>
        <v>0</v>
      </c>
      <c r="C941" s="11"/>
      <c r="D941" s="11"/>
      <c r="E941" s="12"/>
    </row>
    <row r="942" spans="1:5" customFormat="1" x14ac:dyDescent="0.25">
      <c r="A942" s="7">
        <f t="shared" si="29"/>
        <v>40754</v>
      </c>
      <c r="B942" s="3" t="b">
        <f t="shared" si="28"/>
        <v>0</v>
      </c>
      <c r="C942" s="11"/>
      <c r="D942" s="11"/>
      <c r="E942" s="12"/>
    </row>
    <row r="943" spans="1:5" customFormat="1" x14ac:dyDescent="0.25">
      <c r="A943" s="7">
        <f t="shared" si="29"/>
        <v>40755</v>
      </c>
      <c r="B943" s="3" t="b">
        <f t="shared" si="28"/>
        <v>0</v>
      </c>
      <c r="C943" s="11"/>
      <c r="D943" s="11"/>
      <c r="E943" s="12"/>
    </row>
    <row r="944" spans="1:5" customFormat="1" x14ac:dyDescent="0.25">
      <c r="A944" s="7">
        <f t="shared" si="29"/>
        <v>40756</v>
      </c>
      <c r="B944" s="3" t="b">
        <f t="shared" si="28"/>
        <v>0</v>
      </c>
      <c r="C944" s="11"/>
      <c r="D944" s="11"/>
      <c r="E944" s="12"/>
    </row>
    <row r="945" spans="1:5" customFormat="1" x14ac:dyDescent="0.25">
      <c r="A945" s="7">
        <f t="shared" si="29"/>
        <v>40757</v>
      </c>
      <c r="B945" s="3" t="b">
        <f t="shared" si="28"/>
        <v>0</v>
      </c>
      <c r="C945" s="11"/>
      <c r="D945" s="11"/>
      <c r="E945" s="12"/>
    </row>
    <row r="946" spans="1:5" customFormat="1" x14ac:dyDescent="0.25">
      <c r="A946" s="7">
        <f t="shared" si="29"/>
        <v>40758</v>
      </c>
      <c r="B946" s="3" t="b">
        <f t="shared" si="28"/>
        <v>0</v>
      </c>
      <c r="C946" s="11"/>
      <c r="D946" s="11"/>
      <c r="E946" s="12"/>
    </row>
    <row r="947" spans="1:5" customFormat="1" x14ac:dyDescent="0.25">
      <c r="A947" s="7">
        <f t="shared" si="29"/>
        <v>40759</v>
      </c>
      <c r="B947" s="3" t="b">
        <f t="shared" si="28"/>
        <v>0</v>
      </c>
      <c r="C947" s="11"/>
      <c r="D947" s="11"/>
      <c r="E947" s="12"/>
    </row>
    <row r="948" spans="1:5" customFormat="1" x14ac:dyDescent="0.25">
      <c r="A948" s="7">
        <f t="shared" si="29"/>
        <v>40760</v>
      </c>
      <c r="B948" s="3" t="b">
        <f t="shared" si="28"/>
        <v>0</v>
      </c>
      <c r="C948" s="11"/>
      <c r="D948" s="11"/>
      <c r="E948" s="12"/>
    </row>
    <row r="949" spans="1:5" customFormat="1" x14ac:dyDescent="0.25">
      <c r="A949" s="7">
        <f t="shared" si="29"/>
        <v>40761</v>
      </c>
      <c r="B949" s="3" t="b">
        <f t="shared" si="28"/>
        <v>0</v>
      </c>
      <c r="C949" s="11"/>
      <c r="D949" s="11"/>
      <c r="E949" s="12"/>
    </row>
    <row r="950" spans="1:5" customFormat="1" x14ac:dyDescent="0.25">
      <c r="A950" s="7">
        <f t="shared" si="29"/>
        <v>40762</v>
      </c>
      <c r="B950" s="3" t="b">
        <f t="shared" si="28"/>
        <v>0</v>
      </c>
      <c r="C950" s="11"/>
      <c r="D950" s="11"/>
      <c r="E950" s="12"/>
    </row>
    <row r="951" spans="1:5" customFormat="1" x14ac:dyDescent="0.25">
      <c r="A951" s="7">
        <f t="shared" si="29"/>
        <v>40763</v>
      </c>
      <c r="B951" s="3" t="b">
        <f t="shared" si="28"/>
        <v>0</v>
      </c>
      <c r="C951" s="11"/>
      <c r="D951" s="11"/>
      <c r="E951" s="12"/>
    </row>
    <row r="952" spans="1:5" customFormat="1" x14ac:dyDescent="0.25">
      <c r="A952" s="7">
        <f t="shared" si="29"/>
        <v>40764</v>
      </c>
      <c r="B952" s="3" t="b">
        <f t="shared" si="28"/>
        <v>0</v>
      </c>
      <c r="C952" s="11"/>
      <c r="D952" s="11"/>
      <c r="E952" s="12"/>
    </row>
    <row r="953" spans="1:5" customFormat="1" x14ac:dyDescent="0.25">
      <c r="A953" s="7">
        <f t="shared" si="29"/>
        <v>40765</v>
      </c>
      <c r="B953" s="3" t="b">
        <f t="shared" si="28"/>
        <v>0</v>
      </c>
      <c r="C953" s="11"/>
      <c r="D953" s="11"/>
      <c r="E953" s="12"/>
    </row>
    <row r="954" spans="1:5" customFormat="1" x14ac:dyDescent="0.25">
      <c r="A954" s="7">
        <f t="shared" si="29"/>
        <v>40766</v>
      </c>
      <c r="B954" s="3" t="b">
        <f t="shared" si="28"/>
        <v>0</v>
      </c>
      <c r="C954" s="11"/>
      <c r="D954" s="11"/>
      <c r="E954" s="12"/>
    </row>
    <row r="955" spans="1:5" customFormat="1" x14ac:dyDescent="0.25">
      <c r="A955" s="7">
        <f t="shared" si="29"/>
        <v>40767</v>
      </c>
      <c r="B955" s="3" t="b">
        <f t="shared" si="28"/>
        <v>0</v>
      </c>
      <c r="C955" s="11"/>
      <c r="D955" s="11"/>
      <c r="E955" s="12"/>
    </row>
    <row r="956" spans="1:5" customFormat="1" x14ac:dyDescent="0.25">
      <c r="A956" s="7">
        <f t="shared" si="29"/>
        <v>40768</v>
      </c>
      <c r="B956" s="3" t="b">
        <f t="shared" si="28"/>
        <v>0</v>
      </c>
      <c r="C956" s="11"/>
      <c r="D956" s="11"/>
      <c r="E956" s="12"/>
    </row>
    <row r="957" spans="1:5" customFormat="1" x14ac:dyDescent="0.25">
      <c r="A957" s="7">
        <f t="shared" si="29"/>
        <v>40769</v>
      </c>
      <c r="B957" s="3" t="b">
        <f t="shared" si="28"/>
        <v>0</v>
      </c>
      <c r="C957" s="11"/>
      <c r="D957" s="11"/>
      <c r="E957" s="12"/>
    </row>
    <row r="958" spans="1:5" customFormat="1" x14ac:dyDescent="0.25">
      <c r="A958" s="7">
        <f t="shared" si="29"/>
        <v>40770</v>
      </c>
      <c r="B958" s="3" t="b">
        <f t="shared" si="28"/>
        <v>0</v>
      </c>
      <c r="C958" s="11"/>
      <c r="D958" s="11"/>
      <c r="E958" s="12"/>
    </row>
    <row r="959" spans="1:5" customFormat="1" x14ac:dyDescent="0.25">
      <c r="A959" s="7">
        <f t="shared" si="29"/>
        <v>40771</v>
      </c>
      <c r="B959" s="3" t="b">
        <f t="shared" si="28"/>
        <v>0</v>
      </c>
      <c r="C959" s="11"/>
      <c r="D959" s="11"/>
      <c r="E959" s="12"/>
    </row>
    <row r="960" spans="1:5" customFormat="1" x14ac:dyDescent="0.25">
      <c r="A960" s="7">
        <f t="shared" si="29"/>
        <v>40772</v>
      </c>
      <c r="B960" s="3" t="b">
        <f t="shared" si="28"/>
        <v>0</v>
      </c>
      <c r="C960" s="11"/>
      <c r="D960" s="11"/>
      <c r="E960" s="12"/>
    </row>
    <row r="961" spans="1:5" customFormat="1" x14ac:dyDescent="0.25">
      <c r="A961" s="7">
        <f t="shared" si="29"/>
        <v>40773</v>
      </c>
      <c r="B961" s="3" t="b">
        <f t="shared" si="28"/>
        <v>0</v>
      </c>
      <c r="C961" s="11"/>
      <c r="D961" s="11"/>
      <c r="E961" s="12"/>
    </row>
    <row r="962" spans="1:5" customFormat="1" x14ac:dyDescent="0.25">
      <c r="A962" s="7">
        <f t="shared" si="29"/>
        <v>40774</v>
      </c>
      <c r="B962" s="3" t="b">
        <f t="shared" si="28"/>
        <v>0</v>
      </c>
      <c r="C962" s="11"/>
      <c r="D962" s="11"/>
      <c r="E962" s="12"/>
    </row>
    <row r="963" spans="1:5" customFormat="1" x14ac:dyDescent="0.25">
      <c r="A963" s="7">
        <f t="shared" si="29"/>
        <v>40775</v>
      </c>
      <c r="B963" s="3" t="b">
        <f t="shared" ref="B963:B1026" si="30">OR(C963="Ja",D963="Ja",E963="Ja")</f>
        <v>0</v>
      </c>
      <c r="C963" s="11"/>
      <c r="D963" s="11"/>
      <c r="E963" s="12"/>
    </row>
    <row r="964" spans="1:5" customFormat="1" x14ac:dyDescent="0.25">
      <c r="A964" s="7">
        <f t="shared" ref="A964:A1027" si="31">A963+1</f>
        <v>40776</v>
      </c>
      <c r="B964" s="3" t="b">
        <f t="shared" si="30"/>
        <v>0</v>
      </c>
      <c r="C964" s="11"/>
      <c r="D964" s="11"/>
      <c r="E964" s="12"/>
    </row>
    <row r="965" spans="1:5" customFormat="1" x14ac:dyDescent="0.25">
      <c r="A965" s="7">
        <f t="shared" si="31"/>
        <v>40777</v>
      </c>
      <c r="B965" s="3" t="b">
        <f t="shared" si="30"/>
        <v>0</v>
      </c>
      <c r="C965" s="11"/>
      <c r="D965" s="11"/>
      <c r="E965" s="12"/>
    </row>
    <row r="966" spans="1:5" customFormat="1" x14ac:dyDescent="0.25">
      <c r="A966" s="7">
        <f t="shared" si="31"/>
        <v>40778</v>
      </c>
      <c r="B966" s="3" t="b">
        <f t="shared" si="30"/>
        <v>0</v>
      </c>
      <c r="C966" s="11"/>
      <c r="D966" s="11"/>
      <c r="E966" s="12"/>
    </row>
    <row r="967" spans="1:5" customFormat="1" x14ac:dyDescent="0.25">
      <c r="A967" s="7">
        <f t="shared" si="31"/>
        <v>40779</v>
      </c>
      <c r="B967" s="3" t="b">
        <f t="shared" si="30"/>
        <v>0</v>
      </c>
      <c r="C967" s="11"/>
      <c r="D967" s="11"/>
      <c r="E967" s="12"/>
    </row>
    <row r="968" spans="1:5" customFormat="1" x14ac:dyDescent="0.25">
      <c r="A968" s="7">
        <f t="shared" si="31"/>
        <v>40780</v>
      </c>
      <c r="B968" s="3" t="b">
        <f t="shared" si="30"/>
        <v>0</v>
      </c>
      <c r="C968" s="11"/>
      <c r="D968" s="11"/>
      <c r="E968" s="12"/>
    </row>
    <row r="969" spans="1:5" customFormat="1" x14ac:dyDescent="0.25">
      <c r="A969" s="7">
        <f t="shared" si="31"/>
        <v>40781</v>
      </c>
      <c r="B969" s="3" t="b">
        <f t="shared" si="30"/>
        <v>0</v>
      </c>
      <c r="C969" s="11"/>
      <c r="D969" s="11"/>
      <c r="E969" s="12"/>
    </row>
    <row r="970" spans="1:5" customFormat="1" x14ac:dyDescent="0.25">
      <c r="A970" s="7">
        <f t="shared" si="31"/>
        <v>40782</v>
      </c>
      <c r="B970" s="3" t="b">
        <f t="shared" si="30"/>
        <v>0</v>
      </c>
      <c r="C970" s="11"/>
      <c r="D970" s="11"/>
      <c r="E970" s="12"/>
    </row>
    <row r="971" spans="1:5" customFormat="1" x14ac:dyDescent="0.25">
      <c r="A971" s="7">
        <f t="shared" si="31"/>
        <v>40783</v>
      </c>
      <c r="B971" s="3" t="b">
        <f t="shared" si="30"/>
        <v>0</v>
      </c>
      <c r="C971" s="11"/>
      <c r="D971" s="11"/>
      <c r="E971" s="12"/>
    </row>
    <row r="972" spans="1:5" customFormat="1" x14ac:dyDescent="0.25">
      <c r="A972" s="7">
        <f t="shared" si="31"/>
        <v>40784</v>
      </c>
      <c r="B972" s="3" t="b">
        <f t="shared" si="30"/>
        <v>0</v>
      </c>
      <c r="C972" s="11"/>
      <c r="D972" s="11"/>
      <c r="E972" s="12"/>
    </row>
    <row r="973" spans="1:5" customFormat="1" x14ac:dyDescent="0.25">
      <c r="A973" s="7">
        <f t="shared" si="31"/>
        <v>40785</v>
      </c>
      <c r="B973" s="3" t="b">
        <f t="shared" si="30"/>
        <v>0</v>
      </c>
      <c r="C973" s="11"/>
      <c r="D973" s="11"/>
      <c r="E973" s="12"/>
    </row>
    <row r="974" spans="1:5" customFormat="1" x14ac:dyDescent="0.25">
      <c r="A974" s="7">
        <f t="shared" si="31"/>
        <v>40786</v>
      </c>
      <c r="B974" s="3" t="b">
        <f t="shared" si="30"/>
        <v>0</v>
      </c>
      <c r="C974" s="11"/>
      <c r="D974" s="11"/>
      <c r="E974" s="12"/>
    </row>
    <row r="975" spans="1:5" customFormat="1" x14ac:dyDescent="0.25">
      <c r="A975" s="7">
        <f t="shared" si="31"/>
        <v>40787</v>
      </c>
      <c r="B975" s="3" t="b">
        <f t="shared" si="30"/>
        <v>0</v>
      </c>
      <c r="C975" s="11"/>
      <c r="D975" s="11"/>
      <c r="E975" s="12"/>
    </row>
    <row r="976" spans="1:5" customFormat="1" x14ac:dyDescent="0.25">
      <c r="A976" s="7">
        <f t="shared" si="31"/>
        <v>40788</v>
      </c>
      <c r="B976" s="3" t="b">
        <f t="shared" si="30"/>
        <v>0</v>
      </c>
      <c r="C976" s="11"/>
      <c r="D976" s="11"/>
      <c r="E976" s="12"/>
    </row>
    <row r="977" spans="1:5" customFormat="1" x14ac:dyDescent="0.25">
      <c r="A977" s="7">
        <f t="shared" si="31"/>
        <v>40789</v>
      </c>
      <c r="B977" s="3" t="b">
        <f t="shared" si="30"/>
        <v>0</v>
      </c>
      <c r="C977" s="11"/>
      <c r="D977" s="11"/>
      <c r="E977" s="12"/>
    </row>
    <row r="978" spans="1:5" customFormat="1" x14ac:dyDescent="0.25">
      <c r="A978" s="7">
        <f t="shared" si="31"/>
        <v>40790</v>
      </c>
      <c r="B978" s="3" t="b">
        <f t="shared" si="30"/>
        <v>0</v>
      </c>
      <c r="C978" s="11"/>
      <c r="D978" s="11"/>
      <c r="E978" s="12"/>
    </row>
    <row r="979" spans="1:5" customFormat="1" x14ac:dyDescent="0.25">
      <c r="A979" s="7">
        <f t="shared" si="31"/>
        <v>40791</v>
      </c>
      <c r="B979" s="3" t="b">
        <f t="shared" si="30"/>
        <v>0</v>
      </c>
      <c r="C979" s="11"/>
      <c r="D979" s="11"/>
      <c r="E979" s="12"/>
    </row>
    <row r="980" spans="1:5" customFormat="1" x14ac:dyDescent="0.25">
      <c r="A980" s="7">
        <f t="shared" si="31"/>
        <v>40792</v>
      </c>
      <c r="B980" s="3" t="b">
        <f t="shared" si="30"/>
        <v>0</v>
      </c>
      <c r="C980" s="11"/>
      <c r="D980" s="11"/>
      <c r="E980" s="12"/>
    </row>
    <row r="981" spans="1:5" customFormat="1" x14ac:dyDescent="0.25">
      <c r="A981" s="7">
        <f t="shared" si="31"/>
        <v>40793</v>
      </c>
      <c r="B981" s="3" t="b">
        <f t="shared" si="30"/>
        <v>0</v>
      </c>
      <c r="C981" s="11"/>
      <c r="D981" s="11"/>
      <c r="E981" s="12"/>
    </row>
    <row r="982" spans="1:5" customFormat="1" x14ac:dyDescent="0.25">
      <c r="A982" s="7">
        <f t="shared" si="31"/>
        <v>40794</v>
      </c>
      <c r="B982" s="3" t="b">
        <f t="shared" si="30"/>
        <v>0</v>
      </c>
      <c r="C982" s="11"/>
      <c r="D982" s="11"/>
      <c r="E982" s="12"/>
    </row>
    <row r="983" spans="1:5" customFormat="1" x14ac:dyDescent="0.25">
      <c r="A983" s="7">
        <f t="shared" si="31"/>
        <v>40795</v>
      </c>
      <c r="B983" s="3" t="b">
        <f t="shared" si="30"/>
        <v>0</v>
      </c>
      <c r="C983" s="11"/>
      <c r="D983" s="11"/>
      <c r="E983" s="12"/>
    </row>
    <row r="984" spans="1:5" customFormat="1" x14ac:dyDescent="0.25">
      <c r="A984" s="7">
        <f t="shared" si="31"/>
        <v>40796</v>
      </c>
      <c r="B984" s="3" t="b">
        <f t="shared" si="30"/>
        <v>0</v>
      </c>
      <c r="C984" s="11"/>
      <c r="D984" s="11"/>
      <c r="E984" s="12"/>
    </row>
    <row r="985" spans="1:5" customFormat="1" x14ac:dyDescent="0.25">
      <c r="A985" s="7">
        <f t="shared" si="31"/>
        <v>40797</v>
      </c>
      <c r="B985" s="3" t="b">
        <f t="shared" si="30"/>
        <v>0</v>
      </c>
      <c r="C985" s="11"/>
      <c r="D985" s="11"/>
      <c r="E985" s="12"/>
    </row>
    <row r="986" spans="1:5" customFormat="1" x14ac:dyDescent="0.25">
      <c r="A986" s="7">
        <f t="shared" si="31"/>
        <v>40798</v>
      </c>
      <c r="B986" s="3" t="b">
        <f t="shared" si="30"/>
        <v>0</v>
      </c>
      <c r="C986" s="11"/>
      <c r="D986" s="11"/>
      <c r="E986" s="12"/>
    </row>
    <row r="987" spans="1:5" customFormat="1" x14ac:dyDescent="0.25">
      <c r="A987" s="7">
        <f t="shared" si="31"/>
        <v>40799</v>
      </c>
      <c r="B987" s="3" t="b">
        <f t="shared" si="30"/>
        <v>0</v>
      </c>
      <c r="C987" s="11"/>
      <c r="D987" s="11"/>
      <c r="E987" s="12"/>
    </row>
    <row r="988" spans="1:5" customFormat="1" x14ac:dyDescent="0.25">
      <c r="A988" s="7">
        <f t="shared" si="31"/>
        <v>40800</v>
      </c>
      <c r="B988" s="3" t="b">
        <f t="shared" si="30"/>
        <v>0</v>
      </c>
      <c r="C988" s="11"/>
      <c r="D988" s="11"/>
      <c r="E988" s="12"/>
    </row>
    <row r="989" spans="1:5" customFormat="1" x14ac:dyDescent="0.25">
      <c r="A989" s="7">
        <f t="shared" si="31"/>
        <v>40801</v>
      </c>
      <c r="B989" s="3" t="b">
        <f t="shared" si="30"/>
        <v>0</v>
      </c>
      <c r="C989" s="11"/>
      <c r="D989" s="11"/>
      <c r="E989" s="12"/>
    </row>
    <row r="990" spans="1:5" customFormat="1" x14ac:dyDescent="0.25">
      <c r="A990" s="7">
        <f t="shared" si="31"/>
        <v>40802</v>
      </c>
      <c r="B990" s="3" t="b">
        <f t="shared" si="30"/>
        <v>0</v>
      </c>
      <c r="C990" s="11"/>
      <c r="D990" s="11"/>
      <c r="E990" s="12"/>
    </row>
    <row r="991" spans="1:5" customFormat="1" x14ac:dyDescent="0.25">
      <c r="A991" s="7">
        <f t="shared" si="31"/>
        <v>40803</v>
      </c>
      <c r="B991" s="3" t="b">
        <f t="shared" si="30"/>
        <v>0</v>
      </c>
      <c r="C991" s="11"/>
      <c r="D991" s="11"/>
      <c r="E991" s="12"/>
    </row>
    <row r="992" spans="1:5" customFormat="1" x14ac:dyDescent="0.25">
      <c r="A992" s="7">
        <f t="shared" si="31"/>
        <v>40804</v>
      </c>
      <c r="B992" s="3" t="b">
        <f t="shared" si="30"/>
        <v>0</v>
      </c>
      <c r="C992" s="11"/>
      <c r="D992" s="11"/>
      <c r="E992" s="12"/>
    </row>
    <row r="993" spans="1:5" customFormat="1" x14ac:dyDescent="0.25">
      <c r="A993" s="7">
        <f t="shared" si="31"/>
        <v>40805</v>
      </c>
      <c r="B993" s="3" t="b">
        <f t="shared" si="30"/>
        <v>0</v>
      </c>
      <c r="C993" s="11"/>
      <c r="D993" s="11"/>
      <c r="E993" s="12"/>
    </row>
    <row r="994" spans="1:5" customFormat="1" x14ac:dyDescent="0.25">
      <c r="A994" s="7">
        <f t="shared" si="31"/>
        <v>40806</v>
      </c>
      <c r="B994" s="3" t="b">
        <f t="shared" si="30"/>
        <v>0</v>
      </c>
      <c r="C994" s="11"/>
      <c r="D994" s="11"/>
      <c r="E994" s="12"/>
    </row>
    <row r="995" spans="1:5" customFormat="1" x14ac:dyDescent="0.25">
      <c r="A995" s="7">
        <f t="shared" si="31"/>
        <v>40807</v>
      </c>
      <c r="B995" s="3" t="b">
        <f t="shared" si="30"/>
        <v>0</v>
      </c>
      <c r="C995" s="11"/>
      <c r="D995" s="11"/>
      <c r="E995" s="12"/>
    </row>
    <row r="996" spans="1:5" customFormat="1" x14ac:dyDescent="0.25">
      <c r="A996" s="7">
        <f t="shared" si="31"/>
        <v>40808</v>
      </c>
      <c r="B996" s="3" t="b">
        <f t="shared" si="30"/>
        <v>0</v>
      </c>
      <c r="C996" s="11"/>
      <c r="D996" s="11"/>
      <c r="E996" s="12"/>
    </row>
    <row r="997" spans="1:5" customFormat="1" x14ac:dyDescent="0.25">
      <c r="A997" s="7">
        <f t="shared" si="31"/>
        <v>40809</v>
      </c>
      <c r="B997" s="3" t="b">
        <f t="shared" si="30"/>
        <v>0</v>
      </c>
      <c r="C997" s="11"/>
      <c r="D997" s="11"/>
      <c r="E997" s="12"/>
    </row>
    <row r="998" spans="1:5" customFormat="1" x14ac:dyDescent="0.25">
      <c r="A998" s="7">
        <f t="shared" si="31"/>
        <v>40810</v>
      </c>
      <c r="B998" s="3" t="b">
        <f t="shared" si="30"/>
        <v>0</v>
      </c>
      <c r="C998" s="11"/>
      <c r="D998" s="11"/>
      <c r="E998" s="12"/>
    </row>
    <row r="999" spans="1:5" customFormat="1" x14ac:dyDescent="0.25">
      <c r="A999" s="7">
        <f t="shared" si="31"/>
        <v>40811</v>
      </c>
      <c r="B999" s="3" t="b">
        <f t="shared" si="30"/>
        <v>0</v>
      </c>
      <c r="C999" s="11"/>
      <c r="D999" s="11"/>
      <c r="E999" s="12"/>
    </row>
    <row r="1000" spans="1:5" customFormat="1" x14ac:dyDescent="0.25">
      <c r="A1000" s="7">
        <f t="shared" si="31"/>
        <v>40812</v>
      </c>
      <c r="B1000" s="3" t="b">
        <f t="shared" si="30"/>
        <v>0</v>
      </c>
      <c r="C1000" s="11"/>
      <c r="D1000" s="11"/>
      <c r="E1000" s="12"/>
    </row>
    <row r="1001" spans="1:5" customFormat="1" x14ac:dyDescent="0.25">
      <c r="A1001" s="7">
        <f t="shared" si="31"/>
        <v>40813</v>
      </c>
      <c r="B1001" s="3" t="b">
        <f t="shared" si="30"/>
        <v>0</v>
      </c>
      <c r="C1001" s="11"/>
      <c r="D1001" s="11"/>
      <c r="E1001" s="12"/>
    </row>
    <row r="1002" spans="1:5" customFormat="1" x14ac:dyDescent="0.25">
      <c r="A1002" s="7">
        <f t="shared" si="31"/>
        <v>40814</v>
      </c>
      <c r="B1002" s="3" t="b">
        <f t="shared" si="30"/>
        <v>0</v>
      </c>
      <c r="C1002" s="11"/>
      <c r="D1002" s="11"/>
      <c r="E1002" s="12"/>
    </row>
    <row r="1003" spans="1:5" customFormat="1" x14ac:dyDescent="0.25">
      <c r="A1003" s="7">
        <f t="shared" si="31"/>
        <v>40815</v>
      </c>
      <c r="B1003" s="3" t="b">
        <f t="shared" si="30"/>
        <v>0</v>
      </c>
      <c r="C1003" s="11"/>
      <c r="D1003" s="11"/>
      <c r="E1003" s="12"/>
    </row>
    <row r="1004" spans="1:5" customFormat="1" x14ac:dyDescent="0.25">
      <c r="A1004" s="7">
        <f t="shared" si="31"/>
        <v>40816</v>
      </c>
      <c r="B1004" s="3" t="b">
        <f t="shared" si="30"/>
        <v>0</v>
      </c>
      <c r="C1004" s="11"/>
      <c r="D1004" s="11"/>
      <c r="E1004" s="12"/>
    </row>
    <row r="1005" spans="1:5" customFormat="1" x14ac:dyDescent="0.25">
      <c r="A1005" s="7">
        <f t="shared" si="31"/>
        <v>40817</v>
      </c>
      <c r="B1005" s="3" t="b">
        <f t="shared" si="30"/>
        <v>0</v>
      </c>
      <c r="C1005" s="11"/>
      <c r="D1005" s="11"/>
      <c r="E1005" s="12"/>
    </row>
    <row r="1006" spans="1:5" customFormat="1" x14ac:dyDescent="0.25">
      <c r="A1006" s="7">
        <f t="shared" si="31"/>
        <v>40818</v>
      </c>
      <c r="B1006" s="3" t="b">
        <f t="shared" si="30"/>
        <v>0</v>
      </c>
      <c r="C1006" s="11"/>
      <c r="D1006" s="11"/>
      <c r="E1006" s="12"/>
    </row>
    <row r="1007" spans="1:5" customFormat="1" x14ac:dyDescent="0.25">
      <c r="A1007" s="7">
        <f t="shared" si="31"/>
        <v>40819</v>
      </c>
      <c r="B1007" s="3" t="b">
        <f t="shared" si="30"/>
        <v>0</v>
      </c>
      <c r="C1007" s="11"/>
      <c r="D1007" s="11"/>
      <c r="E1007" s="12"/>
    </row>
    <row r="1008" spans="1:5" customFormat="1" x14ac:dyDescent="0.25">
      <c r="A1008" s="7">
        <f t="shared" si="31"/>
        <v>40820</v>
      </c>
      <c r="B1008" s="3" t="b">
        <f t="shared" si="30"/>
        <v>0</v>
      </c>
      <c r="C1008" s="11"/>
      <c r="D1008" s="11"/>
      <c r="E1008" s="12"/>
    </row>
    <row r="1009" spans="1:5" customFormat="1" x14ac:dyDescent="0.25">
      <c r="A1009" s="7">
        <f t="shared" si="31"/>
        <v>40821</v>
      </c>
      <c r="B1009" s="3" t="b">
        <f t="shared" si="30"/>
        <v>0</v>
      </c>
      <c r="C1009" s="11"/>
      <c r="D1009" s="11"/>
      <c r="E1009" s="12"/>
    </row>
    <row r="1010" spans="1:5" customFormat="1" x14ac:dyDescent="0.25">
      <c r="A1010" s="7">
        <f t="shared" si="31"/>
        <v>40822</v>
      </c>
      <c r="B1010" s="3" t="b">
        <f t="shared" si="30"/>
        <v>0</v>
      </c>
      <c r="C1010" s="11"/>
      <c r="D1010" s="11"/>
      <c r="E1010" s="12"/>
    </row>
    <row r="1011" spans="1:5" customFormat="1" x14ac:dyDescent="0.25">
      <c r="A1011" s="7">
        <f t="shared" si="31"/>
        <v>40823</v>
      </c>
      <c r="B1011" s="3" t="b">
        <f t="shared" si="30"/>
        <v>0</v>
      </c>
      <c r="C1011" s="11"/>
      <c r="D1011" s="11"/>
      <c r="E1011" s="12"/>
    </row>
    <row r="1012" spans="1:5" customFormat="1" x14ac:dyDescent="0.25">
      <c r="A1012" s="7">
        <f t="shared" si="31"/>
        <v>40824</v>
      </c>
      <c r="B1012" s="3" t="b">
        <f t="shared" si="30"/>
        <v>0</v>
      </c>
      <c r="C1012" s="11"/>
      <c r="D1012" s="11"/>
      <c r="E1012" s="12"/>
    </row>
    <row r="1013" spans="1:5" customFormat="1" x14ac:dyDescent="0.25">
      <c r="A1013" s="7">
        <f t="shared" si="31"/>
        <v>40825</v>
      </c>
      <c r="B1013" s="3" t="b">
        <f t="shared" si="30"/>
        <v>0</v>
      </c>
      <c r="C1013" s="11"/>
      <c r="D1013" s="11"/>
      <c r="E1013" s="12"/>
    </row>
    <row r="1014" spans="1:5" customFormat="1" x14ac:dyDescent="0.25">
      <c r="A1014" s="7">
        <f t="shared" si="31"/>
        <v>40826</v>
      </c>
      <c r="B1014" s="3" t="b">
        <f t="shared" si="30"/>
        <v>0</v>
      </c>
      <c r="C1014" s="11"/>
      <c r="D1014" s="11"/>
      <c r="E1014" s="12"/>
    </row>
    <row r="1015" spans="1:5" customFormat="1" x14ac:dyDescent="0.25">
      <c r="A1015" s="7">
        <f t="shared" si="31"/>
        <v>40827</v>
      </c>
      <c r="B1015" s="3" t="b">
        <f t="shared" si="30"/>
        <v>0</v>
      </c>
      <c r="C1015" s="11"/>
      <c r="D1015" s="11"/>
      <c r="E1015" s="12"/>
    </row>
    <row r="1016" spans="1:5" customFormat="1" x14ac:dyDescent="0.25">
      <c r="A1016" s="7">
        <f t="shared" si="31"/>
        <v>40828</v>
      </c>
      <c r="B1016" s="3" t="b">
        <f t="shared" si="30"/>
        <v>0</v>
      </c>
      <c r="C1016" s="11"/>
      <c r="D1016" s="11"/>
      <c r="E1016" s="12"/>
    </row>
    <row r="1017" spans="1:5" customFormat="1" x14ac:dyDescent="0.25">
      <c r="A1017" s="7">
        <f t="shared" si="31"/>
        <v>40829</v>
      </c>
      <c r="B1017" s="3" t="b">
        <f t="shared" si="30"/>
        <v>0</v>
      </c>
      <c r="C1017" s="11"/>
      <c r="D1017" s="11"/>
      <c r="E1017" s="12"/>
    </row>
    <row r="1018" spans="1:5" customFormat="1" x14ac:dyDescent="0.25">
      <c r="A1018" s="7">
        <f t="shared" si="31"/>
        <v>40830</v>
      </c>
      <c r="B1018" s="3" t="b">
        <f t="shared" si="30"/>
        <v>0</v>
      </c>
      <c r="C1018" s="11"/>
      <c r="D1018" s="11"/>
      <c r="E1018" s="12"/>
    </row>
    <row r="1019" spans="1:5" customFormat="1" x14ac:dyDescent="0.25">
      <c r="A1019" s="7">
        <f t="shared" si="31"/>
        <v>40831</v>
      </c>
      <c r="B1019" s="3" t="b">
        <f t="shared" si="30"/>
        <v>0</v>
      </c>
      <c r="C1019" s="11"/>
      <c r="D1019" s="11"/>
      <c r="E1019" s="12"/>
    </row>
    <row r="1020" spans="1:5" customFormat="1" x14ac:dyDescent="0.25">
      <c r="A1020" s="7">
        <f t="shared" si="31"/>
        <v>40832</v>
      </c>
      <c r="B1020" s="3" t="b">
        <f t="shared" si="30"/>
        <v>0</v>
      </c>
      <c r="C1020" s="11"/>
      <c r="D1020" s="11"/>
      <c r="E1020" s="12"/>
    </row>
    <row r="1021" spans="1:5" customFormat="1" x14ac:dyDescent="0.25">
      <c r="A1021" s="7">
        <f t="shared" si="31"/>
        <v>40833</v>
      </c>
      <c r="B1021" s="3" t="b">
        <f t="shared" si="30"/>
        <v>0</v>
      </c>
      <c r="C1021" s="11"/>
      <c r="D1021" s="11"/>
      <c r="E1021" s="12"/>
    </row>
    <row r="1022" spans="1:5" customFormat="1" x14ac:dyDescent="0.25">
      <c r="A1022" s="7">
        <f t="shared" si="31"/>
        <v>40834</v>
      </c>
      <c r="B1022" s="3" t="b">
        <f t="shared" si="30"/>
        <v>0</v>
      </c>
      <c r="C1022" s="11"/>
      <c r="D1022" s="11"/>
      <c r="E1022" s="12"/>
    </row>
    <row r="1023" spans="1:5" customFormat="1" x14ac:dyDescent="0.25">
      <c r="A1023" s="7">
        <f t="shared" si="31"/>
        <v>40835</v>
      </c>
      <c r="B1023" s="3" t="b">
        <f t="shared" si="30"/>
        <v>0</v>
      </c>
      <c r="C1023" s="11"/>
      <c r="D1023" s="11"/>
      <c r="E1023" s="12"/>
    </row>
    <row r="1024" spans="1:5" customFormat="1" x14ac:dyDescent="0.25">
      <c r="A1024" s="7">
        <f t="shared" si="31"/>
        <v>40836</v>
      </c>
      <c r="B1024" s="3" t="b">
        <f t="shared" si="30"/>
        <v>0</v>
      </c>
      <c r="C1024" s="11"/>
      <c r="D1024" s="11"/>
      <c r="E1024" s="12"/>
    </row>
    <row r="1025" spans="1:5" customFormat="1" x14ac:dyDescent="0.25">
      <c r="A1025" s="7">
        <f t="shared" si="31"/>
        <v>40837</v>
      </c>
      <c r="B1025" s="3" t="b">
        <f t="shared" si="30"/>
        <v>0</v>
      </c>
      <c r="C1025" s="11"/>
      <c r="D1025" s="11"/>
      <c r="E1025" s="12"/>
    </row>
    <row r="1026" spans="1:5" customFormat="1" x14ac:dyDescent="0.25">
      <c r="A1026" s="7">
        <f t="shared" si="31"/>
        <v>40838</v>
      </c>
      <c r="B1026" s="3" t="b">
        <f t="shared" si="30"/>
        <v>0</v>
      </c>
      <c r="C1026" s="11"/>
      <c r="D1026" s="11"/>
      <c r="E1026" s="12"/>
    </row>
    <row r="1027" spans="1:5" customFormat="1" x14ac:dyDescent="0.25">
      <c r="A1027" s="7">
        <f t="shared" si="31"/>
        <v>40839</v>
      </c>
      <c r="B1027" s="3" t="b">
        <f t="shared" ref="B1027:B1090" si="32">OR(C1027="Ja",D1027="Ja",E1027="Ja")</f>
        <v>0</v>
      </c>
      <c r="C1027" s="11"/>
      <c r="D1027" s="11"/>
      <c r="E1027" s="12"/>
    </row>
    <row r="1028" spans="1:5" customFormat="1" x14ac:dyDescent="0.25">
      <c r="A1028" s="7">
        <f t="shared" ref="A1028:A1091" si="33">A1027+1</f>
        <v>40840</v>
      </c>
      <c r="B1028" s="3" t="b">
        <f t="shared" si="32"/>
        <v>0</v>
      </c>
      <c r="C1028" s="11"/>
      <c r="D1028" s="11"/>
      <c r="E1028" s="12"/>
    </row>
    <row r="1029" spans="1:5" customFormat="1" x14ac:dyDescent="0.25">
      <c r="A1029" s="7">
        <f t="shared" si="33"/>
        <v>40841</v>
      </c>
      <c r="B1029" s="3" t="b">
        <f t="shared" si="32"/>
        <v>0</v>
      </c>
      <c r="C1029" s="11"/>
      <c r="D1029" s="11"/>
      <c r="E1029" s="12"/>
    </row>
    <row r="1030" spans="1:5" customFormat="1" x14ac:dyDescent="0.25">
      <c r="A1030" s="7">
        <f t="shared" si="33"/>
        <v>40842</v>
      </c>
      <c r="B1030" s="3" t="b">
        <f t="shared" si="32"/>
        <v>0</v>
      </c>
      <c r="C1030" s="11"/>
      <c r="D1030" s="11"/>
      <c r="E1030" s="12"/>
    </row>
    <row r="1031" spans="1:5" customFormat="1" x14ac:dyDescent="0.25">
      <c r="A1031" s="7">
        <f t="shared" si="33"/>
        <v>40843</v>
      </c>
      <c r="B1031" s="3" t="b">
        <f t="shared" si="32"/>
        <v>0</v>
      </c>
      <c r="C1031" s="11"/>
      <c r="D1031" s="11"/>
      <c r="E1031" s="12"/>
    </row>
    <row r="1032" spans="1:5" customFormat="1" x14ac:dyDescent="0.25">
      <c r="A1032" s="7">
        <f t="shared" si="33"/>
        <v>40844</v>
      </c>
      <c r="B1032" s="3" t="b">
        <f t="shared" si="32"/>
        <v>0</v>
      </c>
      <c r="C1032" s="11"/>
      <c r="D1032" s="11"/>
      <c r="E1032" s="12"/>
    </row>
    <row r="1033" spans="1:5" customFormat="1" x14ac:dyDescent="0.25">
      <c r="A1033" s="7">
        <f t="shared" si="33"/>
        <v>40845</v>
      </c>
      <c r="B1033" s="3" t="b">
        <f t="shared" si="32"/>
        <v>0</v>
      </c>
      <c r="C1033" s="11"/>
      <c r="D1033" s="11"/>
      <c r="E1033" s="12"/>
    </row>
    <row r="1034" spans="1:5" customFormat="1" x14ac:dyDescent="0.25">
      <c r="A1034" s="7">
        <f t="shared" si="33"/>
        <v>40846</v>
      </c>
      <c r="B1034" s="3" t="b">
        <f t="shared" si="32"/>
        <v>0</v>
      </c>
      <c r="C1034" s="11"/>
      <c r="D1034" s="11"/>
      <c r="E1034" s="12"/>
    </row>
    <row r="1035" spans="1:5" customFormat="1" x14ac:dyDescent="0.25">
      <c r="A1035" s="7">
        <f t="shared" si="33"/>
        <v>40847</v>
      </c>
      <c r="B1035" s="3" t="b">
        <f t="shared" si="32"/>
        <v>0</v>
      </c>
      <c r="C1035" s="11"/>
      <c r="D1035" s="11"/>
      <c r="E1035" s="12"/>
    </row>
    <row r="1036" spans="1:5" customFormat="1" x14ac:dyDescent="0.25">
      <c r="A1036" s="7">
        <f t="shared" si="33"/>
        <v>40848</v>
      </c>
      <c r="B1036" s="3" t="b">
        <f t="shared" si="32"/>
        <v>0</v>
      </c>
      <c r="C1036" s="11"/>
      <c r="D1036" s="11"/>
      <c r="E1036" s="12"/>
    </row>
    <row r="1037" spans="1:5" customFormat="1" x14ac:dyDescent="0.25">
      <c r="A1037" s="7">
        <f t="shared" si="33"/>
        <v>40849</v>
      </c>
      <c r="B1037" s="3" t="b">
        <f t="shared" si="32"/>
        <v>0</v>
      </c>
      <c r="C1037" s="11"/>
      <c r="D1037" s="11"/>
      <c r="E1037" s="12"/>
    </row>
    <row r="1038" spans="1:5" customFormat="1" x14ac:dyDescent="0.25">
      <c r="A1038" s="7">
        <f t="shared" si="33"/>
        <v>40850</v>
      </c>
      <c r="B1038" s="3" t="b">
        <f t="shared" si="32"/>
        <v>0</v>
      </c>
      <c r="C1038" s="11"/>
      <c r="D1038" s="11"/>
      <c r="E1038" s="12"/>
    </row>
    <row r="1039" spans="1:5" customFormat="1" x14ac:dyDescent="0.25">
      <c r="A1039" s="7">
        <f t="shared" si="33"/>
        <v>40851</v>
      </c>
      <c r="B1039" s="3" t="b">
        <f t="shared" si="32"/>
        <v>0</v>
      </c>
      <c r="C1039" s="11"/>
      <c r="D1039" s="11"/>
      <c r="E1039" s="12"/>
    </row>
    <row r="1040" spans="1:5" customFormat="1" x14ac:dyDescent="0.25">
      <c r="A1040" s="7">
        <f t="shared" si="33"/>
        <v>40852</v>
      </c>
      <c r="B1040" s="3" t="b">
        <f t="shared" si="32"/>
        <v>0</v>
      </c>
      <c r="C1040" s="11"/>
      <c r="D1040" s="11"/>
      <c r="E1040" s="12"/>
    </row>
    <row r="1041" spans="1:5" customFormat="1" x14ac:dyDescent="0.25">
      <c r="A1041" s="7">
        <f t="shared" si="33"/>
        <v>40853</v>
      </c>
      <c r="B1041" s="3" t="b">
        <f t="shared" si="32"/>
        <v>0</v>
      </c>
      <c r="C1041" s="11"/>
      <c r="D1041" s="11"/>
      <c r="E1041" s="12"/>
    </row>
    <row r="1042" spans="1:5" customFormat="1" x14ac:dyDescent="0.25">
      <c r="A1042" s="7">
        <f t="shared" si="33"/>
        <v>40854</v>
      </c>
      <c r="B1042" s="3" t="b">
        <f t="shared" si="32"/>
        <v>0</v>
      </c>
      <c r="C1042" s="11"/>
      <c r="D1042" s="11"/>
      <c r="E1042" s="12"/>
    </row>
    <row r="1043" spans="1:5" customFormat="1" x14ac:dyDescent="0.25">
      <c r="A1043" s="7">
        <f t="shared" si="33"/>
        <v>40855</v>
      </c>
      <c r="B1043" s="3" t="b">
        <f t="shared" si="32"/>
        <v>0</v>
      </c>
      <c r="C1043" s="11"/>
      <c r="D1043" s="11"/>
      <c r="E1043" s="12"/>
    </row>
    <row r="1044" spans="1:5" customFormat="1" x14ac:dyDescent="0.25">
      <c r="A1044" s="7">
        <f t="shared" si="33"/>
        <v>40856</v>
      </c>
      <c r="B1044" s="3" t="b">
        <f t="shared" si="32"/>
        <v>0</v>
      </c>
      <c r="C1044" s="11"/>
      <c r="D1044" s="11"/>
      <c r="E1044" s="12"/>
    </row>
    <row r="1045" spans="1:5" customFormat="1" x14ac:dyDescent="0.25">
      <c r="A1045" s="7">
        <f t="shared" si="33"/>
        <v>40857</v>
      </c>
      <c r="B1045" s="3" t="b">
        <f t="shared" si="32"/>
        <v>0</v>
      </c>
      <c r="C1045" s="11"/>
      <c r="D1045" s="11"/>
      <c r="E1045" s="12"/>
    </row>
    <row r="1046" spans="1:5" customFormat="1" x14ac:dyDescent="0.25">
      <c r="A1046" s="7">
        <f t="shared" si="33"/>
        <v>40858</v>
      </c>
      <c r="B1046" s="3" t="b">
        <f t="shared" si="32"/>
        <v>0</v>
      </c>
      <c r="C1046" s="11"/>
      <c r="D1046" s="11"/>
      <c r="E1046" s="12"/>
    </row>
    <row r="1047" spans="1:5" customFormat="1" x14ac:dyDescent="0.25">
      <c r="A1047" s="7">
        <f t="shared" si="33"/>
        <v>40859</v>
      </c>
      <c r="B1047" s="3" t="b">
        <f t="shared" si="32"/>
        <v>0</v>
      </c>
      <c r="C1047" s="11"/>
      <c r="D1047" s="11"/>
      <c r="E1047" s="12"/>
    </row>
    <row r="1048" spans="1:5" customFormat="1" x14ac:dyDescent="0.25">
      <c r="A1048" s="7">
        <f t="shared" si="33"/>
        <v>40860</v>
      </c>
      <c r="B1048" s="3" t="b">
        <f t="shared" si="32"/>
        <v>0</v>
      </c>
      <c r="C1048" s="11"/>
      <c r="D1048" s="11"/>
      <c r="E1048" s="12"/>
    </row>
    <row r="1049" spans="1:5" customFormat="1" x14ac:dyDescent="0.25">
      <c r="A1049" s="7">
        <f t="shared" si="33"/>
        <v>40861</v>
      </c>
      <c r="B1049" s="3" t="b">
        <f t="shared" si="32"/>
        <v>0</v>
      </c>
      <c r="C1049" s="11"/>
      <c r="D1049" s="11"/>
      <c r="E1049" s="12"/>
    </row>
    <row r="1050" spans="1:5" customFormat="1" x14ac:dyDescent="0.25">
      <c r="A1050" s="7">
        <f t="shared" si="33"/>
        <v>40862</v>
      </c>
      <c r="B1050" s="3" t="b">
        <f t="shared" si="32"/>
        <v>0</v>
      </c>
      <c r="C1050" s="11"/>
      <c r="D1050" s="11"/>
      <c r="E1050" s="12"/>
    </row>
    <row r="1051" spans="1:5" customFormat="1" x14ac:dyDescent="0.25">
      <c r="A1051" s="7">
        <f t="shared" si="33"/>
        <v>40863</v>
      </c>
      <c r="B1051" s="3" t="b">
        <f t="shared" si="32"/>
        <v>0</v>
      </c>
      <c r="C1051" s="11"/>
      <c r="D1051" s="11"/>
      <c r="E1051" s="12"/>
    </row>
    <row r="1052" spans="1:5" customFormat="1" x14ac:dyDescent="0.25">
      <c r="A1052" s="7">
        <f t="shared" si="33"/>
        <v>40864</v>
      </c>
      <c r="B1052" s="3" t="b">
        <f t="shared" si="32"/>
        <v>0</v>
      </c>
      <c r="C1052" s="11"/>
      <c r="D1052" s="11"/>
      <c r="E1052" s="12"/>
    </row>
    <row r="1053" spans="1:5" customFormat="1" x14ac:dyDescent="0.25">
      <c r="A1053" s="7">
        <f t="shared" si="33"/>
        <v>40865</v>
      </c>
      <c r="B1053" s="3" t="b">
        <f t="shared" si="32"/>
        <v>0</v>
      </c>
      <c r="C1053" s="11"/>
      <c r="D1053" s="11"/>
      <c r="E1053" s="12"/>
    </row>
    <row r="1054" spans="1:5" customFormat="1" x14ac:dyDescent="0.25">
      <c r="A1054" s="7">
        <f t="shared" si="33"/>
        <v>40866</v>
      </c>
      <c r="B1054" s="3" t="b">
        <f t="shared" si="32"/>
        <v>0</v>
      </c>
      <c r="C1054" s="11"/>
      <c r="D1054" s="11"/>
      <c r="E1054" s="12"/>
    </row>
    <row r="1055" spans="1:5" customFormat="1" x14ac:dyDescent="0.25">
      <c r="A1055" s="7">
        <f t="shared" si="33"/>
        <v>40867</v>
      </c>
      <c r="B1055" s="3" t="b">
        <f t="shared" si="32"/>
        <v>0</v>
      </c>
      <c r="C1055" s="11"/>
      <c r="D1055" s="11"/>
      <c r="E1055" s="12"/>
    </row>
    <row r="1056" spans="1:5" customFormat="1" x14ac:dyDescent="0.25">
      <c r="A1056" s="7">
        <f t="shared" si="33"/>
        <v>40868</v>
      </c>
      <c r="B1056" s="3" t="b">
        <f t="shared" si="32"/>
        <v>0</v>
      </c>
      <c r="C1056" s="11"/>
      <c r="D1056" s="11"/>
      <c r="E1056" s="12"/>
    </row>
    <row r="1057" spans="1:5" customFormat="1" x14ac:dyDescent="0.25">
      <c r="A1057" s="7">
        <f t="shared" si="33"/>
        <v>40869</v>
      </c>
      <c r="B1057" s="3" t="b">
        <f t="shared" si="32"/>
        <v>0</v>
      </c>
      <c r="C1057" s="11"/>
      <c r="D1057" s="11"/>
      <c r="E1057" s="12"/>
    </row>
    <row r="1058" spans="1:5" customFormat="1" x14ac:dyDescent="0.25">
      <c r="A1058" s="7">
        <f t="shared" si="33"/>
        <v>40870</v>
      </c>
      <c r="B1058" s="3" t="b">
        <f t="shared" si="32"/>
        <v>0</v>
      </c>
      <c r="C1058" s="11"/>
      <c r="D1058" s="11"/>
      <c r="E1058" s="12"/>
    </row>
    <row r="1059" spans="1:5" customFormat="1" x14ac:dyDescent="0.25">
      <c r="A1059" s="7">
        <f t="shared" si="33"/>
        <v>40871</v>
      </c>
      <c r="B1059" s="3" t="b">
        <f t="shared" si="32"/>
        <v>0</v>
      </c>
      <c r="C1059" s="11"/>
      <c r="D1059" s="11"/>
      <c r="E1059" s="12"/>
    </row>
    <row r="1060" spans="1:5" customFormat="1" x14ac:dyDescent="0.25">
      <c r="A1060" s="7">
        <f t="shared" si="33"/>
        <v>40872</v>
      </c>
      <c r="B1060" s="3" t="b">
        <f t="shared" si="32"/>
        <v>0</v>
      </c>
      <c r="C1060" s="11"/>
      <c r="D1060" s="11"/>
      <c r="E1060" s="12"/>
    </row>
    <row r="1061" spans="1:5" customFormat="1" x14ac:dyDescent="0.25">
      <c r="A1061" s="7">
        <f t="shared" si="33"/>
        <v>40873</v>
      </c>
      <c r="B1061" s="3" t="b">
        <f t="shared" si="32"/>
        <v>0</v>
      </c>
      <c r="C1061" s="11"/>
      <c r="D1061" s="11"/>
      <c r="E1061" s="12"/>
    </row>
    <row r="1062" spans="1:5" customFormat="1" x14ac:dyDescent="0.25">
      <c r="A1062" s="7">
        <f t="shared" si="33"/>
        <v>40874</v>
      </c>
      <c r="B1062" s="3" t="b">
        <f t="shared" si="32"/>
        <v>0</v>
      </c>
      <c r="C1062" s="11"/>
      <c r="D1062" s="11"/>
      <c r="E1062" s="12"/>
    </row>
    <row r="1063" spans="1:5" customFormat="1" x14ac:dyDescent="0.25">
      <c r="A1063" s="7">
        <f t="shared" si="33"/>
        <v>40875</v>
      </c>
      <c r="B1063" s="3" t="b">
        <f t="shared" si="32"/>
        <v>0</v>
      </c>
      <c r="C1063" s="11"/>
      <c r="D1063" s="11"/>
      <c r="E1063" s="12"/>
    </row>
    <row r="1064" spans="1:5" customFormat="1" x14ac:dyDescent="0.25">
      <c r="A1064" s="7">
        <f t="shared" si="33"/>
        <v>40876</v>
      </c>
      <c r="B1064" s="3" t="b">
        <f t="shared" si="32"/>
        <v>0</v>
      </c>
      <c r="C1064" s="11"/>
      <c r="D1064" s="11"/>
      <c r="E1064" s="12"/>
    </row>
    <row r="1065" spans="1:5" customFormat="1" x14ac:dyDescent="0.25">
      <c r="A1065" s="7">
        <f t="shared" si="33"/>
        <v>40877</v>
      </c>
      <c r="B1065" s="3" t="b">
        <f t="shared" si="32"/>
        <v>0</v>
      </c>
      <c r="C1065" s="11"/>
      <c r="D1065" s="11"/>
      <c r="E1065" s="12"/>
    </row>
    <row r="1066" spans="1:5" customFormat="1" x14ac:dyDescent="0.25">
      <c r="A1066" s="7">
        <f t="shared" si="33"/>
        <v>40878</v>
      </c>
      <c r="B1066" s="3" t="b">
        <f t="shared" si="32"/>
        <v>0</v>
      </c>
      <c r="C1066" s="11"/>
      <c r="D1066" s="11"/>
      <c r="E1066" s="12"/>
    </row>
    <row r="1067" spans="1:5" customFormat="1" x14ac:dyDescent="0.25">
      <c r="A1067" s="7">
        <f t="shared" si="33"/>
        <v>40879</v>
      </c>
      <c r="B1067" s="3" t="b">
        <f t="shared" si="32"/>
        <v>0</v>
      </c>
      <c r="C1067" s="11"/>
      <c r="D1067" s="11"/>
      <c r="E1067" s="12"/>
    </row>
    <row r="1068" spans="1:5" customFormat="1" x14ac:dyDescent="0.25">
      <c r="A1068" s="7">
        <f t="shared" si="33"/>
        <v>40880</v>
      </c>
      <c r="B1068" s="3" t="b">
        <f t="shared" si="32"/>
        <v>0</v>
      </c>
      <c r="C1068" s="11"/>
      <c r="D1068" s="11"/>
      <c r="E1068" s="12"/>
    </row>
    <row r="1069" spans="1:5" customFormat="1" x14ac:dyDescent="0.25">
      <c r="A1069" s="7">
        <f t="shared" si="33"/>
        <v>40881</v>
      </c>
      <c r="B1069" s="3" t="b">
        <f t="shared" si="32"/>
        <v>0</v>
      </c>
      <c r="C1069" s="11"/>
      <c r="D1069" s="11"/>
      <c r="E1069" s="12"/>
    </row>
    <row r="1070" spans="1:5" customFormat="1" x14ac:dyDescent="0.25">
      <c r="A1070" s="7">
        <f t="shared" si="33"/>
        <v>40882</v>
      </c>
      <c r="B1070" s="3" t="b">
        <f t="shared" si="32"/>
        <v>0</v>
      </c>
      <c r="C1070" s="11"/>
      <c r="D1070" s="11"/>
      <c r="E1070" s="12"/>
    </row>
    <row r="1071" spans="1:5" customFormat="1" x14ac:dyDescent="0.25">
      <c r="A1071" s="7">
        <f t="shared" si="33"/>
        <v>40883</v>
      </c>
      <c r="B1071" s="3" t="b">
        <f t="shared" si="32"/>
        <v>0</v>
      </c>
      <c r="C1071" s="11"/>
      <c r="D1071" s="11"/>
      <c r="E1071" s="12"/>
    </row>
    <row r="1072" spans="1:5" customFormat="1" x14ac:dyDescent="0.25">
      <c r="A1072" s="7">
        <f t="shared" si="33"/>
        <v>40884</v>
      </c>
      <c r="B1072" s="3" t="b">
        <f t="shared" si="32"/>
        <v>0</v>
      </c>
      <c r="C1072" s="11"/>
      <c r="D1072" s="11"/>
      <c r="E1072" s="12"/>
    </row>
    <row r="1073" spans="1:5" customFormat="1" x14ac:dyDescent="0.25">
      <c r="A1073" s="7">
        <f t="shared" si="33"/>
        <v>40885</v>
      </c>
      <c r="B1073" s="3" t="b">
        <f t="shared" si="32"/>
        <v>0</v>
      </c>
      <c r="C1073" s="11"/>
      <c r="D1073" s="11"/>
      <c r="E1073" s="12"/>
    </row>
    <row r="1074" spans="1:5" customFormat="1" x14ac:dyDescent="0.25">
      <c r="A1074" s="7">
        <f t="shared" si="33"/>
        <v>40886</v>
      </c>
      <c r="B1074" s="3" t="b">
        <f t="shared" si="32"/>
        <v>0</v>
      </c>
      <c r="C1074" s="11"/>
      <c r="D1074" s="11"/>
      <c r="E1074" s="12"/>
    </row>
    <row r="1075" spans="1:5" customFormat="1" x14ac:dyDescent="0.25">
      <c r="A1075" s="7">
        <f t="shared" si="33"/>
        <v>40887</v>
      </c>
      <c r="B1075" s="3" t="b">
        <f t="shared" si="32"/>
        <v>0</v>
      </c>
      <c r="C1075" s="11"/>
      <c r="D1075" s="11"/>
      <c r="E1075" s="12"/>
    </row>
    <row r="1076" spans="1:5" customFormat="1" x14ac:dyDescent="0.25">
      <c r="A1076" s="7">
        <f t="shared" si="33"/>
        <v>40888</v>
      </c>
      <c r="B1076" s="3" t="b">
        <f t="shared" si="32"/>
        <v>0</v>
      </c>
      <c r="C1076" s="11"/>
      <c r="D1076" s="11"/>
      <c r="E1076" s="12"/>
    </row>
    <row r="1077" spans="1:5" customFormat="1" x14ac:dyDescent="0.25">
      <c r="A1077" s="7">
        <f t="shared" si="33"/>
        <v>40889</v>
      </c>
      <c r="B1077" s="3" t="b">
        <f t="shared" si="32"/>
        <v>0</v>
      </c>
      <c r="C1077" s="11"/>
      <c r="D1077" s="11"/>
      <c r="E1077" s="12"/>
    </row>
    <row r="1078" spans="1:5" customFormat="1" x14ac:dyDescent="0.25">
      <c r="A1078" s="7">
        <f t="shared" si="33"/>
        <v>40890</v>
      </c>
      <c r="B1078" s="3" t="b">
        <f t="shared" si="32"/>
        <v>0</v>
      </c>
      <c r="C1078" s="11"/>
      <c r="D1078" s="11"/>
      <c r="E1078" s="12"/>
    </row>
    <row r="1079" spans="1:5" customFormat="1" x14ac:dyDescent="0.25">
      <c r="A1079" s="7">
        <f t="shared" si="33"/>
        <v>40891</v>
      </c>
      <c r="B1079" s="3" t="b">
        <f t="shared" si="32"/>
        <v>0</v>
      </c>
      <c r="C1079" s="11"/>
      <c r="D1079" s="11"/>
      <c r="E1079" s="12"/>
    </row>
    <row r="1080" spans="1:5" customFormat="1" x14ac:dyDescent="0.25">
      <c r="A1080" s="7">
        <f t="shared" si="33"/>
        <v>40892</v>
      </c>
      <c r="B1080" s="3" t="b">
        <f t="shared" si="32"/>
        <v>0</v>
      </c>
      <c r="C1080" s="11"/>
      <c r="D1080" s="11"/>
      <c r="E1080" s="12"/>
    </row>
    <row r="1081" spans="1:5" customFormat="1" x14ac:dyDescent="0.25">
      <c r="A1081" s="7">
        <f t="shared" si="33"/>
        <v>40893</v>
      </c>
      <c r="B1081" s="3" t="b">
        <f t="shared" si="32"/>
        <v>0</v>
      </c>
      <c r="C1081" s="11"/>
      <c r="D1081" s="11"/>
      <c r="E1081" s="12"/>
    </row>
    <row r="1082" spans="1:5" customFormat="1" x14ac:dyDescent="0.25">
      <c r="A1082" s="7">
        <f t="shared" si="33"/>
        <v>40894</v>
      </c>
      <c r="B1082" s="3" t="b">
        <f t="shared" si="32"/>
        <v>0</v>
      </c>
      <c r="C1082" s="11"/>
      <c r="D1082" s="11"/>
      <c r="E1082" s="12"/>
    </row>
    <row r="1083" spans="1:5" customFormat="1" x14ac:dyDescent="0.25">
      <c r="A1083" s="7">
        <f t="shared" si="33"/>
        <v>40895</v>
      </c>
      <c r="B1083" s="3" t="b">
        <f t="shared" si="32"/>
        <v>0</v>
      </c>
      <c r="C1083" s="11"/>
      <c r="D1083" s="11"/>
      <c r="E1083" s="12"/>
    </row>
    <row r="1084" spans="1:5" customFormat="1" x14ac:dyDescent="0.25">
      <c r="A1084" s="7">
        <f t="shared" si="33"/>
        <v>40896</v>
      </c>
      <c r="B1084" s="3" t="b">
        <f t="shared" si="32"/>
        <v>0</v>
      </c>
      <c r="C1084" s="11"/>
      <c r="D1084" s="11"/>
      <c r="E1084" s="12"/>
    </row>
    <row r="1085" spans="1:5" customFormat="1" x14ac:dyDescent="0.25">
      <c r="A1085" s="7">
        <f t="shared" si="33"/>
        <v>40897</v>
      </c>
      <c r="B1085" s="3" t="b">
        <f t="shared" si="32"/>
        <v>0</v>
      </c>
      <c r="C1085" s="11"/>
      <c r="D1085" s="11"/>
      <c r="E1085" s="12"/>
    </row>
    <row r="1086" spans="1:5" customFormat="1" x14ac:dyDescent="0.25">
      <c r="A1086" s="7">
        <f t="shared" si="33"/>
        <v>40898</v>
      </c>
      <c r="B1086" s="3" t="b">
        <f t="shared" si="32"/>
        <v>0</v>
      </c>
      <c r="C1086" s="11"/>
      <c r="D1086" s="11"/>
      <c r="E1086" s="12"/>
    </row>
    <row r="1087" spans="1:5" customFormat="1" x14ac:dyDescent="0.25">
      <c r="A1087" s="7">
        <f t="shared" si="33"/>
        <v>40899</v>
      </c>
      <c r="B1087" s="3" t="b">
        <f t="shared" si="32"/>
        <v>0</v>
      </c>
      <c r="C1087" s="11"/>
      <c r="D1087" s="11"/>
      <c r="E1087" s="12"/>
    </row>
    <row r="1088" spans="1:5" customFormat="1" x14ac:dyDescent="0.25">
      <c r="A1088" s="7">
        <f t="shared" si="33"/>
        <v>40900</v>
      </c>
      <c r="B1088" s="3" t="b">
        <f t="shared" si="32"/>
        <v>0</v>
      </c>
      <c r="C1088" s="11"/>
      <c r="D1088" s="11"/>
      <c r="E1088" s="12"/>
    </row>
    <row r="1089" spans="1:5" customFormat="1" x14ac:dyDescent="0.25">
      <c r="A1089" s="7">
        <f t="shared" si="33"/>
        <v>40901</v>
      </c>
      <c r="B1089" s="3" t="b">
        <f t="shared" si="32"/>
        <v>1</v>
      </c>
      <c r="C1089" s="11" t="s">
        <v>23</v>
      </c>
      <c r="D1089" s="11"/>
      <c r="E1089" s="12" t="s">
        <v>23</v>
      </c>
    </row>
    <row r="1090" spans="1:5" customFormat="1" x14ac:dyDescent="0.25">
      <c r="A1090" s="7">
        <f t="shared" si="33"/>
        <v>40902</v>
      </c>
      <c r="B1090" s="3" t="b">
        <f t="shared" si="32"/>
        <v>1</v>
      </c>
      <c r="C1090" s="11" t="s">
        <v>23</v>
      </c>
      <c r="D1090" s="11"/>
      <c r="E1090" s="12"/>
    </row>
    <row r="1091" spans="1:5" customFormat="1" x14ac:dyDescent="0.25">
      <c r="A1091" s="7">
        <f t="shared" si="33"/>
        <v>40903</v>
      </c>
      <c r="B1091" s="3" t="b">
        <f t="shared" ref="B1091:B1154" si="34">OR(C1091="Ja",D1091="Ja",E1091="Ja")</f>
        <v>1</v>
      </c>
      <c r="C1091" s="11" t="s">
        <v>23</v>
      </c>
      <c r="D1091" s="11"/>
      <c r="E1091" s="12"/>
    </row>
    <row r="1092" spans="1:5" customFormat="1" x14ac:dyDescent="0.25">
      <c r="A1092" s="7">
        <f t="shared" ref="A1092:A1155" si="35">A1091+1</f>
        <v>40904</v>
      </c>
      <c r="B1092" s="3" t="b">
        <f t="shared" si="34"/>
        <v>0</v>
      </c>
      <c r="C1092" s="11"/>
      <c r="D1092" s="11"/>
      <c r="E1092" s="12"/>
    </row>
    <row r="1093" spans="1:5" customFormat="1" x14ac:dyDescent="0.25">
      <c r="A1093" s="7">
        <f t="shared" si="35"/>
        <v>40905</v>
      </c>
      <c r="B1093" s="3" t="b">
        <f t="shared" si="34"/>
        <v>0</v>
      </c>
      <c r="C1093" s="11"/>
      <c r="D1093" s="11"/>
      <c r="E1093" s="12"/>
    </row>
    <row r="1094" spans="1:5" customFormat="1" x14ac:dyDescent="0.25">
      <c r="A1094" s="7">
        <f t="shared" si="35"/>
        <v>40906</v>
      </c>
      <c r="B1094" s="3" t="b">
        <f t="shared" si="34"/>
        <v>0</v>
      </c>
      <c r="C1094" s="11"/>
      <c r="D1094" s="11"/>
      <c r="E1094" s="12"/>
    </row>
    <row r="1095" spans="1:5" customFormat="1" x14ac:dyDescent="0.25">
      <c r="A1095" s="7">
        <f t="shared" si="35"/>
        <v>40907</v>
      </c>
      <c r="B1095" s="3" t="b">
        <f t="shared" si="34"/>
        <v>0</v>
      </c>
      <c r="C1095" s="11"/>
      <c r="D1095" s="11"/>
      <c r="E1095" s="12"/>
    </row>
    <row r="1096" spans="1:5" customFormat="1" x14ac:dyDescent="0.25">
      <c r="A1096" s="7">
        <f t="shared" si="35"/>
        <v>40908</v>
      </c>
      <c r="B1096" s="3" t="b">
        <f t="shared" si="34"/>
        <v>1</v>
      </c>
      <c r="C1096" s="11" t="s">
        <v>23</v>
      </c>
      <c r="D1096" s="11"/>
      <c r="E1096" s="12"/>
    </row>
    <row r="1097" spans="1:5" customFormat="1" x14ac:dyDescent="0.25">
      <c r="A1097" s="7">
        <f t="shared" si="35"/>
        <v>40909</v>
      </c>
      <c r="B1097" s="3" t="b">
        <f t="shared" si="34"/>
        <v>1</v>
      </c>
      <c r="C1097" s="11" t="s">
        <v>23</v>
      </c>
      <c r="D1097" s="11"/>
      <c r="E1097" s="12"/>
    </row>
    <row r="1098" spans="1:5" customFormat="1" x14ac:dyDescent="0.25">
      <c r="A1098" s="7">
        <f t="shared" si="35"/>
        <v>40910</v>
      </c>
      <c r="B1098" s="3" t="b">
        <f t="shared" si="34"/>
        <v>0</v>
      </c>
      <c r="C1098" s="11"/>
      <c r="D1098" s="11"/>
      <c r="E1098" s="12"/>
    </row>
    <row r="1099" spans="1:5" customFormat="1" x14ac:dyDescent="0.25">
      <c r="A1099" s="7">
        <f t="shared" si="35"/>
        <v>40911</v>
      </c>
      <c r="B1099" s="3" t="b">
        <f t="shared" si="34"/>
        <v>0</v>
      </c>
      <c r="C1099" s="11"/>
      <c r="D1099" s="11"/>
      <c r="E1099" s="12"/>
    </row>
    <row r="1100" spans="1:5" customFormat="1" x14ac:dyDescent="0.25">
      <c r="A1100" s="7">
        <f t="shared" si="35"/>
        <v>40912</v>
      </c>
      <c r="B1100" s="3" t="b">
        <f t="shared" si="34"/>
        <v>0</v>
      </c>
      <c r="C1100" s="11"/>
      <c r="D1100" s="11"/>
      <c r="E1100" s="12"/>
    </row>
    <row r="1101" spans="1:5" customFormat="1" x14ac:dyDescent="0.25">
      <c r="A1101" s="7">
        <f t="shared" si="35"/>
        <v>40913</v>
      </c>
      <c r="B1101" s="3" t="b">
        <f t="shared" si="34"/>
        <v>0</v>
      </c>
      <c r="C1101" s="11"/>
      <c r="D1101" s="11"/>
      <c r="E1101" s="12"/>
    </row>
    <row r="1102" spans="1:5" customFormat="1" x14ac:dyDescent="0.25">
      <c r="A1102" s="7">
        <f t="shared" si="35"/>
        <v>40914</v>
      </c>
      <c r="B1102" s="3" t="b">
        <f t="shared" si="34"/>
        <v>0</v>
      </c>
      <c r="C1102" s="11"/>
      <c r="D1102" s="11"/>
      <c r="E1102" s="12"/>
    </row>
    <row r="1103" spans="1:5" customFormat="1" x14ac:dyDescent="0.25">
      <c r="A1103" s="7">
        <f t="shared" si="35"/>
        <v>40915</v>
      </c>
      <c r="B1103" s="3" t="b">
        <f t="shared" si="34"/>
        <v>0</v>
      </c>
      <c r="C1103" s="11"/>
      <c r="D1103" s="11"/>
      <c r="E1103" s="12"/>
    </row>
    <row r="1104" spans="1:5" customFormat="1" x14ac:dyDescent="0.25">
      <c r="A1104" s="7">
        <f t="shared" si="35"/>
        <v>40916</v>
      </c>
      <c r="B1104" s="3" t="b">
        <f t="shared" si="34"/>
        <v>0</v>
      </c>
      <c r="C1104" s="11"/>
      <c r="D1104" s="11"/>
      <c r="E1104" s="12"/>
    </row>
    <row r="1105" spans="1:5" customFormat="1" x14ac:dyDescent="0.25">
      <c r="A1105" s="7">
        <f t="shared" si="35"/>
        <v>40917</v>
      </c>
      <c r="B1105" s="3" t="b">
        <f t="shared" si="34"/>
        <v>0</v>
      </c>
      <c r="C1105" s="11"/>
      <c r="D1105" s="11"/>
      <c r="E1105" s="12"/>
    </row>
    <row r="1106" spans="1:5" customFormat="1" x14ac:dyDescent="0.25">
      <c r="A1106" s="7">
        <f t="shared" si="35"/>
        <v>40918</v>
      </c>
      <c r="B1106" s="3" t="b">
        <f t="shared" si="34"/>
        <v>0</v>
      </c>
      <c r="C1106" s="11"/>
      <c r="D1106" s="11"/>
      <c r="E1106" s="12"/>
    </row>
    <row r="1107" spans="1:5" customFormat="1" x14ac:dyDescent="0.25">
      <c r="A1107" s="7">
        <f t="shared" si="35"/>
        <v>40919</v>
      </c>
      <c r="B1107" s="3" t="b">
        <f t="shared" si="34"/>
        <v>0</v>
      </c>
      <c r="C1107" s="11"/>
      <c r="D1107" s="11"/>
      <c r="E1107" s="12"/>
    </row>
    <row r="1108" spans="1:5" customFormat="1" x14ac:dyDescent="0.25">
      <c r="A1108" s="7">
        <f t="shared" si="35"/>
        <v>40920</v>
      </c>
      <c r="B1108" s="3" t="b">
        <f t="shared" si="34"/>
        <v>0</v>
      </c>
      <c r="C1108" s="11"/>
      <c r="D1108" s="11"/>
      <c r="E1108" s="12"/>
    </row>
    <row r="1109" spans="1:5" customFormat="1" x14ac:dyDescent="0.25">
      <c r="A1109" s="7">
        <f t="shared" si="35"/>
        <v>40921</v>
      </c>
      <c r="B1109" s="3" t="b">
        <f t="shared" si="34"/>
        <v>0</v>
      </c>
      <c r="C1109" s="11"/>
      <c r="D1109" s="11"/>
      <c r="E1109" s="12"/>
    </row>
    <row r="1110" spans="1:5" customFormat="1" x14ac:dyDescent="0.25">
      <c r="A1110" s="7">
        <f t="shared" si="35"/>
        <v>40922</v>
      </c>
      <c r="B1110" s="3" t="b">
        <f t="shared" si="34"/>
        <v>0</v>
      </c>
      <c r="C1110" s="11"/>
      <c r="D1110" s="11"/>
      <c r="E1110" s="12"/>
    </row>
    <row r="1111" spans="1:5" customFormat="1" x14ac:dyDescent="0.25">
      <c r="A1111" s="7">
        <f t="shared" si="35"/>
        <v>40923</v>
      </c>
      <c r="B1111" s="3" t="b">
        <f t="shared" si="34"/>
        <v>0</v>
      </c>
      <c r="C1111" s="11"/>
      <c r="D1111" s="11"/>
      <c r="E1111" s="12"/>
    </row>
    <row r="1112" spans="1:5" customFormat="1" x14ac:dyDescent="0.25">
      <c r="A1112" s="7">
        <f t="shared" si="35"/>
        <v>40924</v>
      </c>
      <c r="B1112" s="3" t="b">
        <f t="shared" si="34"/>
        <v>0</v>
      </c>
      <c r="C1112" s="11"/>
      <c r="D1112" s="11"/>
      <c r="E1112" s="12"/>
    </row>
    <row r="1113" spans="1:5" customFormat="1" x14ac:dyDescent="0.25">
      <c r="A1113" s="7">
        <f t="shared" si="35"/>
        <v>40925</v>
      </c>
      <c r="B1113" s="3" t="b">
        <f t="shared" si="34"/>
        <v>0</v>
      </c>
      <c r="C1113" s="11"/>
      <c r="D1113" s="11"/>
      <c r="E1113" s="12"/>
    </row>
    <row r="1114" spans="1:5" customFormat="1" x14ac:dyDescent="0.25">
      <c r="A1114" s="7">
        <f t="shared" si="35"/>
        <v>40926</v>
      </c>
      <c r="B1114" s="3" t="b">
        <f t="shared" si="34"/>
        <v>0</v>
      </c>
      <c r="C1114" s="11"/>
      <c r="D1114" s="11"/>
      <c r="E1114" s="12"/>
    </row>
    <row r="1115" spans="1:5" customFormat="1" x14ac:dyDescent="0.25">
      <c r="A1115" s="7">
        <f t="shared" si="35"/>
        <v>40927</v>
      </c>
      <c r="B1115" s="3" t="b">
        <f t="shared" si="34"/>
        <v>0</v>
      </c>
      <c r="C1115" s="11"/>
      <c r="D1115" s="11"/>
      <c r="E1115" s="12"/>
    </row>
    <row r="1116" spans="1:5" customFormat="1" x14ac:dyDescent="0.25">
      <c r="A1116" s="7">
        <f t="shared" si="35"/>
        <v>40928</v>
      </c>
      <c r="B1116" s="3" t="b">
        <f t="shared" si="34"/>
        <v>0</v>
      </c>
      <c r="C1116" s="11"/>
      <c r="D1116" s="11"/>
      <c r="E1116" s="12"/>
    </row>
    <row r="1117" spans="1:5" customFormat="1" x14ac:dyDescent="0.25">
      <c r="A1117" s="7">
        <f t="shared" si="35"/>
        <v>40929</v>
      </c>
      <c r="B1117" s="3" t="b">
        <f t="shared" si="34"/>
        <v>0</v>
      </c>
      <c r="C1117" s="11"/>
      <c r="D1117" s="11"/>
      <c r="E1117" s="12"/>
    </row>
    <row r="1118" spans="1:5" customFormat="1" x14ac:dyDescent="0.25">
      <c r="A1118" s="7">
        <f t="shared" si="35"/>
        <v>40930</v>
      </c>
      <c r="B1118" s="3" t="b">
        <f t="shared" si="34"/>
        <v>0</v>
      </c>
      <c r="C1118" s="11"/>
      <c r="D1118" s="11"/>
      <c r="E1118" s="12"/>
    </row>
    <row r="1119" spans="1:5" customFormat="1" x14ac:dyDescent="0.25">
      <c r="A1119" s="7">
        <f t="shared" si="35"/>
        <v>40931</v>
      </c>
      <c r="B1119" s="3" t="b">
        <f t="shared" si="34"/>
        <v>0</v>
      </c>
      <c r="C1119" s="11"/>
      <c r="D1119" s="11"/>
      <c r="E1119" s="12"/>
    </row>
    <row r="1120" spans="1:5" customFormat="1" x14ac:dyDescent="0.25">
      <c r="A1120" s="7">
        <f t="shared" si="35"/>
        <v>40932</v>
      </c>
      <c r="B1120" s="3" t="b">
        <f t="shared" si="34"/>
        <v>0</v>
      </c>
      <c r="C1120" s="11"/>
      <c r="D1120" s="11"/>
      <c r="E1120" s="12"/>
    </row>
    <row r="1121" spans="1:5" customFormat="1" x14ac:dyDescent="0.25">
      <c r="A1121" s="7">
        <f t="shared" si="35"/>
        <v>40933</v>
      </c>
      <c r="B1121" s="3" t="b">
        <f t="shared" si="34"/>
        <v>0</v>
      </c>
      <c r="C1121" s="11"/>
      <c r="D1121" s="11"/>
      <c r="E1121" s="12"/>
    </row>
    <row r="1122" spans="1:5" customFormat="1" x14ac:dyDescent="0.25">
      <c r="A1122" s="7">
        <f t="shared" si="35"/>
        <v>40934</v>
      </c>
      <c r="B1122" s="3" t="b">
        <f t="shared" si="34"/>
        <v>0</v>
      </c>
      <c r="C1122" s="11"/>
      <c r="D1122" s="11"/>
      <c r="E1122" s="12"/>
    </row>
    <row r="1123" spans="1:5" customFormat="1" x14ac:dyDescent="0.25">
      <c r="A1123" s="7">
        <f t="shared" si="35"/>
        <v>40935</v>
      </c>
      <c r="B1123" s="3" t="b">
        <f t="shared" si="34"/>
        <v>0</v>
      </c>
      <c r="C1123" s="11"/>
      <c r="D1123" s="11"/>
      <c r="E1123" s="12"/>
    </row>
    <row r="1124" spans="1:5" customFormat="1" x14ac:dyDescent="0.25">
      <c r="A1124" s="7">
        <f t="shared" si="35"/>
        <v>40936</v>
      </c>
      <c r="B1124" s="3" t="b">
        <f t="shared" si="34"/>
        <v>0</v>
      </c>
      <c r="C1124" s="11"/>
      <c r="D1124" s="11"/>
      <c r="E1124" s="12"/>
    </row>
    <row r="1125" spans="1:5" customFormat="1" x14ac:dyDescent="0.25">
      <c r="A1125" s="7">
        <f t="shared" si="35"/>
        <v>40937</v>
      </c>
      <c r="B1125" s="3" t="b">
        <f t="shared" si="34"/>
        <v>0</v>
      </c>
      <c r="C1125" s="11"/>
      <c r="D1125" s="11"/>
      <c r="E1125" s="12"/>
    </row>
    <row r="1126" spans="1:5" customFormat="1" x14ac:dyDescent="0.25">
      <c r="A1126" s="7">
        <f t="shared" si="35"/>
        <v>40938</v>
      </c>
      <c r="B1126" s="3" t="b">
        <f t="shared" si="34"/>
        <v>0</v>
      </c>
      <c r="C1126" s="11"/>
      <c r="D1126" s="11"/>
      <c r="E1126" s="12"/>
    </row>
    <row r="1127" spans="1:5" customFormat="1" x14ac:dyDescent="0.25">
      <c r="A1127" s="7">
        <f t="shared" si="35"/>
        <v>40939</v>
      </c>
      <c r="B1127" s="3" t="b">
        <f t="shared" si="34"/>
        <v>0</v>
      </c>
      <c r="C1127" s="11"/>
      <c r="D1127" s="11"/>
      <c r="E1127" s="12"/>
    </row>
    <row r="1128" spans="1:5" customFormat="1" x14ac:dyDescent="0.25">
      <c r="A1128" s="7">
        <f t="shared" si="35"/>
        <v>40940</v>
      </c>
      <c r="B1128" s="3" t="b">
        <f t="shared" si="34"/>
        <v>0</v>
      </c>
      <c r="C1128" s="11"/>
      <c r="D1128" s="11"/>
      <c r="E1128" s="12"/>
    </row>
    <row r="1129" spans="1:5" customFormat="1" x14ac:dyDescent="0.25">
      <c r="A1129" s="7">
        <f t="shared" si="35"/>
        <v>40941</v>
      </c>
      <c r="B1129" s="3" t="b">
        <f t="shared" si="34"/>
        <v>0</v>
      </c>
      <c r="C1129" s="11"/>
      <c r="D1129" s="11"/>
      <c r="E1129" s="12"/>
    </row>
    <row r="1130" spans="1:5" customFormat="1" x14ac:dyDescent="0.25">
      <c r="A1130" s="7">
        <f t="shared" si="35"/>
        <v>40942</v>
      </c>
      <c r="B1130" s="3" t="b">
        <f t="shared" si="34"/>
        <v>0</v>
      </c>
      <c r="C1130" s="11"/>
      <c r="D1130" s="11"/>
      <c r="E1130" s="12"/>
    </row>
    <row r="1131" spans="1:5" customFormat="1" x14ac:dyDescent="0.25">
      <c r="A1131" s="7">
        <f t="shared" si="35"/>
        <v>40943</v>
      </c>
      <c r="B1131" s="3" t="b">
        <f t="shared" si="34"/>
        <v>0</v>
      </c>
      <c r="C1131" s="11"/>
      <c r="D1131" s="11"/>
      <c r="E1131" s="12"/>
    </row>
    <row r="1132" spans="1:5" customFormat="1" x14ac:dyDescent="0.25">
      <c r="A1132" s="7">
        <f t="shared" si="35"/>
        <v>40944</v>
      </c>
      <c r="B1132" s="3" t="b">
        <f t="shared" si="34"/>
        <v>0</v>
      </c>
      <c r="C1132" s="11"/>
      <c r="D1132" s="11"/>
      <c r="E1132" s="12"/>
    </row>
    <row r="1133" spans="1:5" customFormat="1" x14ac:dyDescent="0.25">
      <c r="A1133" s="7">
        <f t="shared" si="35"/>
        <v>40945</v>
      </c>
      <c r="B1133" s="3" t="b">
        <f t="shared" si="34"/>
        <v>0</v>
      </c>
      <c r="C1133" s="11"/>
      <c r="D1133" s="11"/>
      <c r="E1133" s="12"/>
    </row>
    <row r="1134" spans="1:5" customFormat="1" x14ac:dyDescent="0.25">
      <c r="A1134" s="7">
        <f t="shared" si="35"/>
        <v>40946</v>
      </c>
      <c r="B1134" s="3" t="b">
        <f t="shared" si="34"/>
        <v>0</v>
      </c>
      <c r="C1134" s="11"/>
      <c r="D1134" s="11"/>
      <c r="E1134" s="12"/>
    </row>
    <row r="1135" spans="1:5" customFormat="1" x14ac:dyDescent="0.25">
      <c r="A1135" s="7">
        <f t="shared" si="35"/>
        <v>40947</v>
      </c>
      <c r="B1135" s="3" t="b">
        <f t="shared" si="34"/>
        <v>0</v>
      </c>
      <c r="C1135" s="11"/>
      <c r="D1135" s="11"/>
      <c r="E1135" s="12"/>
    </row>
    <row r="1136" spans="1:5" customFormat="1" x14ac:dyDescent="0.25">
      <c r="A1136" s="7">
        <f t="shared" si="35"/>
        <v>40948</v>
      </c>
      <c r="B1136" s="3" t="b">
        <f t="shared" si="34"/>
        <v>0</v>
      </c>
      <c r="C1136" s="11"/>
      <c r="D1136" s="11"/>
      <c r="E1136" s="12"/>
    </row>
    <row r="1137" spans="1:5" customFormat="1" x14ac:dyDescent="0.25">
      <c r="A1137" s="7">
        <f t="shared" si="35"/>
        <v>40949</v>
      </c>
      <c r="B1137" s="3" t="b">
        <f t="shared" si="34"/>
        <v>0</v>
      </c>
      <c r="C1137" s="11"/>
      <c r="D1137" s="11"/>
      <c r="E1137" s="12"/>
    </row>
    <row r="1138" spans="1:5" customFormat="1" x14ac:dyDescent="0.25">
      <c r="A1138" s="7">
        <f t="shared" si="35"/>
        <v>40950</v>
      </c>
      <c r="B1138" s="3" t="b">
        <f t="shared" si="34"/>
        <v>0</v>
      </c>
      <c r="C1138" s="11"/>
      <c r="D1138" s="11"/>
      <c r="E1138" s="12"/>
    </row>
    <row r="1139" spans="1:5" customFormat="1" x14ac:dyDescent="0.25">
      <c r="A1139" s="7">
        <f t="shared" si="35"/>
        <v>40951</v>
      </c>
      <c r="B1139" s="3" t="b">
        <f t="shared" si="34"/>
        <v>0</v>
      </c>
      <c r="C1139" s="11"/>
      <c r="D1139" s="11"/>
      <c r="E1139" s="12"/>
    </row>
    <row r="1140" spans="1:5" customFormat="1" x14ac:dyDescent="0.25">
      <c r="A1140" s="7">
        <f t="shared" si="35"/>
        <v>40952</v>
      </c>
      <c r="B1140" s="3" t="b">
        <f t="shared" si="34"/>
        <v>0</v>
      </c>
      <c r="C1140" s="11"/>
      <c r="D1140" s="11"/>
      <c r="E1140" s="12"/>
    </row>
    <row r="1141" spans="1:5" customFormat="1" x14ac:dyDescent="0.25">
      <c r="A1141" s="7">
        <f t="shared" si="35"/>
        <v>40953</v>
      </c>
      <c r="B1141" s="3" t="b">
        <f t="shared" si="34"/>
        <v>0</v>
      </c>
      <c r="C1141" s="11"/>
      <c r="D1141" s="11"/>
      <c r="E1141" s="12"/>
    </row>
    <row r="1142" spans="1:5" customFormat="1" x14ac:dyDescent="0.25">
      <c r="A1142" s="7">
        <f t="shared" si="35"/>
        <v>40954</v>
      </c>
      <c r="B1142" s="3" t="b">
        <f t="shared" si="34"/>
        <v>0</v>
      </c>
      <c r="C1142" s="11"/>
      <c r="D1142" s="11"/>
      <c r="E1142" s="12"/>
    </row>
    <row r="1143" spans="1:5" customFormat="1" x14ac:dyDescent="0.25">
      <c r="A1143" s="7">
        <f t="shared" si="35"/>
        <v>40955</v>
      </c>
      <c r="B1143" s="3" t="b">
        <f t="shared" si="34"/>
        <v>0</v>
      </c>
      <c r="C1143" s="11"/>
      <c r="D1143" s="11"/>
      <c r="E1143" s="12"/>
    </row>
    <row r="1144" spans="1:5" customFormat="1" x14ac:dyDescent="0.25">
      <c r="A1144" s="7">
        <f t="shared" si="35"/>
        <v>40956</v>
      </c>
      <c r="B1144" s="3" t="b">
        <f t="shared" si="34"/>
        <v>0</v>
      </c>
      <c r="C1144" s="11"/>
      <c r="D1144" s="11"/>
      <c r="E1144" s="12"/>
    </row>
    <row r="1145" spans="1:5" customFormat="1" x14ac:dyDescent="0.25">
      <c r="A1145" s="7">
        <f t="shared" si="35"/>
        <v>40957</v>
      </c>
      <c r="B1145" s="3" t="b">
        <f t="shared" si="34"/>
        <v>0</v>
      </c>
      <c r="C1145" s="11"/>
      <c r="D1145" s="11"/>
      <c r="E1145" s="12"/>
    </row>
    <row r="1146" spans="1:5" customFormat="1" x14ac:dyDescent="0.25">
      <c r="A1146" s="7">
        <f t="shared" si="35"/>
        <v>40958</v>
      </c>
      <c r="B1146" s="3" t="b">
        <f t="shared" si="34"/>
        <v>0</v>
      </c>
      <c r="C1146" s="11"/>
      <c r="D1146" s="11"/>
      <c r="E1146" s="12"/>
    </row>
    <row r="1147" spans="1:5" customFormat="1" x14ac:dyDescent="0.25">
      <c r="A1147" s="7">
        <f t="shared" si="35"/>
        <v>40959</v>
      </c>
      <c r="B1147" s="3" t="b">
        <f t="shared" si="34"/>
        <v>0</v>
      </c>
      <c r="C1147" s="11"/>
      <c r="D1147" s="11"/>
      <c r="E1147" s="12"/>
    </row>
    <row r="1148" spans="1:5" customFormat="1" x14ac:dyDescent="0.25">
      <c r="A1148" s="7">
        <f t="shared" si="35"/>
        <v>40960</v>
      </c>
      <c r="B1148" s="3" t="b">
        <f t="shared" si="34"/>
        <v>0</v>
      </c>
      <c r="C1148" s="11"/>
      <c r="D1148" s="11"/>
      <c r="E1148" s="12"/>
    </row>
    <row r="1149" spans="1:5" customFormat="1" x14ac:dyDescent="0.25">
      <c r="A1149" s="7">
        <f t="shared" si="35"/>
        <v>40961</v>
      </c>
      <c r="B1149" s="3" t="b">
        <f t="shared" si="34"/>
        <v>0</v>
      </c>
      <c r="C1149" s="11"/>
      <c r="D1149" s="11"/>
      <c r="E1149" s="12"/>
    </row>
    <row r="1150" spans="1:5" customFormat="1" x14ac:dyDescent="0.25">
      <c r="A1150" s="7">
        <f t="shared" si="35"/>
        <v>40962</v>
      </c>
      <c r="B1150" s="3" t="b">
        <f t="shared" si="34"/>
        <v>0</v>
      </c>
      <c r="C1150" s="11"/>
      <c r="D1150" s="11"/>
      <c r="E1150" s="12"/>
    </row>
    <row r="1151" spans="1:5" customFormat="1" x14ac:dyDescent="0.25">
      <c r="A1151" s="7">
        <f t="shared" si="35"/>
        <v>40963</v>
      </c>
      <c r="B1151" s="3" t="b">
        <f t="shared" si="34"/>
        <v>0</v>
      </c>
      <c r="C1151" s="11"/>
      <c r="D1151" s="11"/>
      <c r="E1151" s="12"/>
    </row>
    <row r="1152" spans="1:5" customFormat="1" x14ac:dyDescent="0.25">
      <c r="A1152" s="7">
        <f t="shared" si="35"/>
        <v>40964</v>
      </c>
      <c r="B1152" s="3" t="b">
        <f t="shared" si="34"/>
        <v>0</v>
      </c>
      <c r="C1152" s="11"/>
      <c r="D1152" s="11"/>
      <c r="E1152" s="12"/>
    </row>
    <row r="1153" spans="1:5" customFormat="1" x14ac:dyDescent="0.25">
      <c r="A1153" s="7">
        <f t="shared" si="35"/>
        <v>40965</v>
      </c>
      <c r="B1153" s="3" t="b">
        <f t="shared" si="34"/>
        <v>0</v>
      </c>
      <c r="C1153" s="11"/>
      <c r="D1153" s="11"/>
      <c r="E1153" s="12"/>
    </row>
    <row r="1154" spans="1:5" customFormat="1" x14ac:dyDescent="0.25">
      <c r="A1154" s="7">
        <f t="shared" si="35"/>
        <v>40966</v>
      </c>
      <c r="B1154" s="3" t="b">
        <f t="shared" si="34"/>
        <v>0</v>
      </c>
      <c r="C1154" s="11"/>
      <c r="D1154" s="11"/>
      <c r="E1154" s="12"/>
    </row>
    <row r="1155" spans="1:5" customFormat="1" x14ac:dyDescent="0.25">
      <c r="A1155" s="7">
        <f t="shared" si="35"/>
        <v>40967</v>
      </c>
      <c r="B1155" s="3" t="b">
        <f t="shared" ref="B1155:B1218" si="36">OR(C1155="Ja",D1155="Ja",E1155="Ja")</f>
        <v>0</v>
      </c>
      <c r="C1155" s="11"/>
      <c r="D1155" s="11"/>
      <c r="E1155" s="12"/>
    </row>
    <row r="1156" spans="1:5" customFormat="1" x14ac:dyDescent="0.25">
      <c r="A1156" s="7">
        <f t="shared" ref="A1156:A1219" si="37">A1155+1</f>
        <v>40968</v>
      </c>
      <c r="B1156" s="3" t="b">
        <f t="shared" si="36"/>
        <v>0</v>
      </c>
      <c r="C1156" s="11"/>
      <c r="D1156" s="11"/>
      <c r="E1156" s="12"/>
    </row>
    <row r="1157" spans="1:5" customFormat="1" x14ac:dyDescent="0.25">
      <c r="A1157" s="7">
        <f t="shared" si="37"/>
        <v>40969</v>
      </c>
      <c r="B1157" s="3" t="b">
        <f t="shared" si="36"/>
        <v>0</v>
      </c>
      <c r="C1157" s="11"/>
      <c r="D1157" s="11"/>
      <c r="E1157" s="12"/>
    </row>
    <row r="1158" spans="1:5" customFormat="1" x14ac:dyDescent="0.25">
      <c r="A1158" s="7">
        <f t="shared" si="37"/>
        <v>40970</v>
      </c>
      <c r="B1158" s="3" t="b">
        <f t="shared" si="36"/>
        <v>0</v>
      </c>
      <c r="C1158" s="11"/>
      <c r="D1158" s="11"/>
      <c r="E1158" s="12"/>
    </row>
    <row r="1159" spans="1:5" customFormat="1" x14ac:dyDescent="0.25">
      <c r="A1159" s="7">
        <f t="shared" si="37"/>
        <v>40971</v>
      </c>
      <c r="B1159" s="3" t="b">
        <f t="shared" si="36"/>
        <v>0</v>
      </c>
      <c r="C1159" s="11"/>
      <c r="D1159" s="11"/>
      <c r="E1159" s="12"/>
    </row>
    <row r="1160" spans="1:5" customFormat="1" x14ac:dyDescent="0.25">
      <c r="A1160" s="7">
        <f t="shared" si="37"/>
        <v>40972</v>
      </c>
      <c r="B1160" s="3" t="b">
        <f t="shared" si="36"/>
        <v>0</v>
      </c>
      <c r="C1160" s="11"/>
      <c r="D1160" s="11"/>
      <c r="E1160" s="12"/>
    </row>
    <row r="1161" spans="1:5" customFormat="1" x14ac:dyDescent="0.25">
      <c r="A1161" s="7">
        <f t="shared" si="37"/>
        <v>40973</v>
      </c>
      <c r="B1161" s="3" t="b">
        <f t="shared" si="36"/>
        <v>0</v>
      </c>
      <c r="C1161" s="11"/>
      <c r="D1161" s="11"/>
      <c r="E1161" s="12"/>
    </row>
    <row r="1162" spans="1:5" customFormat="1" x14ac:dyDescent="0.25">
      <c r="A1162" s="7">
        <f t="shared" si="37"/>
        <v>40974</v>
      </c>
      <c r="B1162" s="3" t="b">
        <f t="shared" si="36"/>
        <v>0</v>
      </c>
      <c r="C1162" s="11"/>
      <c r="D1162" s="11"/>
      <c r="E1162" s="12"/>
    </row>
    <row r="1163" spans="1:5" customFormat="1" x14ac:dyDescent="0.25">
      <c r="A1163" s="7">
        <f t="shared" si="37"/>
        <v>40975</v>
      </c>
      <c r="B1163" s="3" t="b">
        <f t="shared" si="36"/>
        <v>0</v>
      </c>
      <c r="C1163" s="11"/>
      <c r="D1163" s="11"/>
      <c r="E1163" s="12"/>
    </row>
    <row r="1164" spans="1:5" customFormat="1" x14ac:dyDescent="0.25">
      <c r="A1164" s="7">
        <f t="shared" si="37"/>
        <v>40976</v>
      </c>
      <c r="B1164" s="3" t="b">
        <f t="shared" si="36"/>
        <v>0</v>
      </c>
      <c r="C1164" s="11"/>
      <c r="D1164" s="11"/>
      <c r="E1164" s="12"/>
    </row>
    <row r="1165" spans="1:5" customFormat="1" x14ac:dyDescent="0.25">
      <c r="A1165" s="7">
        <f t="shared" si="37"/>
        <v>40977</v>
      </c>
      <c r="B1165" s="3" t="b">
        <f t="shared" si="36"/>
        <v>0</v>
      </c>
      <c r="C1165" s="11"/>
      <c r="D1165" s="11"/>
      <c r="E1165" s="12"/>
    </row>
    <row r="1166" spans="1:5" customFormat="1" x14ac:dyDescent="0.25">
      <c r="A1166" s="7">
        <f t="shared" si="37"/>
        <v>40978</v>
      </c>
      <c r="B1166" s="3" t="b">
        <f t="shared" si="36"/>
        <v>0</v>
      </c>
      <c r="C1166" s="11"/>
      <c r="D1166" s="11"/>
      <c r="E1166" s="12"/>
    </row>
    <row r="1167" spans="1:5" customFormat="1" x14ac:dyDescent="0.25">
      <c r="A1167" s="7">
        <f t="shared" si="37"/>
        <v>40979</v>
      </c>
      <c r="B1167" s="3" t="b">
        <f t="shared" si="36"/>
        <v>0</v>
      </c>
      <c r="C1167" s="11"/>
      <c r="D1167" s="11"/>
      <c r="E1167" s="12"/>
    </row>
    <row r="1168" spans="1:5" customFormat="1" x14ac:dyDescent="0.25">
      <c r="A1168" s="7">
        <f t="shared" si="37"/>
        <v>40980</v>
      </c>
      <c r="B1168" s="3" t="b">
        <f t="shared" si="36"/>
        <v>0</v>
      </c>
      <c r="C1168" s="11"/>
      <c r="D1168" s="11"/>
      <c r="E1168" s="12"/>
    </row>
    <row r="1169" spans="1:5" customFormat="1" x14ac:dyDescent="0.25">
      <c r="A1169" s="7">
        <f t="shared" si="37"/>
        <v>40981</v>
      </c>
      <c r="B1169" s="3" t="b">
        <f t="shared" si="36"/>
        <v>0</v>
      </c>
      <c r="C1169" s="11"/>
      <c r="D1169" s="11"/>
      <c r="E1169" s="12"/>
    </row>
    <row r="1170" spans="1:5" customFormat="1" x14ac:dyDescent="0.25">
      <c r="A1170" s="7">
        <f t="shared" si="37"/>
        <v>40982</v>
      </c>
      <c r="B1170" s="3" t="b">
        <f t="shared" si="36"/>
        <v>0</v>
      </c>
      <c r="C1170" s="11"/>
      <c r="D1170" s="11"/>
      <c r="E1170" s="12"/>
    </row>
    <row r="1171" spans="1:5" customFormat="1" x14ac:dyDescent="0.25">
      <c r="A1171" s="7">
        <f t="shared" si="37"/>
        <v>40983</v>
      </c>
      <c r="B1171" s="3" t="b">
        <f t="shared" si="36"/>
        <v>0</v>
      </c>
      <c r="C1171" s="11"/>
      <c r="D1171" s="11"/>
      <c r="E1171" s="12"/>
    </row>
    <row r="1172" spans="1:5" customFormat="1" x14ac:dyDescent="0.25">
      <c r="A1172" s="7">
        <f t="shared" si="37"/>
        <v>40984</v>
      </c>
      <c r="B1172" s="3" t="b">
        <f t="shared" si="36"/>
        <v>0</v>
      </c>
      <c r="C1172" s="11"/>
      <c r="D1172" s="11"/>
      <c r="E1172" s="12"/>
    </row>
    <row r="1173" spans="1:5" customFormat="1" x14ac:dyDescent="0.25">
      <c r="A1173" s="7">
        <f t="shared" si="37"/>
        <v>40985</v>
      </c>
      <c r="B1173" s="3" t="b">
        <f t="shared" si="36"/>
        <v>0</v>
      </c>
      <c r="C1173" s="11"/>
      <c r="D1173" s="11"/>
      <c r="E1173" s="12"/>
    </row>
    <row r="1174" spans="1:5" customFormat="1" x14ac:dyDescent="0.25">
      <c r="A1174" s="7">
        <f t="shared" si="37"/>
        <v>40986</v>
      </c>
      <c r="B1174" s="3" t="b">
        <f t="shared" si="36"/>
        <v>0</v>
      </c>
      <c r="C1174" s="11"/>
      <c r="D1174" s="11"/>
      <c r="E1174" s="12"/>
    </row>
    <row r="1175" spans="1:5" customFormat="1" x14ac:dyDescent="0.25">
      <c r="A1175" s="7">
        <f t="shared" si="37"/>
        <v>40987</v>
      </c>
      <c r="B1175" s="3" t="b">
        <f t="shared" si="36"/>
        <v>0</v>
      </c>
      <c r="C1175" s="11"/>
      <c r="D1175" s="11"/>
      <c r="E1175" s="12"/>
    </row>
    <row r="1176" spans="1:5" customFormat="1" x14ac:dyDescent="0.25">
      <c r="A1176" s="7">
        <f t="shared" si="37"/>
        <v>40988</v>
      </c>
      <c r="B1176" s="3" t="b">
        <f t="shared" si="36"/>
        <v>0</v>
      </c>
      <c r="C1176" s="11"/>
      <c r="D1176" s="11"/>
      <c r="E1176" s="12"/>
    </row>
    <row r="1177" spans="1:5" customFormat="1" x14ac:dyDescent="0.25">
      <c r="A1177" s="7">
        <f t="shared" si="37"/>
        <v>40989</v>
      </c>
      <c r="B1177" s="3" t="b">
        <f t="shared" si="36"/>
        <v>0</v>
      </c>
      <c r="C1177" s="11"/>
      <c r="D1177" s="11"/>
      <c r="E1177" s="12"/>
    </row>
    <row r="1178" spans="1:5" customFormat="1" x14ac:dyDescent="0.25">
      <c r="A1178" s="7">
        <f t="shared" si="37"/>
        <v>40990</v>
      </c>
      <c r="B1178" s="3" t="b">
        <f t="shared" si="36"/>
        <v>0</v>
      </c>
      <c r="C1178" s="11"/>
      <c r="D1178" s="11"/>
      <c r="E1178" s="12"/>
    </row>
    <row r="1179" spans="1:5" customFormat="1" x14ac:dyDescent="0.25">
      <c r="A1179" s="7">
        <f t="shared" si="37"/>
        <v>40991</v>
      </c>
      <c r="B1179" s="3" t="b">
        <f t="shared" si="36"/>
        <v>0</v>
      </c>
      <c r="C1179" s="11"/>
      <c r="D1179" s="11"/>
      <c r="E1179" s="12"/>
    </row>
    <row r="1180" spans="1:5" customFormat="1" x14ac:dyDescent="0.25">
      <c r="A1180" s="7">
        <f t="shared" si="37"/>
        <v>40992</v>
      </c>
      <c r="B1180" s="3" t="b">
        <f t="shared" si="36"/>
        <v>0</v>
      </c>
      <c r="C1180" s="11"/>
      <c r="D1180" s="11"/>
      <c r="E1180" s="12"/>
    </row>
    <row r="1181" spans="1:5" customFormat="1" x14ac:dyDescent="0.25">
      <c r="A1181" s="7">
        <f t="shared" si="37"/>
        <v>40993</v>
      </c>
      <c r="B1181" s="3" t="b">
        <f t="shared" si="36"/>
        <v>0</v>
      </c>
      <c r="C1181" s="11"/>
      <c r="D1181" s="11"/>
      <c r="E1181" s="12"/>
    </row>
    <row r="1182" spans="1:5" customFormat="1" x14ac:dyDescent="0.25">
      <c r="A1182" s="7">
        <f t="shared" si="37"/>
        <v>40994</v>
      </c>
      <c r="B1182" s="3" t="b">
        <f t="shared" si="36"/>
        <v>0</v>
      </c>
      <c r="C1182" s="11"/>
      <c r="D1182" s="11"/>
      <c r="E1182" s="12"/>
    </row>
    <row r="1183" spans="1:5" customFormat="1" x14ac:dyDescent="0.25">
      <c r="A1183" s="7">
        <f t="shared" si="37"/>
        <v>40995</v>
      </c>
      <c r="B1183" s="3" t="b">
        <f t="shared" si="36"/>
        <v>0</v>
      </c>
      <c r="C1183" s="11"/>
      <c r="D1183" s="11"/>
      <c r="E1183" s="12"/>
    </row>
    <row r="1184" spans="1:5" customFormat="1" x14ac:dyDescent="0.25">
      <c r="A1184" s="7">
        <f t="shared" si="37"/>
        <v>40996</v>
      </c>
      <c r="B1184" s="3" t="b">
        <f t="shared" si="36"/>
        <v>0</v>
      </c>
      <c r="C1184" s="11"/>
      <c r="D1184" s="11"/>
      <c r="E1184" s="12"/>
    </row>
    <row r="1185" spans="1:5" customFormat="1" x14ac:dyDescent="0.25">
      <c r="A1185" s="7">
        <f t="shared" si="37"/>
        <v>40997</v>
      </c>
      <c r="B1185" s="3" t="b">
        <f t="shared" si="36"/>
        <v>0</v>
      </c>
      <c r="C1185" s="11"/>
      <c r="D1185" s="11"/>
      <c r="E1185" s="12"/>
    </row>
    <row r="1186" spans="1:5" customFormat="1" x14ac:dyDescent="0.25">
      <c r="A1186" s="7">
        <f t="shared" si="37"/>
        <v>40998</v>
      </c>
      <c r="B1186" s="3" t="b">
        <f t="shared" si="36"/>
        <v>0</v>
      </c>
      <c r="C1186" s="11"/>
      <c r="D1186" s="11"/>
      <c r="E1186" s="12"/>
    </row>
    <row r="1187" spans="1:5" customFormat="1" x14ac:dyDescent="0.25">
      <c r="A1187" s="7">
        <f t="shared" si="37"/>
        <v>40999</v>
      </c>
      <c r="B1187" s="3" t="b">
        <f t="shared" si="36"/>
        <v>0</v>
      </c>
      <c r="C1187" s="11"/>
      <c r="D1187" s="11"/>
      <c r="E1187" s="12"/>
    </row>
    <row r="1188" spans="1:5" customFormat="1" x14ac:dyDescent="0.25">
      <c r="A1188" s="7">
        <f t="shared" si="37"/>
        <v>41000</v>
      </c>
      <c r="B1188" s="3" t="b">
        <f t="shared" si="36"/>
        <v>0</v>
      </c>
      <c r="C1188" s="11"/>
      <c r="D1188" s="11"/>
      <c r="E1188" s="12"/>
    </row>
    <row r="1189" spans="1:5" customFormat="1" x14ac:dyDescent="0.25">
      <c r="A1189" s="7">
        <f t="shared" si="37"/>
        <v>41001</v>
      </c>
      <c r="B1189" s="3" t="b">
        <f t="shared" si="36"/>
        <v>0</v>
      </c>
      <c r="C1189" s="11"/>
      <c r="D1189" s="11"/>
      <c r="E1189" s="12"/>
    </row>
    <row r="1190" spans="1:5" customFormat="1" x14ac:dyDescent="0.25">
      <c r="A1190" s="7">
        <f t="shared" si="37"/>
        <v>41002</v>
      </c>
      <c r="B1190" s="3" t="b">
        <f t="shared" si="36"/>
        <v>0</v>
      </c>
      <c r="C1190" s="11"/>
      <c r="D1190" s="11"/>
      <c r="E1190" s="12"/>
    </row>
    <row r="1191" spans="1:5" customFormat="1" x14ac:dyDescent="0.25">
      <c r="A1191" s="7">
        <f t="shared" si="37"/>
        <v>41003</v>
      </c>
      <c r="B1191" s="3" t="b">
        <f t="shared" si="36"/>
        <v>0</v>
      </c>
      <c r="C1191" s="11"/>
      <c r="D1191" s="11"/>
      <c r="E1191" s="12"/>
    </row>
    <row r="1192" spans="1:5" customFormat="1" x14ac:dyDescent="0.25">
      <c r="A1192" s="7">
        <f t="shared" si="37"/>
        <v>41004</v>
      </c>
      <c r="B1192" s="3" t="b">
        <f t="shared" si="36"/>
        <v>1</v>
      </c>
      <c r="C1192" s="11" t="s">
        <v>23</v>
      </c>
      <c r="D1192" s="11"/>
      <c r="E1192" s="12"/>
    </row>
    <row r="1193" spans="1:5" customFormat="1" x14ac:dyDescent="0.25">
      <c r="A1193" s="7">
        <f t="shared" si="37"/>
        <v>41005</v>
      </c>
      <c r="B1193" s="3" t="b">
        <f t="shared" si="36"/>
        <v>1</v>
      </c>
      <c r="C1193" s="11" t="s">
        <v>23</v>
      </c>
      <c r="D1193" s="11"/>
      <c r="E1193" s="12"/>
    </row>
    <row r="1194" spans="1:5" customFormat="1" x14ac:dyDescent="0.25">
      <c r="A1194" s="7">
        <f t="shared" si="37"/>
        <v>41006</v>
      </c>
      <c r="B1194" s="3" t="b">
        <f t="shared" si="36"/>
        <v>0</v>
      </c>
      <c r="C1194" s="11"/>
      <c r="D1194" s="11"/>
      <c r="E1194" s="12"/>
    </row>
    <row r="1195" spans="1:5" customFormat="1" x14ac:dyDescent="0.25">
      <c r="A1195" s="7">
        <f t="shared" si="37"/>
        <v>41007</v>
      </c>
      <c r="B1195" s="3" t="b">
        <f t="shared" si="36"/>
        <v>0</v>
      </c>
      <c r="C1195" s="11"/>
      <c r="D1195" s="11"/>
      <c r="E1195" s="12"/>
    </row>
    <row r="1196" spans="1:5" customFormat="1" x14ac:dyDescent="0.25">
      <c r="A1196" s="7">
        <f t="shared" si="37"/>
        <v>41008</v>
      </c>
      <c r="B1196" s="3" t="b">
        <f t="shared" si="36"/>
        <v>1</v>
      </c>
      <c r="C1196" s="11" t="s">
        <v>23</v>
      </c>
      <c r="D1196" s="11"/>
      <c r="E1196" s="12"/>
    </row>
    <row r="1197" spans="1:5" customFormat="1" x14ac:dyDescent="0.25">
      <c r="A1197" s="7">
        <f t="shared" si="37"/>
        <v>41009</v>
      </c>
      <c r="B1197" s="3" t="b">
        <f t="shared" si="36"/>
        <v>0</v>
      </c>
      <c r="C1197" s="11"/>
      <c r="D1197" s="11"/>
      <c r="E1197" s="12"/>
    </row>
    <row r="1198" spans="1:5" customFormat="1" x14ac:dyDescent="0.25">
      <c r="A1198" s="7">
        <f t="shared" si="37"/>
        <v>41010</v>
      </c>
      <c r="B1198" s="3" t="b">
        <f t="shared" si="36"/>
        <v>0</v>
      </c>
      <c r="C1198" s="11"/>
      <c r="D1198" s="11"/>
      <c r="E1198" s="12"/>
    </row>
    <row r="1199" spans="1:5" customFormat="1" x14ac:dyDescent="0.25">
      <c r="A1199" s="7">
        <f t="shared" si="37"/>
        <v>41011</v>
      </c>
      <c r="B1199" s="3" t="b">
        <f t="shared" si="36"/>
        <v>0</v>
      </c>
      <c r="C1199" s="11"/>
      <c r="D1199" s="11"/>
      <c r="E1199" s="12"/>
    </row>
    <row r="1200" spans="1:5" customFormat="1" x14ac:dyDescent="0.25">
      <c r="A1200" s="7">
        <f t="shared" si="37"/>
        <v>41012</v>
      </c>
      <c r="B1200" s="3" t="b">
        <f t="shared" si="36"/>
        <v>0</v>
      </c>
      <c r="C1200" s="11"/>
      <c r="D1200" s="11"/>
      <c r="E1200" s="12"/>
    </row>
    <row r="1201" spans="1:5" customFormat="1" x14ac:dyDescent="0.25">
      <c r="A1201" s="7">
        <f t="shared" si="37"/>
        <v>41013</v>
      </c>
      <c r="B1201" s="3" t="b">
        <f t="shared" si="36"/>
        <v>0</v>
      </c>
      <c r="C1201" s="11"/>
      <c r="D1201" s="11"/>
      <c r="E1201" s="12"/>
    </row>
    <row r="1202" spans="1:5" customFormat="1" x14ac:dyDescent="0.25">
      <c r="A1202" s="7">
        <f t="shared" si="37"/>
        <v>41014</v>
      </c>
      <c r="B1202" s="3" t="b">
        <f t="shared" si="36"/>
        <v>0</v>
      </c>
      <c r="C1202" s="11"/>
      <c r="D1202" s="11"/>
      <c r="E1202" s="12"/>
    </row>
    <row r="1203" spans="1:5" customFormat="1" x14ac:dyDescent="0.25">
      <c r="A1203" s="7">
        <f t="shared" si="37"/>
        <v>41015</v>
      </c>
      <c r="B1203" s="3" t="b">
        <f t="shared" si="36"/>
        <v>0</v>
      </c>
      <c r="C1203" s="11"/>
      <c r="D1203" s="11"/>
      <c r="E1203" s="12"/>
    </row>
    <row r="1204" spans="1:5" customFormat="1" x14ac:dyDescent="0.25">
      <c r="A1204" s="7">
        <f t="shared" si="37"/>
        <v>41016</v>
      </c>
      <c r="B1204" s="3" t="b">
        <f t="shared" si="36"/>
        <v>0</v>
      </c>
      <c r="C1204" s="11"/>
      <c r="D1204" s="11"/>
      <c r="E1204" s="12"/>
    </row>
    <row r="1205" spans="1:5" customFormat="1" x14ac:dyDescent="0.25">
      <c r="A1205" s="7">
        <f t="shared" si="37"/>
        <v>41017</v>
      </c>
      <c r="B1205" s="3" t="b">
        <f t="shared" si="36"/>
        <v>0</v>
      </c>
      <c r="C1205" s="11"/>
      <c r="D1205" s="11"/>
      <c r="E1205" s="12"/>
    </row>
    <row r="1206" spans="1:5" customFormat="1" x14ac:dyDescent="0.25">
      <c r="A1206" s="7">
        <f t="shared" si="37"/>
        <v>41018</v>
      </c>
      <c r="B1206" s="3" t="b">
        <f t="shared" si="36"/>
        <v>0</v>
      </c>
      <c r="C1206" s="11"/>
      <c r="D1206" s="11"/>
      <c r="E1206" s="12"/>
    </row>
    <row r="1207" spans="1:5" customFormat="1" x14ac:dyDescent="0.25">
      <c r="A1207" s="7">
        <f t="shared" si="37"/>
        <v>41019</v>
      </c>
      <c r="B1207" s="3" t="b">
        <f t="shared" si="36"/>
        <v>0</v>
      </c>
      <c r="C1207" s="11"/>
      <c r="D1207" s="11"/>
      <c r="E1207" s="12"/>
    </row>
    <row r="1208" spans="1:5" customFormat="1" x14ac:dyDescent="0.25">
      <c r="A1208" s="7">
        <f t="shared" si="37"/>
        <v>41020</v>
      </c>
      <c r="B1208" s="3" t="b">
        <f t="shared" si="36"/>
        <v>0</v>
      </c>
      <c r="C1208" s="11"/>
      <c r="D1208" s="11"/>
      <c r="E1208" s="12"/>
    </row>
    <row r="1209" spans="1:5" customFormat="1" x14ac:dyDescent="0.25">
      <c r="A1209" s="7">
        <f t="shared" si="37"/>
        <v>41021</v>
      </c>
      <c r="B1209" s="3" t="b">
        <f t="shared" si="36"/>
        <v>0</v>
      </c>
      <c r="C1209" s="11"/>
      <c r="D1209" s="11"/>
      <c r="E1209" s="12"/>
    </row>
    <row r="1210" spans="1:5" customFormat="1" x14ac:dyDescent="0.25">
      <c r="A1210" s="7">
        <f t="shared" si="37"/>
        <v>41022</v>
      </c>
      <c r="B1210" s="3" t="b">
        <f t="shared" si="36"/>
        <v>0</v>
      </c>
      <c r="C1210" s="11"/>
      <c r="D1210" s="11"/>
      <c r="E1210" s="12"/>
    </row>
    <row r="1211" spans="1:5" customFormat="1" x14ac:dyDescent="0.25">
      <c r="A1211" s="7">
        <f t="shared" si="37"/>
        <v>41023</v>
      </c>
      <c r="B1211" s="3" t="b">
        <f t="shared" si="36"/>
        <v>0</v>
      </c>
      <c r="C1211" s="11"/>
      <c r="D1211" s="11"/>
      <c r="E1211" s="12"/>
    </row>
    <row r="1212" spans="1:5" customFormat="1" x14ac:dyDescent="0.25">
      <c r="A1212" s="7">
        <f t="shared" si="37"/>
        <v>41024</v>
      </c>
      <c r="B1212" s="3" t="b">
        <f t="shared" si="36"/>
        <v>0</v>
      </c>
      <c r="C1212" s="11"/>
      <c r="D1212" s="11"/>
      <c r="E1212" s="12"/>
    </row>
    <row r="1213" spans="1:5" customFormat="1" x14ac:dyDescent="0.25">
      <c r="A1213" s="7">
        <f t="shared" si="37"/>
        <v>41025</v>
      </c>
      <c r="B1213" s="3" t="b">
        <f t="shared" si="36"/>
        <v>0</v>
      </c>
      <c r="C1213" s="11"/>
      <c r="D1213" s="11"/>
      <c r="E1213" s="12"/>
    </row>
    <row r="1214" spans="1:5" customFormat="1" x14ac:dyDescent="0.25">
      <c r="A1214" s="7">
        <f t="shared" si="37"/>
        <v>41026</v>
      </c>
      <c r="B1214" s="3" t="b">
        <f t="shared" si="36"/>
        <v>0</v>
      </c>
      <c r="C1214" s="11"/>
      <c r="D1214" s="11"/>
      <c r="E1214" s="12"/>
    </row>
    <row r="1215" spans="1:5" customFormat="1" x14ac:dyDescent="0.25">
      <c r="A1215" s="7">
        <f t="shared" si="37"/>
        <v>41027</v>
      </c>
      <c r="B1215" s="3" t="b">
        <f t="shared" si="36"/>
        <v>0</v>
      </c>
      <c r="C1215" s="11"/>
      <c r="D1215" s="11"/>
      <c r="E1215" s="12"/>
    </row>
    <row r="1216" spans="1:5" customFormat="1" x14ac:dyDescent="0.25">
      <c r="A1216" s="7">
        <f t="shared" si="37"/>
        <v>41028</v>
      </c>
      <c r="B1216" s="3" t="b">
        <f t="shared" si="36"/>
        <v>0</v>
      </c>
      <c r="C1216" s="11"/>
      <c r="D1216" s="11"/>
      <c r="E1216" s="12"/>
    </row>
    <row r="1217" spans="1:5" customFormat="1" x14ac:dyDescent="0.25">
      <c r="A1217" s="7">
        <f t="shared" si="37"/>
        <v>41029</v>
      </c>
      <c r="B1217" s="3" t="b">
        <f t="shared" si="36"/>
        <v>0</v>
      </c>
      <c r="C1217" s="11"/>
      <c r="D1217" s="11"/>
      <c r="E1217" s="12"/>
    </row>
    <row r="1218" spans="1:5" customFormat="1" x14ac:dyDescent="0.25">
      <c r="A1218" s="7">
        <f t="shared" si="37"/>
        <v>41030</v>
      </c>
      <c r="B1218" s="3" t="b">
        <f t="shared" si="36"/>
        <v>0</v>
      </c>
      <c r="C1218" s="11"/>
      <c r="D1218" s="11"/>
      <c r="E1218" s="12"/>
    </row>
    <row r="1219" spans="1:5" customFormat="1" x14ac:dyDescent="0.25">
      <c r="A1219" s="7">
        <f t="shared" si="37"/>
        <v>41031</v>
      </c>
      <c r="B1219" s="3" t="b">
        <f t="shared" ref="B1219:B1282" si="38">OR(C1219="Ja",D1219="Ja",E1219="Ja")</f>
        <v>0</v>
      </c>
      <c r="C1219" s="11"/>
      <c r="D1219" s="11"/>
      <c r="E1219" s="12"/>
    </row>
    <row r="1220" spans="1:5" customFormat="1" x14ac:dyDescent="0.25">
      <c r="A1220" s="7">
        <f t="shared" ref="A1220:A1283" si="39">A1219+1</f>
        <v>41032</v>
      </c>
      <c r="B1220" s="3" t="b">
        <f t="shared" si="38"/>
        <v>0</v>
      </c>
      <c r="C1220" s="11"/>
      <c r="D1220" s="11"/>
      <c r="E1220" s="12"/>
    </row>
    <row r="1221" spans="1:5" customFormat="1" x14ac:dyDescent="0.25">
      <c r="A1221" s="7">
        <f t="shared" si="39"/>
        <v>41033</v>
      </c>
      <c r="B1221" s="3" t="b">
        <f t="shared" si="38"/>
        <v>1</v>
      </c>
      <c r="C1221" s="11" t="s">
        <v>23</v>
      </c>
      <c r="D1221" s="11"/>
      <c r="E1221" s="12"/>
    </row>
    <row r="1222" spans="1:5" customFormat="1" x14ac:dyDescent="0.25">
      <c r="A1222" s="7">
        <f t="shared" si="39"/>
        <v>41034</v>
      </c>
      <c r="B1222" s="3" t="b">
        <f t="shared" si="38"/>
        <v>0</v>
      </c>
      <c r="C1222" s="11"/>
      <c r="D1222" s="11"/>
      <c r="E1222" s="12"/>
    </row>
    <row r="1223" spans="1:5" customFormat="1" x14ac:dyDescent="0.25">
      <c r="A1223" s="7">
        <f t="shared" si="39"/>
        <v>41035</v>
      </c>
      <c r="B1223" s="3" t="b">
        <f t="shared" si="38"/>
        <v>0</v>
      </c>
      <c r="C1223" s="11"/>
      <c r="D1223" s="11"/>
      <c r="E1223" s="12"/>
    </row>
    <row r="1224" spans="1:5" customFormat="1" x14ac:dyDescent="0.25">
      <c r="A1224" s="7">
        <f t="shared" si="39"/>
        <v>41036</v>
      </c>
      <c r="B1224" s="3" t="b">
        <f t="shared" si="38"/>
        <v>0</v>
      </c>
      <c r="C1224" s="11"/>
      <c r="D1224" s="11"/>
      <c r="E1224" s="12"/>
    </row>
    <row r="1225" spans="1:5" customFormat="1" x14ac:dyDescent="0.25">
      <c r="A1225" s="7">
        <f t="shared" si="39"/>
        <v>41037</v>
      </c>
      <c r="B1225" s="3" t="b">
        <f t="shared" si="38"/>
        <v>0</v>
      </c>
      <c r="C1225" s="11"/>
      <c r="D1225" s="11"/>
      <c r="E1225" s="12"/>
    </row>
    <row r="1226" spans="1:5" customFormat="1" x14ac:dyDescent="0.25">
      <c r="A1226" s="7">
        <f t="shared" si="39"/>
        <v>41038</v>
      </c>
      <c r="B1226" s="3" t="b">
        <f t="shared" si="38"/>
        <v>0</v>
      </c>
      <c r="C1226" s="11"/>
      <c r="D1226" s="11"/>
      <c r="E1226" s="12"/>
    </row>
    <row r="1227" spans="1:5" customFormat="1" x14ac:dyDescent="0.25">
      <c r="A1227" s="7">
        <f t="shared" si="39"/>
        <v>41039</v>
      </c>
      <c r="B1227" s="3" t="b">
        <f t="shared" si="38"/>
        <v>0</v>
      </c>
      <c r="C1227" s="11"/>
      <c r="D1227" s="11"/>
      <c r="E1227" s="12"/>
    </row>
    <row r="1228" spans="1:5" customFormat="1" x14ac:dyDescent="0.25">
      <c r="A1228" s="7">
        <f t="shared" si="39"/>
        <v>41040</v>
      </c>
      <c r="B1228" s="3" t="b">
        <f t="shared" si="38"/>
        <v>0</v>
      </c>
      <c r="C1228" s="11"/>
      <c r="D1228" s="11"/>
      <c r="E1228" s="12"/>
    </row>
    <row r="1229" spans="1:5" customFormat="1" x14ac:dyDescent="0.25">
      <c r="A1229" s="7">
        <f t="shared" si="39"/>
        <v>41041</v>
      </c>
      <c r="B1229" s="3" t="b">
        <f t="shared" si="38"/>
        <v>0</v>
      </c>
      <c r="C1229" s="11"/>
      <c r="D1229" s="11"/>
      <c r="E1229" s="12"/>
    </row>
    <row r="1230" spans="1:5" customFormat="1" x14ac:dyDescent="0.25">
      <c r="A1230" s="7">
        <f t="shared" si="39"/>
        <v>41042</v>
      </c>
      <c r="B1230" s="3" t="b">
        <f t="shared" si="38"/>
        <v>0</v>
      </c>
      <c r="C1230" s="11"/>
      <c r="D1230" s="11"/>
      <c r="E1230" s="12"/>
    </row>
    <row r="1231" spans="1:5" customFormat="1" x14ac:dyDescent="0.25">
      <c r="A1231" s="7">
        <f t="shared" si="39"/>
        <v>41043</v>
      </c>
      <c r="B1231" s="3" t="b">
        <f t="shared" si="38"/>
        <v>0</v>
      </c>
      <c r="C1231" s="11"/>
      <c r="D1231" s="11"/>
      <c r="E1231" s="12"/>
    </row>
    <row r="1232" spans="1:5" customFormat="1" x14ac:dyDescent="0.25">
      <c r="A1232" s="7">
        <f t="shared" si="39"/>
        <v>41044</v>
      </c>
      <c r="B1232" s="3" t="b">
        <f t="shared" si="38"/>
        <v>0</v>
      </c>
      <c r="C1232" s="11"/>
      <c r="D1232" s="11"/>
      <c r="E1232" s="12"/>
    </row>
    <row r="1233" spans="1:5" customFormat="1" x14ac:dyDescent="0.25">
      <c r="A1233" s="7">
        <f t="shared" si="39"/>
        <v>41045</v>
      </c>
      <c r="B1233" s="3" t="b">
        <f t="shared" si="38"/>
        <v>0</v>
      </c>
      <c r="C1233" s="11"/>
      <c r="D1233" s="11"/>
      <c r="E1233" s="12"/>
    </row>
    <row r="1234" spans="1:5" customFormat="1" x14ac:dyDescent="0.25">
      <c r="A1234" s="7">
        <f t="shared" si="39"/>
        <v>41046</v>
      </c>
      <c r="B1234" s="3" t="b">
        <f t="shared" si="38"/>
        <v>1</v>
      </c>
      <c r="C1234" s="11" t="s">
        <v>23</v>
      </c>
      <c r="D1234" s="11"/>
      <c r="E1234" s="12"/>
    </row>
    <row r="1235" spans="1:5" customFormat="1" x14ac:dyDescent="0.25">
      <c r="A1235" s="7">
        <f t="shared" si="39"/>
        <v>41047</v>
      </c>
      <c r="B1235" s="3" t="b">
        <f t="shared" si="38"/>
        <v>0</v>
      </c>
      <c r="C1235" s="11"/>
      <c r="D1235" s="11"/>
      <c r="E1235" s="12"/>
    </row>
    <row r="1236" spans="1:5" customFormat="1" x14ac:dyDescent="0.25">
      <c r="A1236" s="7">
        <f t="shared" si="39"/>
        <v>41048</v>
      </c>
      <c r="B1236" s="3" t="b">
        <f t="shared" si="38"/>
        <v>0</v>
      </c>
      <c r="C1236" s="11"/>
      <c r="D1236" s="11"/>
      <c r="E1236" s="12"/>
    </row>
    <row r="1237" spans="1:5" customFormat="1" x14ac:dyDescent="0.25">
      <c r="A1237" s="7">
        <f t="shared" si="39"/>
        <v>41049</v>
      </c>
      <c r="B1237" s="3" t="b">
        <f t="shared" si="38"/>
        <v>0</v>
      </c>
      <c r="C1237" s="11"/>
      <c r="D1237" s="11"/>
      <c r="E1237" s="12"/>
    </row>
    <row r="1238" spans="1:5" customFormat="1" x14ac:dyDescent="0.25">
      <c r="A1238" s="7">
        <f t="shared" si="39"/>
        <v>41050</v>
      </c>
      <c r="B1238" s="3" t="b">
        <f t="shared" si="38"/>
        <v>0</v>
      </c>
      <c r="C1238" s="11"/>
      <c r="D1238" s="11"/>
      <c r="E1238" s="12"/>
    </row>
    <row r="1239" spans="1:5" customFormat="1" x14ac:dyDescent="0.25">
      <c r="A1239" s="7">
        <f t="shared" si="39"/>
        <v>41051</v>
      </c>
      <c r="B1239" s="3" t="b">
        <f t="shared" si="38"/>
        <v>0</v>
      </c>
      <c r="C1239" s="11"/>
      <c r="D1239" s="11"/>
      <c r="E1239" s="12"/>
    </row>
    <row r="1240" spans="1:5" customFormat="1" x14ac:dyDescent="0.25">
      <c r="A1240" s="7">
        <f t="shared" si="39"/>
        <v>41052</v>
      </c>
      <c r="B1240" s="3" t="b">
        <f t="shared" si="38"/>
        <v>0</v>
      </c>
      <c r="C1240" s="11"/>
      <c r="D1240" s="11"/>
      <c r="E1240" s="12"/>
    </row>
    <row r="1241" spans="1:5" customFormat="1" x14ac:dyDescent="0.25">
      <c r="A1241" s="7">
        <f t="shared" si="39"/>
        <v>41053</v>
      </c>
      <c r="B1241" s="3" t="b">
        <f t="shared" si="38"/>
        <v>0</v>
      </c>
      <c r="C1241" s="11"/>
      <c r="D1241" s="11"/>
      <c r="E1241" s="12"/>
    </row>
    <row r="1242" spans="1:5" customFormat="1" x14ac:dyDescent="0.25">
      <c r="A1242" s="7">
        <f t="shared" si="39"/>
        <v>41054</v>
      </c>
      <c r="B1242" s="3" t="b">
        <f t="shared" si="38"/>
        <v>0</v>
      </c>
      <c r="C1242" s="11"/>
      <c r="D1242" s="11"/>
      <c r="E1242" s="12"/>
    </row>
    <row r="1243" spans="1:5" customFormat="1" x14ac:dyDescent="0.25">
      <c r="A1243" s="7">
        <f t="shared" si="39"/>
        <v>41055</v>
      </c>
      <c r="B1243" s="3" t="b">
        <f t="shared" si="38"/>
        <v>0</v>
      </c>
      <c r="C1243" s="11"/>
      <c r="D1243" s="11"/>
      <c r="E1243" s="12"/>
    </row>
    <row r="1244" spans="1:5" customFormat="1" x14ac:dyDescent="0.25">
      <c r="A1244" s="7">
        <f t="shared" si="39"/>
        <v>41056</v>
      </c>
      <c r="B1244" s="3" t="b">
        <f t="shared" si="38"/>
        <v>0</v>
      </c>
      <c r="C1244" s="11"/>
      <c r="D1244" s="11"/>
      <c r="E1244" s="12"/>
    </row>
    <row r="1245" spans="1:5" customFormat="1" x14ac:dyDescent="0.25">
      <c r="A1245" s="7">
        <f t="shared" si="39"/>
        <v>41057</v>
      </c>
      <c r="B1245" s="3" t="b">
        <f t="shared" si="38"/>
        <v>1</v>
      </c>
      <c r="C1245" s="11" t="s">
        <v>23</v>
      </c>
      <c r="D1245" s="11"/>
      <c r="E1245" s="12"/>
    </row>
    <row r="1246" spans="1:5" customFormat="1" x14ac:dyDescent="0.25">
      <c r="A1246" s="7">
        <f t="shared" si="39"/>
        <v>41058</v>
      </c>
      <c r="B1246" s="3" t="b">
        <f t="shared" si="38"/>
        <v>0</v>
      </c>
      <c r="C1246" s="11"/>
      <c r="D1246" s="11"/>
      <c r="E1246" s="12"/>
    </row>
    <row r="1247" spans="1:5" customFormat="1" x14ac:dyDescent="0.25">
      <c r="A1247" s="7">
        <f t="shared" si="39"/>
        <v>41059</v>
      </c>
      <c r="B1247" s="3" t="b">
        <f t="shared" si="38"/>
        <v>0</v>
      </c>
      <c r="C1247" s="11"/>
      <c r="D1247" s="11"/>
      <c r="E1247" s="12"/>
    </row>
    <row r="1248" spans="1:5" customFormat="1" x14ac:dyDescent="0.25">
      <c r="A1248" s="7">
        <f t="shared" si="39"/>
        <v>41060</v>
      </c>
      <c r="B1248" s="3" t="b">
        <f t="shared" si="38"/>
        <v>0</v>
      </c>
      <c r="C1248" s="11"/>
      <c r="D1248" s="11"/>
      <c r="E1248" s="12"/>
    </row>
    <row r="1249" spans="1:5" customFormat="1" x14ac:dyDescent="0.25">
      <c r="A1249" s="7">
        <f t="shared" si="39"/>
        <v>41061</v>
      </c>
      <c r="B1249" s="3" t="b">
        <f t="shared" si="38"/>
        <v>0</v>
      </c>
      <c r="C1249" s="11"/>
      <c r="D1249" s="11"/>
      <c r="E1249" s="12"/>
    </row>
    <row r="1250" spans="1:5" customFormat="1" x14ac:dyDescent="0.25">
      <c r="A1250" s="7">
        <f t="shared" si="39"/>
        <v>41062</v>
      </c>
      <c r="B1250" s="3" t="b">
        <f t="shared" si="38"/>
        <v>0</v>
      </c>
      <c r="C1250" s="11"/>
      <c r="D1250" s="11"/>
      <c r="E1250" s="12"/>
    </row>
    <row r="1251" spans="1:5" customFormat="1" x14ac:dyDescent="0.25">
      <c r="A1251" s="7">
        <f t="shared" si="39"/>
        <v>41063</v>
      </c>
      <c r="B1251" s="3" t="b">
        <f t="shared" si="38"/>
        <v>0</v>
      </c>
      <c r="C1251" s="11"/>
      <c r="D1251" s="11"/>
      <c r="E1251" s="12"/>
    </row>
    <row r="1252" spans="1:5" customFormat="1" x14ac:dyDescent="0.25">
      <c r="A1252" s="7">
        <f t="shared" si="39"/>
        <v>41064</v>
      </c>
      <c r="B1252" s="3" t="b">
        <f t="shared" si="38"/>
        <v>0</v>
      </c>
      <c r="C1252" s="11"/>
      <c r="D1252" s="11"/>
      <c r="E1252" s="12"/>
    </row>
    <row r="1253" spans="1:5" customFormat="1" x14ac:dyDescent="0.25">
      <c r="A1253" s="7">
        <f t="shared" si="39"/>
        <v>41065</v>
      </c>
      <c r="B1253" s="3" t="b">
        <f t="shared" si="38"/>
        <v>1</v>
      </c>
      <c r="C1253" s="11"/>
      <c r="D1253" s="11" t="s">
        <v>23</v>
      </c>
      <c r="E1253" s="12"/>
    </row>
    <row r="1254" spans="1:5" customFormat="1" x14ac:dyDescent="0.25">
      <c r="A1254" s="7">
        <f t="shared" si="39"/>
        <v>41066</v>
      </c>
      <c r="B1254" s="3" t="b">
        <f t="shared" si="38"/>
        <v>0</v>
      </c>
      <c r="C1254" s="11"/>
      <c r="D1254" s="11"/>
      <c r="E1254" s="12"/>
    </row>
    <row r="1255" spans="1:5" customFormat="1" x14ac:dyDescent="0.25">
      <c r="A1255" s="7">
        <f t="shared" si="39"/>
        <v>41067</v>
      </c>
      <c r="B1255" s="3" t="b">
        <f t="shared" si="38"/>
        <v>0</v>
      </c>
      <c r="C1255" s="11"/>
      <c r="D1255" s="11"/>
      <c r="E1255" s="12"/>
    </row>
    <row r="1256" spans="1:5" customFormat="1" x14ac:dyDescent="0.25">
      <c r="A1256" s="7">
        <f t="shared" si="39"/>
        <v>41068</v>
      </c>
      <c r="B1256" s="3" t="b">
        <f t="shared" si="38"/>
        <v>0</v>
      </c>
      <c r="C1256" s="11"/>
      <c r="D1256" s="11"/>
      <c r="E1256" s="12"/>
    </row>
    <row r="1257" spans="1:5" customFormat="1" x14ac:dyDescent="0.25">
      <c r="A1257" s="7">
        <f t="shared" si="39"/>
        <v>41069</v>
      </c>
      <c r="B1257" s="3" t="b">
        <f t="shared" si="38"/>
        <v>0</v>
      </c>
      <c r="C1257" s="11"/>
      <c r="D1257" s="11"/>
      <c r="E1257" s="12"/>
    </row>
    <row r="1258" spans="1:5" customFormat="1" x14ac:dyDescent="0.25">
      <c r="A1258" s="7">
        <f t="shared" si="39"/>
        <v>41070</v>
      </c>
      <c r="B1258" s="3" t="b">
        <f t="shared" si="38"/>
        <v>0</v>
      </c>
      <c r="C1258" s="11"/>
      <c r="D1258" s="11"/>
      <c r="E1258" s="12"/>
    </row>
    <row r="1259" spans="1:5" customFormat="1" x14ac:dyDescent="0.25">
      <c r="A1259" s="7">
        <f t="shared" si="39"/>
        <v>41071</v>
      </c>
      <c r="B1259" s="3" t="b">
        <f t="shared" si="38"/>
        <v>0</v>
      </c>
      <c r="C1259" s="11"/>
      <c r="D1259" s="11"/>
      <c r="E1259" s="12"/>
    </row>
    <row r="1260" spans="1:5" customFormat="1" x14ac:dyDescent="0.25">
      <c r="A1260" s="7">
        <f t="shared" si="39"/>
        <v>41072</v>
      </c>
      <c r="B1260" s="3" t="b">
        <f t="shared" si="38"/>
        <v>0</v>
      </c>
      <c r="C1260" s="11"/>
      <c r="D1260" s="11"/>
      <c r="E1260" s="12"/>
    </row>
    <row r="1261" spans="1:5" customFormat="1" x14ac:dyDescent="0.25">
      <c r="A1261" s="7">
        <f t="shared" si="39"/>
        <v>41073</v>
      </c>
      <c r="B1261" s="3" t="b">
        <f t="shared" si="38"/>
        <v>0</v>
      </c>
      <c r="C1261" s="11"/>
      <c r="D1261" s="11"/>
      <c r="E1261" s="12"/>
    </row>
    <row r="1262" spans="1:5" customFormat="1" x14ac:dyDescent="0.25">
      <c r="A1262" s="7">
        <f t="shared" si="39"/>
        <v>41074</v>
      </c>
      <c r="B1262" s="3" t="b">
        <f t="shared" si="38"/>
        <v>0</v>
      </c>
      <c r="C1262" s="11"/>
      <c r="D1262" s="11"/>
      <c r="E1262" s="12"/>
    </row>
    <row r="1263" spans="1:5" customFormat="1" x14ac:dyDescent="0.25">
      <c r="A1263" s="7">
        <f t="shared" si="39"/>
        <v>41075</v>
      </c>
      <c r="B1263" s="3" t="b">
        <f t="shared" si="38"/>
        <v>0</v>
      </c>
      <c r="C1263" s="11"/>
      <c r="D1263" s="11"/>
      <c r="E1263" s="12"/>
    </row>
    <row r="1264" spans="1:5" customFormat="1" x14ac:dyDescent="0.25">
      <c r="A1264" s="7">
        <f t="shared" si="39"/>
        <v>41076</v>
      </c>
      <c r="B1264" s="3" t="b">
        <f t="shared" si="38"/>
        <v>0</v>
      </c>
      <c r="C1264" s="11"/>
      <c r="D1264" s="11"/>
      <c r="E1264" s="12"/>
    </row>
    <row r="1265" spans="1:5" customFormat="1" x14ac:dyDescent="0.25">
      <c r="A1265" s="7">
        <f t="shared" si="39"/>
        <v>41077</v>
      </c>
      <c r="B1265" s="3" t="b">
        <f t="shared" si="38"/>
        <v>0</v>
      </c>
      <c r="C1265" s="11"/>
      <c r="D1265" s="11"/>
      <c r="E1265" s="12"/>
    </row>
    <row r="1266" spans="1:5" customFormat="1" x14ac:dyDescent="0.25">
      <c r="A1266" s="7">
        <f t="shared" si="39"/>
        <v>41078</v>
      </c>
      <c r="B1266" s="3" t="b">
        <f t="shared" si="38"/>
        <v>0</v>
      </c>
      <c r="C1266" s="11"/>
      <c r="D1266" s="11"/>
      <c r="E1266" s="12"/>
    </row>
    <row r="1267" spans="1:5" customFormat="1" x14ac:dyDescent="0.25">
      <c r="A1267" s="7">
        <f t="shared" si="39"/>
        <v>41079</v>
      </c>
      <c r="B1267" s="3" t="b">
        <f t="shared" si="38"/>
        <v>0</v>
      </c>
      <c r="C1267" s="11"/>
      <c r="D1267" s="11"/>
      <c r="E1267" s="12"/>
    </row>
    <row r="1268" spans="1:5" customFormat="1" x14ac:dyDescent="0.25">
      <c r="A1268" s="7">
        <f t="shared" si="39"/>
        <v>41080</v>
      </c>
      <c r="B1268" s="3" t="b">
        <f t="shared" si="38"/>
        <v>0</v>
      </c>
      <c r="C1268" s="11"/>
      <c r="D1268" s="11"/>
      <c r="E1268" s="12"/>
    </row>
    <row r="1269" spans="1:5" customFormat="1" x14ac:dyDescent="0.25">
      <c r="A1269" s="7">
        <f t="shared" si="39"/>
        <v>41081</v>
      </c>
      <c r="B1269" s="3" t="b">
        <f t="shared" si="38"/>
        <v>0</v>
      </c>
      <c r="C1269" s="11"/>
      <c r="D1269" s="11"/>
      <c r="E1269" s="12"/>
    </row>
    <row r="1270" spans="1:5" customFormat="1" x14ac:dyDescent="0.25">
      <c r="A1270" s="7">
        <f t="shared" si="39"/>
        <v>41082</v>
      </c>
      <c r="B1270" s="3" t="b">
        <f t="shared" si="38"/>
        <v>0</v>
      </c>
      <c r="C1270" s="11"/>
      <c r="D1270" s="11"/>
      <c r="E1270" s="12"/>
    </row>
    <row r="1271" spans="1:5" customFormat="1" x14ac:dyDescent="0.25">
      <c r="A1271" s="7">
        <f t="shared" si="39"/>
        <v>41083</v>
      </c>
      <c r="B1271" s="3" t="b">
        <f t="shared" si="38"/>
        <v>0</v>
      </c>
      <c r="C1271" s="11"/>
      <c r="D1271" s="11"/>
      <c r="E1271" s="12"/>
    </row>
    <row r="1272" spans="1:5" customFormat="1" x14ac:dyDescent="0.25">
      <c r="A1272" s="7">
        <f t="shared" si="39"/>
        <v>41084</v>
      </c>
      <c r="B1272" s="3" t="b">
        <f t="shared" si="38"/>
        <v>0</v>
      </c>
      <c r="C1272" s="11"/>
      <c r="D1272" s="11"/>
      <c r="E1272" s="12"/>
    </row>
    <row r="1273" spans="1:5" customFormat="1" x14ac:dyDescent="0.25">
      <c r="A1273" s="7">
        <f t="shared" si="39"/>
        <v>41085</v>
      </c>
      <c r="B1273" s="3" t="b">
        <f t="shared" si="38"/>
        <v>0</v>
      </c>
      <c r="C1273" s="11"/>
      <c r="D1273" s="11"/>
      <c r="E1273" s="12"/>
    </row>
    <row r="1274" spans="1:5" customFormat="1" x14ac:dyDescent="0.25">
      <c r="A1274" s="7">
        <f t="shared" si="39"/>
        <v>41086</v>
      </c>
      <c r="B1274" s="3" t="b">
        <f t="shared" si="38"/>
        <v>0</v>
      </c>
      <c r="C1274" s="11"/>
      <c r="D1274" s="11"/>
      <c r="E1274" s="12"/>
    </row>
    <row r="1275" spans="1:5" customFormat="1" x14ac:dyDescent="0.25">
      <c r="A1275" s="7">
        <f t="shared" si="39"/>
        <v>41087</v>
      </c>
      <c r="B1275" s="3" t="b">
        <f t="shared" si="38"/>
        <v>0</v>
      </c>
      <c r="C1275" s="11"/>
      <c r="D1275" s="11"/>
      <c r="E1275" s="12"/>
    </row>
    <row r="1276" spans="1:5" customFormat="1" x14ac:dyDescent="0.25">
      <c r="A1276" s="7">
        <f t="shared" si="39"/>
        <v>41088</v>
      </c>
      <c r="B1276" s="3" t="b">
        <f t="shared" si="38"/>
        <v>0</v>
      </c>
      <c r="C1276" s="11"/>
      <c r="D1276" s="11"/>
      <c r="E1276" s="12"/>
    </row>
    <row r="1277" spans="1:5" customFormat="1" x14ac:dyDescent="0.25">
      <c r="A1277" s="7">
        <f t="shared" si="39"/>
        <v>41089</v>
      </c>
      <c r="B1277" s="3" t="b">
        <f t="shared" si="38"/>
        <v>0</v>
      </c>
      <c r="C1277" s="11"/>
      <c r="D1277" s="11"/>
      <c r="E1277" s="12"/>
    </row>
    <row r="1278" spans="1:5" customFormat="1" x14ac:dyDescent="0.25">
      <c r="A1278" s="7">
        <f t="shared" si="39"/>
        <v>41090</v>
      </c>
      <c r="B1278" s="3" t="b">
        <f t="shared" si="38"/>
        <v>0</v>
      </c>
      <c r="C1278" s="11"/>
      <c r="D1278" s="11"/>
      <c r="E1278" s="12"/>
    </row>
    <row r="1279" spans="1:5" customFormat="1" x14ac:dyDescent="0.25">
      <c r="A1279" s="7">
        <f t="shared" si="39"/>
        <v>41091</v>
      </c>
      <c r="B1279" s="3" t="b">
        <f t="shared" si="38"/>
        <v>0</v>
      </c>
      <c r="C1279" s="11"/>
      <c r="D1279" s="11"/>
      <c r="E1279" s="12"/>
    </row>
    <row r="1280" spans="1:5" customFormat="1" x14ac:dyDescent="0.25">
      <c r="A1280" s="7">
        <f t="shared" si="39"/>
        <v>41092</v>
      </c>
      <c r="B1280" s="3" t="b">
        <f t="shared" si="38"/>
        <v>0</v>
      </c>
      <c r="C1280" s="11"/>
      <c r="D1280" s="11"/>
      <c r="E1280" s="12"/>
    </row>
    <row r="1281" spans="1:5" customFormat="1" x14ac:dyDescent="0.25">
      <c r="A1281" s="7">
        <f t="shared" si="39"/>
        <v>41093</v>
      </c>
      <c r="B1281" s="3" t="b">
        <f t="shared" si="38"/>
        <v>0</v>
      </c>
      <c r="C1281" s="11"/>
      <c r="D1281" s="11"/>
      <c r="E1281" s="12"/>
    </row>
    <row r="1282" spans="1:5" customFormat="1" x14ac:dyDescent="0.25">
      <c r="A1282" s="7">
        <f t="shared" si="39"/>
        <v>41094</v>
      </c>
      <c r="B1282" s="3" t="b">
        <f t="shared" si="38"/>
        <v>0</v>
      </c>
      <c r="C1282" s="11"/>
      <c r="D1282" s="11"/>
      <c r="E1282" s="12"/>
    </row>
    <row r="1283" spans="1:5" customFormat="1" x14ac:dyDescent="0.25">
      <c r="A1283" s="7">
        <f t="shared" si="39"/>
        <v>41095</v>
      </c>
      <c r="B1283" s="3" t="b">
        <f t="shared" ref="B1283:B1346" si="40">OR(C1283="Ja",D1283="Ja",E1283="Ja")</f>
        <v>0</v>
      </c>
      <c r="C1283" s="11"/>
      <c r="D1283" s="11"/>
      <c r="E1283" s="12"/>
    </row>
    <row r="1284" spans="1:5" customFormat="1" x14ac:dyDescent="0.25">
      <c r="A1284" s="7">
        <f t="shared" ref="A1284:A1347" si="41">A1283+1</f>
        <v>41096</v>
      </c>
      <c r="B1284" s="3" t="b">
        <f t="shared" si="40"/>
        <v>0</v>
      </c>
      <c r="C1284" s="11"/>
      <c r="D1284" s="11"/>
      <c r="E1284" s="12"/>
    </row>
    <row r="1285" spans="1:5" customFormat="1" x14ac:dyDescent="0.25">
      <c r="A1285" s="7">
        <f t="shared" si="41"/>
        <v>41097</v>
      </c>
      <c r="B1285" s="3" t="b">
        <f t="shared" si="40"/>
        <v>0</v>
      </c>
      <c r="C1285" s="11"/>
      <c r="D1285" s="11"/>
      <c r="E1285" s="12"/>
    </row>
    <row r="1286" spans="1:5" customFormat="1" x14ac:dyDescent="0.25">
      <c r="A1286" s="7">
        <f t="shared" si="41"/>
        <v>41098</v>
      </c>
      <c r="B1286" s="3" t="b">
        <f t="shared" si="40"/>
        <v>0</v>
      </c>
      <c r="C1286" s="11"/>
      <c r="D1286" s="11"/>
      <c r="E1286" s="12"/>
    </row>
    <row r="1287" spans="1:5" customFormat="1" x14ac:dyDescent="0.25">
      <c r="A1287" s="7">
        <f t="shared" si="41"/>
        <v>41099</v>
      </c>
      <c r="B1287" s="3" t="b">
        <f t="shared" si="40"/>
        <v>0</v>
      </c>
      <c r="C1287" s="11"/>
      <c r="D1287" s="11"/>
      <c r="E1287" s="12"/>
    </row>
    <row r="1288" spans="1:5" customFormat="1" x14ac:dyDescent="0.25">
      <c r="A1288" s="7">
        <f t="shared" si="41"/>
        <v>41100</v>
      </c>
      <c r="B1288" s="3" t="b">
        <f t="shared" si="40"/>
        <v>0</v>
      </c>
      <c r="C1288" s="11"/>
      <c r="D1288" s="11"/>
      <c r="E1288" s="12"/>
    </row>
    <row r="1289" spans="1:5" customFormat="1" x14ac:dyDescent="0.25">
      <c r="A1289" s="7">
        <f t="shared" si="41"/>
        <v>41101</v>
      </c>
      <c r="B1289" s="3" t="b">
        <f t="shared" si="40"/>
        <v>0</v>
      </c>
      <c r="C1289" s="11"/>
      <c r="D1289" s="11"/>
      <c r="E1289" s="12"/>
    </row>
    <row r="1290" spans="1:5" customFormat="1" x14ac:dyDescent="0.25">
      <c r="A1290" s="7">
        <f t="shared" si="41"/>
        <v>41102</v>
      </c>
      <c r="B1290" s="3" t="b">
        <f t="shared" si="40"/>
        <v>0</v>
      </c>
      <c r="C1290" s="11"/>
      <c r="D1290" s="11"/>
      <c r="E1290" s="12"/>
    </row>
    <row r="1291" spans="1:5" customFormat="1" x14ac:dyDescent="0.25">
      <c r="A1291" s="7">
        <f t="shared" si="41"/>
        <v>41103</v>
      </c>
      <c r="B1291" s="3" t="b">
        <f t="shared" si="40"/>
        <v>0</v>
      </c>
      <c r="C1291" s="11"/>
      <c r="D1291" s="11"/>
      <c r="E1291" s="12"/>
    </row>
    <row r="1292" spans="1:5" customFormat="1" x14ac:dyDescent="0.25">
      <c r="A1292" s="7">
        <f t="shared" si="41"/>
        <v>41104</v>
      </c>
      <c r="B1292" s="3" t="b">
        <f t="shared" si="40"/>
        <v>0</v>
      </c>
      <c r="C1292" s="11"/>
      <c r="D1292" s="11"/>
      <c r="E1292" s="12"/>
    </row>
    <row r="1293" spans="1:5" customFormat="1" x14ac:dyDescent="0.25">
      <c r="A1293" s="7">
        <f t="shared" si="41"/>
        <v>41105</v>
      </c>
      <c r="B1293" s="3" t="b">
        <f t="shared" si="40"/>
        <v>0</v>
      </c>
      <c r="C1293" s="11"/>
      <c r="D1293" s="11"/>
      <c r="E1293" s="12"/>
    </row>
    <row r="1294" spans="1:5" customFormat="1" x14ac:dyDescent="0.25">
      <c r="A1294" s="7">
        <f t="shared" si="41"/>
        <v>41106</v>
      </c>
      <c r="B1294" s="3" t="b">
        <f t="shared" si="40"/>
        <v>0</v>
      </c>
      <c r="C1294" s="11"/>
      <c r="D1294" s="11"/>
      <c r="E1294" s="12"/>
    </row>
    <row r="1295" spans="1:5" customFormat="1" x14ac:dyDescent="0.25">
      <c r="A1295" s="7">
        <f t="shared" si="41"/>
        <v>41107</v>
      </c>
      <c r="B1295" s="3" t="b">
        <f t="shared" si="40"/>
        <v>0</v>
      </c>
      <c r="C1295" s="11"/>
      <c r="D1295" s="11"/>
      <c r="E1295" s="12"/>
    </row>
    <row r="1296" spans="1:5" customFormat="1" x14ac:dyDescent="0.25">
      <c r="A1296" s="7">
        <f t="shared" si="41"/>
        <v>41108</v>
      </c>
      <c r="B1296" s="3" t="b">
        <f t="shared" si="40"/>
        <v>0</v>
      </c>
      <c r="C1296" s="11"/>
      <c r="D1296" s="11"/>
      <c r="E1296" s="12"/>
    </row>
    <row r="1297" spans="1:5" customFormat="1" x14ac:dyDescent="0.25">
      <c r="A1297" s="7">
        <f t="shared" si="41"/>
        <v>41109</v>
      </c>
      <c r="B1297" s="3" t="b">
        <f t="shared" si="40"/>
        <v>0</v>
      </c>
      <c r="C1297" s="11"/>
      <c r="D1297" s="11"/>
      <c r="E1297" s="12"/>
    </row>
    <row r="1298" spans="1:5" customFormat="1" x14ac:dyDescent="0.25">
      <c r="A1298" s="7">
        <f t="shared" si="41"/>
        <v>41110</v>
      </c>
      <c r="B1298" s="3" t="b">
        <f t="shared" si="40"/>
        <v>0</v>
      </c>
      <c r="C1298" s="11"/>
      <c r="D1298" s="11"/>
      <c r="E1298" s="12"/>
    </row>
    <row r="1299" spans="1:5" customFormat="1" x14ac:dyDescent="0.25">
      <c r="A1299" s="7">
        <f t="shared" si="41"/>
        <v>41111</v>
      </c>
      <c r="B1299" s="3" t="b">
        <f t="shared" si="40"/>
        <v>0</v>
      </c>
      <c r="C1299" s="11"/>
      <c r="D1299" s="11"/>
      <c r="E1299" s="12"/>
    </row>
    <row r="1300" spans="1:5" customFormat="1" x14ac:dyDescent="0.25">
      <c r="A1300" s="7">
        <f t="shared" si="41"/>
        <v>41112</v>
      </c>
      <c r="B1300" s="3" t="b">
        <f t="shared" si="40"/>
        <v>0</v>
      </c>
      <c r="C1300" s="11"/>
      <c r="D1300" s="11"/>
      <c r="E1300" s="12"/>
    </row>
    <row r="1301" spans="1:5" customFormat="1" x14ac:dyDescent="0.25">
      <c r="A1301" s="7">
        <f t="shared" si="41"/>
        <v>41113</v>
      </c>
      <c r="B1301" s="3" t="b">
        <f t="shared" si="40"/>
        <v>0</v>
      </c>
      <c r="C1301" s="11"/>
      <c r="D1301" s="11"/>
      <c r="E1301" s="12"/>
    </row>
    <row r="1302" spans="1:5" customFormat="1" x14ac:dyDescent="0.25">
      <c r="A1302" s="7">
        <f t="shared" si="41"/>
        <v>41114</v>
      </c>
      <c r="B1302" s="3" t="b">
        <f t="shared" si="40"/>
        <v>0</v>
      </c>
      <c r="C1302" s="11"/>
      <c r="D1302" s="11"/>
      <c r="E1302" s="12"/>
    </row>
    <row r="1303" spans="1:5" customFormat="1" x14ac:dyDescent="0.25">
      <c r="A1303" s="7">
        <f t="shared" si="41"/>
        <v>41115</v>
      </c>
      <c r="B1303" s="3" t="b">
        <f t="shared" si="40"/>
        <v>0</v>
      </c>
      <c r="C1303" s="11"/>
      <c r="D1303" s="11"/>
      <c r="E1303" s="12"/>
    </row>
    <row r="1304" spans="1:5" customFormat="1" x14ac:dyDescent="0.25">
      <c r="A1304" s="7">
        <f t="shared" si="41"/>
        <v>41116</v>
      </c>
      <c r="B1304" s="3" t="b">
        <f t="shared" si="40"/>
        <v>0</v>
      </c>
      <c r="C1304" s="11"/>
      <c r="D1304" s="11"/>
      <c r="E1304" s="12"/>
    </row>
    <row r="1305" spans="1:5" customFormat="1" x14ac:dyDescent="0.25">
      <c r="A1305" s="7">
        <f t="shared" si="41"/>
        <v>41117</v>
      </c>
      <c r="B1305" s="3" t="b">
        <f t="shared" si="40"/>
        <v>0</v>
      </c>
      <c r="C1305" s="11"/>
      <c r="D1305" s="11"/>
      <c r="E1305" s="12"/>
    </row>
    <row r="1306" spans="1:5" customFormat="1" x14ac:dyDescent="0.25">
      <c r="A1306" s="7">
        <f t="shared" si="41"/>
        <v>41118</v>
      </c>
      <c r="B1306" s="3" t="b">
        <f t="shared" si="40"/>
        <v>0</v>
      </c>
      <c r="C1306" s="11"/>
      <c r="D1306" s="11"/>
      <c r="E1306" s="12"/>
    </row>
    <row r="1307" spans="1:5" customFormat="1" x14ac:dyDescent="0.25">
      <c r="A1307" s="7">
        <f t="shared" si="41"/>
        <v>41119</v>
      </c>
      <c r="B1307" s="3" t="b">
        <f t="shared" si="40"/>
        <v>0</v>
      </c>
      <c r="C1307" s="11"/>
      <c r="D1307" s="11"/>
      <c r="E1307" s="12"/>
    </row>
    <row r="1308" spans="1:5" customFormat="1" x14ac:dyDescent="0.25">
      <c r="A1308" s="7">
        <f t="shared" si="41"/>
        <v>41120</v>
      </c>
      <c r="B1308" s="3" t="b">
        <f t="shared" si="40"/>
        <v>0</v>
      </c>
      <c r="C1308" s="11"/>
      <c r="D1308" s="11"/>
      <c r="E1308" s="12"/>
    </row>
    <row r="1309" spans="1:5" customFormat="1" x14ac:dyDescent="0.25">
      <c r="A1309" s="7">
        <f t="shared" si="41"/>
        <v>41121</v>
      </c>
      <c r="B1309" s="3" t="b">
        <f t="shared" si="40"/>
        <v>0</v>
      </c>
      <c r="C1309" s="11"/>
      <c r="D1309" s="11"/>
      <c r="E1309" s="12"/>
    </row>
    <row r="1310" spans="1:5" customFormat="1" x14ac:dyDescent="0.25">
      <c r="A1310" s="7">
        <f t="shared" si="41"/>
        <v>41122</v>
      </c>
      <c r="B1310" s="3" t="b">
        <f t="shared" si="40"/>
        <v>0</v>
      </c>
      <c r="C1310" s="11"/>
      <c r="D1310" s="11"/>
      <c r="E1310" s="12"/>
    </row>
    <row r="1311" spans="1:5" customFormat="1" x14ac:dyDescent="0.25">
      <c r="A1311" s="7">
        <f t="shared" si="41"/>
        <v>41123</v>
      </c>
      <c r="B1311" s="3" t="b">
        <f t="shared" si="40"/>
        <v>0</v>
      </c>
      <c r="C1311" s="11"/>
      <c r="D1311" s="11"/>
      <c r="E1311" s="12"/>
    </row>
    <row r="1312" spans="1:5" customFormat="1" x14ac:dyDescent="0.25">
      <c r="A1312" s="7">
        <f t="shared" si="41"/>
        <v>41124</v>
      </c>
      <c r="B1312" s="3" t="b">
        <f t="shared" si="40"/>
        <v>0</v>
      </c>
      <c r="C1312" s="11"/>
      <c r="D1312" s="11"/>
      <c r="E1312" s="12"/>
    </row>
    <row r="1313" spans="1:5" customFormat="1" x14ac:dyDescent="0.25">
      <c r="A1313" s="7">
        <f t="shared" si="41"/>
        <v>41125</v>
      </c>
      <c r="B1313" s="3" t="b">
        <f t="shared" si="40"/>
        <v>0</v>
      </c>
      <c r="C1313" s="11"/>
      <c r="D1313" s="11"/>
      <c r="E1313" s="12"/>
    </row>
    <row r="1314" spans="1:5" customFormat="1" x14ac:dyDescent="0.25">
      <c r="A1314" s="7">
        <f t="shared" si="41"/>
        <v>41126</v>
      </c>
      <c r="B1314" s="3" t="b">
        <f t="shared" si="40"/>
        <v>0</v>
      </c>
      <c r="C1314" s="11"/>
      <c r="D1314" s="11"/>
      <c r="E1314" s="12"/>
    </row>
    <row r="1315" spans="1:5" customFormat="1" x14ac:dyDescent="0.25">
      <c r="A1315" s="7">
        <f t="shared" si="41"/>
        <v>41127</v>
      </c>
      <c r="B1315" s="3" t="b">
        <f t="shared" si="40"/>
        <v>0</v>
      </c>
      <c r="C1315" s="11"/>
      <c r="D1315" s="11"/>
      <c r="E1315" s="12"/>
    </row>
    <row r="1316" spans="1:5" customFormat="1" x14ac:dyDescent="0.25">
      <c r="A1316" s="7">
        <f t="shared" si="41"/>
        <v>41128</v>
      </c>
      <c r="B1316" s="3" t="b">
        <f t="shared" si="40"/>
        <v>0</v>
      </c>
      <c r="C1316" s="11"/>
      <c r="D1316" s="11"/>
      <c r="E1316" s="12"/>
    </row>
    <row r="1317" spans="1:5" customFormat="1" x14ac:dyDescent="0.25">
      <c r="A1317" s="7">
        <f t="shared" si="41"/>
        <v>41129</v>
      </c>
      <c r="B1317" s="3" t="b">
        <f t="shared" si="40"/>
        <v>0</v>
      </c>
      <c r="C1317" s="11"/>
      <c r="D1317" s="11"/>
      <c r="E1317" s="12"/>
    </row>
    <row r="1318" spans="1:5" customFormat="1" x14ac:dyDescent="0.25">
      <c r="A1318" s="7">
        <f t="shared" si="41"/>
        <v>41130</v>
      </c>
      <c r="B1318" s="3" t="b">
        <f t="shared" si="40"/>
        <v>0</v>
      </c>
      <c r="C1318" s="11"/>
      <c r="D1318" s="11"/>
      <c r="E1318" s="12"/>
    </row>
    <row r="1319" spans="1:5" customFormat="1" x14ac:dyDescent="0.25">
      <c r="A1319" s="7">
        <f t="shared" si="41"/>
        <v>41131</v>
      </c>
      <c r="B1319" s="3" t="b">
        <f t="shared" si="40"/>
        <v>0</v>
      </c>
      <c r="C1319" s="11"/>
      <c r="D1319" s="11"/>
      <c r="E1319" s="12"/>
    </row>
    <row r="1320" spans="1:5" customFormat="1" x14ac:dyDescent="0.25">
      <c r="A1320" s="7">
        <f t="shared" si="41"/>
        <v>41132</v>
      </c>
      <c r="B1320" s="3" t="b">
        <f t="shared" si="40"/>
        <v>0</v>
      </c>
      <c r="C1320" s="11"/>
      <c r="D1320" s="11"/>
      <c r="E1320" s="12"/>
    </row>
    <row r="1321" spans="1:5" customFormat="1" x14ac:dyDescent="0.25">
      <c r="A1321" s="7">
        <f t="shared" si="41"/>
        <v>41133</v>
      </c>
      <c r="B1321" s="3" t="b">
        <f t="shared" si="40"/>
        <v>0</v>
      </c>
      <c r="C1321" s="11"/>
      <c r="D1321" s="11"/>
      <c r="E1321" s="12"/>
    </row>
    <row r="1322" spans="1:5" customFormat="1" x14ac:dyDescent="0.25">
      <c r="A1322" s="7">
        <f t="shared" si="41"/>
        <v>41134</v>
      </c>
      <c r="B1322" s="3" t="b">
        <f t="shared" si="40"/>
        <v>0</v>
      </c>
      <c r="C1322" s="11"/>
      <c r="D1322" s="11"/>
      <c r="E1322" s="12"/>
    </row>
    <row r="1323" spans="1:5" customFormat="1" x14ac:dyDescent="0.25">
      <c r="A1323" s="7">
        <f t="shared" si="41"/>
        <v>41135</v>
      </c>
      <c r="B1323" s="3" t="b">
        <f t="shared" si="40"/>
        <v>0</v>
      </c>
      <c r="C1323" s="11"/>
      <c r="D1323" s="11"/>
      <c r="E1323" s="12"/>
    </row>
    <row r="1324" spans="1:5" customFormat="1" x14ac:dyDescent="0.25">
      <c r="A1324" s="7">
        <f t="shared" si="41"/>
        <v>41136</v>
      </c>
      <c r="B1324" s="3" t="b">
        <f t="shared" si="40"/>
        <v>0</v>
      </c>
      <c r="C1324" s="11"/>
      <c r="D1324" s="11"/>
      <c r="E1324" s="12"/>
    </row>
    <row r="1325" spans="1:5" customFormat="1" x14ac:dyDescent="0.25">
      <c r="A1325" s="7">
        <f t="shared" si="41"/>
        <v>41137</v>
      </c>
      <c r="B1325" s="3" t="b">
        <f t="shared" si="40"/>
        <v>0</v>
      </c>
      <c r="C1325" s="11"/>
      <c r="D1325" s="11"/>
      <c r="E1325" s="12"/>
    </row>
    <row r="1326" spans="1:5" customFormat="1" x14ac:dyDescent="0.25">
      <c r="A1326" s="7">
        <f t="shared" si="41"/>
        <v>41138</v>
      </c>
      <c r="B1326" s="3" t="b">
        <f t="shared" si="40"/>
        <v>0</v>
      </c>
      <c r="C1326" s="11"/>
      <c r="D1326" s="11"/>
      <c r="E1326" s="12"/>
    </row>
    <row r="1327" spans="1:5" customFormat="1" x14ac:dyDescent="0.25">
      <c r="A1327" s="7">
        <f t="shared" si="41"/>
        <v>41139</v>
      </c>
      <c r="B1327" s="3" t="b">
        <f t="shared" si="40"/>
        <v>0</v>
      </c>
      <c r="C1327" s="11"/>
      <c r="D1327" s="11"/>
      <c r="E1327" s="12"/>
    </row>
    <row r="1328" spans="1:5" customFormat="1" x14ac:dyDescent="0.25">
      <c r="A1328" s="7">
        <f t="shared" si="41"/>
        <v>41140</v>
      </c>
      <c r="B1328" s="3" t="b">
        <f t="shared" si="40"/>
        <v>0</v>
      </c>
      <c r="C1328" s="11"/>
      <c r="D1328" s="11"/>
      <c r="E1328" s="12"/>
    </row>
    <row r="1329" spans="1:5" customFormat="1" x14ac:dyDescent="0.25">
      <c r="A1329" s="7">
        <f t="shared" si="41"/>
        <v>41141</v>
      </c>
      <c r="B1329" s="3" t="b">
        <f t="shared" si="40"/>
        <v>0</v>
      </c>
      <c r="C1329" s="11"/>
      <c r="D1329" s="11"/>
      <c r="E1329" s="12"/>
    </row>
    <row r="1330" spans="1:5" customFormat="1" x14ac:dyDescent="0.25">
      <c r="A1330" s="7">
        <f t="shared" si="41"/>
        <v>41142</v>
      </c>
      <c r="B1330" s="3" t="b">
        <f t="shared" si="40"/>
        <v>0</v>
      </c>
      <c r="C1330" s="11"/>
      <c r="D1330" s="11"/>
      <c r="E1330" s="12"/>
    </row>
    <row r="1331" spans="1:5" customFormat="1" x14ac:dyDescent="0.25">
      <c r="A1331" s="7">
        <f t="shared" si="41"/>
        <v>41143</v>
      </c>
      <c r="B1331" s="3" t="b">
        <f t="shared" si="40"/>
        <v>0</v>
      </c>
      <c r="C1331" s="11"/>
      <c r="D1331" s="11"/>
      <c r="E1331" s="12"/>
    </row>
    <row r="1332" spans="1:5" customFormat="1" x14ac:dyDescent="0.25">
      <c r="A1332" s="7">
        <f t="shared" si="41"/>
        <v>41144</v>
      </c>
      <c r="B1332" s="3" t="b">
        <f t="shared" si="40"/>
        <v>0</v>
      </c>
      <c r="C1332" s="11"/>
      <c r="D1332" s="11"/>
      <c r="E1332" s="12"/>
    </row>
    <row r="1333" spans="1:5" customFormat="1" x14ac:dyDescent="0.25">
      <c r="A1333" s="7">
        <f t="shared" si="41"/>
        <v>41145</v>
      </c>
      <c r="B1333" s="3" t="b">
        <f t="shared" si="40"/>
        <v>0</v>
      </c>
      <c r="C1333" s="11"/>
      <c r="D1333" s="11"/>
      <c r="E1333" s="12"/>
    </row>
    <row r="1334" spans="1:5" customFormat="1" x14ac:dyDescent="0.25">
      <c r="A1334" s="7">
        <f t="shared" si="41"/>
        <v>41146</v>
      </c>
      <c r="B1334" s="3" t="b">
        <f t="shared" si="40"/>
        <v>0</v>
      </c>
      <c r="C1334" s="11"/>
      <c r="D1334" s="11"/>
      <c r="E1334" s="12"/>
    </row>
    <row r="1335" spans="1:5" customFormat="1" x14ac:dyDescent="0.25">
      <c r="A1335" s="7">
        <f t="shared" si="41"/>
        <v>41147</v>
      </c>
      <c r="B1335" s="3" t="b">
        <f t="shared" si="40"/>
        <v>0</v>
      </c>
      <c r="C1335" s="11"/>
      <c r="D1335" s="11"/>
      <c r="E1335" s="12"/>
    </row>
    <row r="1336" spans="1:5" customFormat="1" x14ac:dyDescent="0.25">
      <c r="A1336" s="7">
        <f t="shared" si="41"/>
        <v>41148</v>
      </c>
      <c r="B1336" s="3" t="b">
        <f t="shared" si="40"/>
        <v>0</v>
      </c>
      <c r="C1336" s="11"/>
      <c r="D1336" s="11"/>
      <c r="E1336" s="12"/>
    </row>
    <row r="1337" spans="1:5" customFormat="1" x14ac:dyDescent="0.25">
      <c r="A1337" s="7">
        <f t="shared" si="41"/>
        <v>41149</v>
      </c>
      <c r="B1337" s="3" t="b">
        <f t="shared" si="40"/>
        <v>0</v>
      </c>
      <c r="C1337" s="11"/>
      <c r="D1337" s="11"/>
      <c r="E1337" s="12"/>
    </row>
    <row r="1338" spans="1:5" customFormat="1" x14ac:dyDescent="0.25">
      <c r="A1338" s="7">
        <f t="shared" si="41"/>
        <v>41150</v>
      </c>
      <c r="B1338" s="3" t="b">
        <f t="shared" si="40"/>
        <v>0</v>
      </c>
      <c r="C1338" s="11"/>
      <c r="D1338" s="11"/>
      <c r="E1338" s="12"/>
    </row>
    <row r="1339" spans="1:5" customFormat="1" x14ac:dyDescent="0.25">
      <c r="A1339" s="7">
        <f t="shared" si="41"/>
        <v>41151</v>
      </c>
      <c r="B1339" s="3" t="b">
        <f t="shared" si="40"/>
        <v>0</v>
      </c>
      <c r="C1339" s="11"/>
      <c r="D1339" s="11"/>
      <c r="E1339" s="12"/>
    </row>
    <row r="1340" spans="1:5" customFormat="1" x14ac:dyDescent="0.25">
      <c r="A1340" s="7">
        <f t="shared" si="41"/>
        <v>41152</v>
      </c>
      <c r="B1340" s="3" t="b">
        <f t="shared" si="40"/>
        <v>0</v>
      </c>
      <c r="C1340" s="11"/>
      <c r="D1340" s="11"/>
      <c r="E1340" s="12"/>
    </row>
    <row r="1341" spans="1:5" customFormat="1" x14ac:dyDescent="0.25">
      <c r="A1341" s="7">
        <f t="shared" si="41"/>
        <v>41153</v>
      </c>
      <c r="B1341" s="3" t="b">
        <f t="shared" si="40"/>
        <v>0</v>
      </c>
      <c r="C1341" s="11"/>
      <c r="D1341" s="11"/>
      <c r="E1341" s="12"/>
    </row>
    <row r="1342" spans="1:5" customFormat="1" x14ac:dyDescent="0.25">
      <c r="A1342" s="7">
        <f t="shared" si="41"/>
        <v>41154</v>
      </c>
      <c r="B1342" s="3" t="b">
        <f t="shared" si="40"/>
        <v>0</v>
      </c>
      <c r="C1342" s="11"/>
      <c r="D1342" s="11"/>
      <c r="E1342" s="12"/>
    </row>
    <row r="1343" spans="1:5" customFormat="1" x14ac:dyDescent="0.25">
      <c r="A1343" s="7">
        <f t="shared" si="41"/>
        <v>41155</v>
      </c>
      <c r="B1343" s="3" t="b">
        <f t="shared" si="40"/>
        <v>0</v>
      </c>
      <c r="C1343" s="11"/>
      <c r="D1343" s="11"/>
      <c r="E1343" s="12"/>
    </row>
    <row r="1344" spans="1:5" customFormat="1" x14ac:dyDescent="0.25">
      <c r="A1344" s="7">
        <f t="shared" si="41"/>
        <v>41156</v>
      </c>
      <c r="B1344" s="3" t="b">
        <f t="shared" si="40"/>
        <v>0</v>
      </c>
      <c r="C1344" s="11"/>
      <c r="D1344" s="11"/>
      <c r="E1344" s="12"/>
    </row>
    <row r="1345" spans="1:5" customFormat="1" x14ac:dyDescent="0.25">
      <c r="A1345" s="7">
        <f t="shared" si="41"/>
        <v>41157</v>
      </c>
      <c r="B1345" s="3" t="b">
        <f t="shared" si="40"/>
        <v>0</v>
      </c>
      <c r="C1345" s="11"/>
      <c r="D1345" s="11"/>
      <c r="E1345" s="12"/>
    </row>
    <row r="1346" spans="1:5" customFormat="1" x14ac:dyDescent="0.25">
      <c r="A1346" s="7">
        <f t="shared" si="41"/>
        <v>41158</v>
      </c>
      <c r="B1346" s="3" t="b">
        <f t="shared" si="40"/>
        <v>0</v>
      </c>
      <c r="C1346" s="11"/>
      <c r="D1346" s="11"/>
      <c r="E1346" s="12"/>
    </row>
    <row r="1347" spans="1:5" customFormat="1" x14ac:dyDescent="0.25">
      <c r="A1347" s="7">
        <f t="shared" si="41"/>
        <v>41159</v>
      </c>
      <c r="B1347" s="3" t="b">
        <f t="shared" ref="B1347:B1410" si="42">OR(C1347="Ja",D1347="Ja",E1347="Ja")</f>
        <v>0</v>
      </c>
      <c r="C1347" s="11"/>
      <c r="D1347" s="11"/>
      <c r="E1347" s="12"/>
    </row>
    <row r="1348" spans="1:5" customFormat="1" x14ac:dyDescent="0.25">
      <c r="A1348" s="7">
        <f t="shared" ref="A1348:A1411" si="43">A1347+1</f>
        <v>41160</v>
      </c>
      <c r="B1348" s="3" t="b">
        <f t="shared" si="42"/>
        <v>0</v>
      </c>
      <c r="C1348" s="11"/>
      <c r="D1348" s="11"/>
      <c r="E1348" s="12"/>
    </row>
    <row r="1349" spans="1:5" customFormat="1" x14ac:dyDescent="0.25">
      <c r="A1349" s="7">
        <f t="shared" si="43"/>
        <v>41161</v>
      </c>
      <c r="B1349" s="3" t="b">
        <f t="shared" si="42"/>
        <v>0</v>
      </c>
      <c r="C1349" s="11"/>
      <c r="D1349" s="11"/>
      <c r="E1349" s="12"/>
    </row>
    <row r="1350" spans="1:5" customFormat="1" x14ac:dyDescent="0.25">
      <c r="A1350" s="7">
        <f t="shared" si="43"/>
        <v>41162</v>
      </c>
      <c r="B1350" s="3" t="b">
        <f t="shared" si="42"/>
        <v>0</v>
      </c>
      <c r="C1350" s="11"/>
      <c r="D1350" s="11"/>
      <c r="E1350" s="12"/>
    </row>
    <row r="1351" spans="1:5" customFormat="1" x14ac:dyDescent="0.25">
      <c r="A1351" s="7">
        <f t="shared" si="43"/>
        <v>41163</v>
      </c>
      <c r="B1351" s="3" t="b">
        <f t="shared" si="42"/>
        <v>0</v>
      </c>
      <c r="C1351" s="11"/>
      <c r="D1351" s="11"/>
      <c r="E1351" s="12"/>
    </row>
    <row r="1352" spans="1:5" customFormat="1" x14ac:dyDescent="0.25">
      <c r="A1352" s="7">
        <f t="shared" si="43"/>
        <v>41164</v>
      </c>
      <c r="B1352" s="3" t="b">
        <f t="shared" si="42"/>
        <v>0</v>
      </c>
      <c r="C1352" s="11"/>
      <c r="D1352" s="11"/>
      <c r="E1352" s="12"/>
    </row>
    <row r="1353" spans="1:5" customFormat="1" x14ac:dyDescent="0.25">
      <c r="A1353" s="7">
        <f t="shared" si="43"/>
        <v>41165</v>
      </c>
      <c r="B1353" s="3" t="b">
        <f t="shared" si="42"/>
        <v>0</v>
      </c>
      <c r="C1353" s="11"/>
      <c r="D1353" s="11"/>
      <c r="E1353" s="12"/>
    </row>
    <row r="1354" spans="1:5" customFormat="1" x14ac:dyDescent="0.25">
      <c r="A1354" s="7">
        <f t="shared" si="43"/>
        <v>41166</v>
      </c>
      <c r="B1354" s="3" t="b">
        <f t="shared" si="42"/>
        <v>0</v>
      </c>
      <c r="C1354" s="11"/>
      <c r="D1354" s="11"/>
      <c r="E1354" s="12"/>
    </row>
    <row r="1355" spans="1:5" customFormat="1" x14ac:dyDescent="0.25">
      <c r="A1355" s="7">
        <f t="shared" si="43"/>
        <v>41167</v>
      </c>
      <c r="B1355" s="3" t="b">
        <f t="shared" si="42"/>
        <v>0</v>
      </c>
      <c r="C1355" s="11"/>
      <c r="D1355" s="11"/>
      <c r="E1355" s="12"/>
    </row>
    <row r="1356" spans="1:5" customFormat="1" x14ac:dyDescent="0.25">
      <c r="A1356" s="7">
        <f t="shared" si="43"/>
        <v>41168</v>
      </c>
      <c r="B1356" s="3" t="b">
        <f t="shared" si="42"/>
        <v>0</v>
      </c>
      <c r="C1356" s="11"/>
      <c r="D1356" s="11"/>
      <c r="E1356" s="12"/>
    </row>
    <row r="1357" spans="1:5" customFormat="1" x14ac:dyDescent="0.25">
      <c r="A1357" s="7">
        <f t="shared" si="43"/>
        <v>41169</v>
      </c>
      <c r="B1357" s="3" t="b">
        <f t="shared" si="42"/>
        <v>0</v>
      </c>
      <c r="C1357" s="11"/>
      <c r="D1357" s="11"/>
      <c r="E1357" s="12"/>
    </row>
    <row r="1358" spans="1:5" customFormat="1" x14ac:dyDescent="0.25">
      <c r="A1358" s="7">
        <f t="shared" si="43"/>
        <v>41170</v>
      </c>
      <c r="B1358" s="3" t="b">
        <f t="shared" si="42"/>
        <v>0</v>
      </c>
      <c r="C1358" s="11"/>
      <c r="D1358" s="11"/>
      <c r="E1358" s="12"/>
    </row>
    <row r="1359" spans="1:5" customFormat="1" x14ac:dyDescent="0.25">
      <c r="A1359" s="7">
        <f t="shared" si="43"/>
        <v>41171</v>
      </c>
      <c r="B1359" s="3" t="b">
        <f t="shared" si="42"/>
        <v>0</v>
      </c>
      <c r="C1359" s="11"/>
      <c r="D1359" s="11"/>
      <c r="E1359" s="12"/>
    </row>
    <row r="1360" spans="1:5" customFormat="1" x14ac:dyDescent="0.25">
      <c r="A1360" s="7">
        <f t="shared" si="43"/>
        <v>41172</v>
      </c>
      <c r="B1360" s="3" t="b">
        <f t="shared" si="42"/>
        <v>0</v>
      </c>
      <c r="C1360" s="11"/>
      <c r="D1360" s="11"/>
      <c r="E1360" s="12"/>
    </row>
    <row r="1361" spans="1:5" customFormat="1" x14ac:dyDescent="0.25">
      <c r="A1361" s="7">
        <f t="shared" si="43"/>
        <v>41173</v>
      </c>
      <c r="B1361" s="3" t="b">
        <f t="shared" si="42"/>
        <v>0</v>
      </c>
      <c r="C1361" s="11"/>
      <c r="D1361" s="11"/>
      <c r="E1361" s="12"/>
    </row>
    <row r="1362" spans="1:5" customFormat="1" x14ac:dyDescent="0.25">
      <c r="A1362" s="7">
        <f t="shared" si="43"/>
        <v>41174</v>
      </c>
      <c r="B1362" s="3" t="b">
        <f t="shared" si="42"/>
        <v>0</v>
      </c>
      <c r="C1362" s="11"/>
      <c r="D1362" s="11"/>
      <c r="E1362" s="12"/>
    </row>
    <row r="1363" spans="1:5" customFormat="1" x14ac:dyDescent="0.25">
      <c r="A1363" s="7">
        <f t="shared" si="43"/>
        <v>41175</v>
      </c>
      <c r="B1363" s="3" t="b">
        <f t="shared" si="42"/>
        <v>0</v>
      </c>
      <c r="C1363" s="11"/>
      <c r="D1363" s="11"/>
      <c r="E1363" s="12"/>
    </row>
    <row r="1364" spans="1:5" customFormat="1" x14ac:dyDescent="0.25">
      <c r="A1364" s="7">
        <f t="shared" si="43"/>
        <v>41176</v>
      </c>
      <c r="B1364" s="3" t="b">
        <f t="shared" si="42"/>
        <v>0</v>
      </c>
      <c r="C1364" s="11"/>
      <c r="D1364" s="11"/>
      <c r="E1364" s="12"/>
    </row>
    <row r="1365" spans="1:5" customFormat="1" x14ac:dyDescent="0.25">
      <c r="A1365" s="7">
        <f t="shared" si="43"/>
        <v>41177</v>
      </c>
      <c r="B1365" s="3" t="b">
        <f t="shared" si="42"/>
        <v>0</v>
      </c>
      <c r="C1365" s="11"/>
      <c r="D1365" s="11"/>
      <c r="E1365" s="12"/>
    </row>
    <row r="1366" spans="1:5" customFormat="1" x14ac:dyDescent="0.25">
      <c r="A1366" s="7">
        <f t="shared" si="43"/>
        <v>41178</v>
      </c>
      <c r="B1366" s="3" t="b">
        <f t="shared" si="42"/>
        <v>0</v>
      </c>
      <c r="C1366" s="11"/>
      <c r="D1366" s="11"/>
      <c r="E1366" s="12"/>
    </row>
    <row r="1367" spans="1:5" customFormat="1" x14ac:dyDescent="0.25">
      <c r="A1367" s="7">
        <f t="shared" si="43"/>
        <v>41179</v>
      </c>
      <c r="B1367" s="3" t="b">
        <f t="shared" si="42"/>
        <v>0</v>
      </c>
      <c r="C1367" s="11"/>
      <c r="D1367" s="11"/>
      <c r="E1367" s="12"/>
    </row>
    <row r="1368" spans="1:5" customFormat="1" x14ac:dyDescent="0.25">
      <c r="A1368" s="7">
        <f t="shared" si="43"/>
        <v>41180</v>
      </c>
      <c r="B1368" s="3" t="b">
        <f t="shared" si="42"/>
        <v>0</v>
      </c>
      <c r="C1368" s="11"/>
      <c r="D1368" s="11"/>
      <c r="E1368" s="12"/>
    </row>
    <row r="1369" spans="1:5" customFormat="1" x14ac:dyDescent="0.25">
      <c r="A1369" s="7">
        <f t="shared" si="43"/>
        <v>41181</v>
      </c>
      <c r="B1369" s="3" t="b">
        <f t="shared" si="42"/>
        <v>0</v>
      </c>
      <c r="C1369" s="11"/>
      <c r="D1369" s="11"/>
      <c r="E1369" s="12"/>
    </row>
    <row r="1370" spans="1:5" customFormat="1" x14ac:dyDescent="0.25">
      <c r="A1370" s="7">
        <f t="shared" si="43"/>
        <v>41182</v>
      </c>
      <c r="B1370" s="3" t="b">
        <f t="shared" si="42"/>
        <v>0</v>
      </c>
      <c r="C1370" s="11"/>
      <c r="D1370" s="11"/>
      <c r="E1370" s="12"/>
    </row>
    <row r="1371" spans="1:5" customFormat="1" x14ac:dyDescent="0.25">
      <c r="A1371" s="7">
        <f t="shared" si="43"/>
        <v>41183</v>
      </c>
      <c r="B1371" s="3" t="b">
        <f t="shared" si="42"/>
        <v>0</v>
      </c>
      <c r="C1371" s="11"/>
      <c r="D1371" s="11"/>
      <c r="E1371" s="12"/>
    </row>
    <row r="1372" spans="1:5" customFormat="1" x14ac:dyDescent="0.25">
      <c r="A1372" s="7">
        <f t="shared" si="43"/>
        <v>41184</v>
      </c>
      <c r="B1372" s="3" t="b">
        <f t="shared" si="42"/>
        <v>0</v>
      </c>
      <c r="C1372" s="11"/>
      <c r="D1372" s="11"/>
      <c r="E1372" s="12"/>
    </row>
    <row r="1373" spans="1:5" customFormat="1" x14ac:dyDescent="0.25">
      <c r="A1373" s="7">
        <f t="shared" si="43"/>
        <v>41185</v>
      </c>
      <c r="B1373" s="3" t="b">
        <f t="shared" si="42"/>
        <v>0</v>
      </c>
      <c r="C1373" s="11"/>
      <c r="D1373" s="11"/>
      <c r="E1373" s="12"/>
    </row>
    <row r="1374" spans="1:5" customFormat="1" x14ac:dyDescent="0.25">
      <c r="A1374" s="7">
        <f t="shared" si="43"/>
        <v>41186</v>
      </c>
      <c r="B1374" s="3" t="b">
        <f t="shared" si="42"/>
        <v>0</v>
      </c>
      <c r="C1374" s="11"/>
      <c r="D1374" s="11"/>
      <c r="E1374" s="12"/>
    </row>
    <row r="1375" spans="1:5" customFormat="1" x14ac:dyDescent="0.25">
      <c r="A1375" s="7">
        <f t="shared" si="43"/>
        <v>41187</v>
      </c>
      <c r="B1375" s="3" t="b">
        <f t="shared" si="42"/>
        <v>0</v>
      </c>
      <c r="C1375" s="11"/>
      <c r="D1375" s="11"/>
      <c r="E1375" s="12"/>
    </row>
    <row r="1376" spans="1:5" customFormat="1" x14ac:dyDescent="0.25">
      <c r="A1376" s="7">
        <f t="shared" si="43"/>
        <v>41188</v>
      </c>
      <c r="B1376" s="3" t="b">
        <f t="shared" si="42"/>
        <v>0</v>
      </c>
      <c r="C1376" s="11"/>
      <c r="D1376" s="11"/>
      <c r="E1376" s="12"/>
    </row>
    <row r="1377" spans="1:5" customFormat="1" x14ac:dyDescent="0.25">
      <c r="A1377" s="7">
        <f t="shared" si="43"/>
        <v>41189</v>
      </c>
      <c r="B1377" s="3" t="b">
        <f t="shared" si="42"/>
        <v>0</v>
      </c>
      <c r="C1377" s="11"/>
      <c r="D1377" s="11"/>
      <c r="E1377" s="12"/>
    </row>
    <row r="1378" spans="1:5" customFormat="1" x14ac:dyDescent="0.25">
      <c r="A1378" s="7">
        <f t="shared" si="43"/>
        <v>41190</v>
      </c>
      <c r="B1378" s="3" t="b">
        <f t="shared" si="42"/>
        <v>0</v>
      </c>
      <c r="C1378" s="11"/>
      <c r="D1378" s="11"/>
      <c r="E1378" s="12"/>
    </row>
    <row r="1379" spans="1:5" customFormat="1" x14ac:dyDescent="0.25">
      <c r="A1379" s="7">
        <f t="shared" si="43"/>
        <v>41191</v>
      </c>
      <c r="B1379" s="3" t="b">
        <f t="shared" si="42"/>
        <v>0</v>
      </c>
      <c r="C1379" s="11"/>
      <c r="D1379" s="11"/>
      <c r="E1379" s="12"/>
    </row>
    <row r="1380" spans="1:5" customFormat="1" x14ac:dyDescent="0.25">
      <c r="A1380" s="7">
        <f t="shared" si="43"/>
        <v>41192</v>
      </c>
      <c r="B1380" s="3" t="b">
        <f t="shared" si="42"/>
        <v>0</v>
      </c>
      <c r="C1380" s="11"/>
      <c r="D1380" s="11"/>
      <c r="E1380" s="12"/>
    </row>
    <row r="1381" spans="1:5" customFormat="1" x14ac:dyDescent="0.25">
      <c r="A1381" s="7">
        <f t="shared" si="43"/>
        <v>41193</v>
      </c>
      <c r="B1381" s="3" t="b">
        <f t="shared" si="42"/>
        <v>0</v>
      </c>
      <c r="C1381" s="11"/>
      <c r="D1381" s="11"/>
      <c r="E1381" s="12"/>
    </row>
    <row r="1382" spans="1:5" customFormat="1" x14ac:dyDescent="0.25">
      <c r="A1382" s="7">
        <f t="shared" si="43"/>
        <v>41194</v>
      </c>
      <c r="B1382" s="3" t="b">
        <f t="shared" si="42"/>
        <v>0</v>
      </c>
      <c r="C1382" s="11"/>
      <c r="D1382" s="11"/>
      <c r="E1382" s="12"/>
    </row>
    <row r="1383" spans="1:5" customFormat="1" x14ac:dyDescent="0.25">
      <c r="A1383" s="7">
        <f t="shared" si="43"/>
        <v>41195</v>
      </c>
      <c r="B1383" s="3" t="b">
        <f t="shared" si="42"/>
        <v>0</v>
      </c>
      <c r="C1383" s="11"/>
      <c r="D1383" s="11"/>
      <c r="E1383" s="12"/>
    </row>
    <row r="1384" spans="1:5" customFormat="1" x14ac:dyDescent="0.25">
      <c r="A1384" s="7">
        <f t="shared" si="43"/>
        <v>41196</v>
      </c>
      <c r="B1384" s="3" t="b">
        <f t="shared" si="42"/>
        <v>0</v>
      </c>
      <c r="C1384" s="11"/>
      <c r="D1384" s="11"/>
      <c r="E1384" s="12"/>
    </row>
    <row r="1385" spans="1:5" customFormat="1" x14ac:dyDescent="0.25">
      <c r="A1385" s="7">
        <f t="shared" si="43"/>
        <v>41197</v>
      </c>
      <c r="B1385" s="3" t="b">
        <f t="shared" si="42"/>
        <v>0</v>
      </c>
      <c r="C1385" s="11"/>
      <c r="D1385" s="11"/>
      <c r="E1385" s="12"/>
    </row>
    <row r="1386" spans="1:5" customFormat="1" x14ac:dyDescent="0.25">
      <c r="A1386" s="7">
        <f t="shared" si="43"/>
        <v>41198</v>
      </c>
      <c r="B1386" s="3" t="b">
        <f t="shared" si="42"/>
        <v>0</v>
      </c>
      <c r="C1386" s="11"/>
      <c r="D1386" s="11"/>
      <c r="E1386" s="12"/>
    </row>
    <row r="1387" spans="1:5" customFormat="1" x14ac:dyDescent="0.25">
      <c r="A1387" s="7">
        <f t="shared" si="43"/>
        <v>41199</v>
      </c>
      <c r="B1387" s="3" t="b">
        <f t="shared" si="42"/>
        <v>0</v>
      </c>
      <c r="C1387" s="11"/>
      <c r="D1387" s="11"/>
      <c r="E1387" s="12"/>
    </row>
    <row r="1388" spans="1:5" customFormat="1" x14ac:dyDescent="0.25">
      <c r="A1388" s="7">
        <f t="shared" si="43"/>
        <v>41200</v>
      </c>
      <c r="B1388" s="3" t="b">
        <f t="shared" si="42"/>
        <v>0</v>
      </c>
      <c r="C1388" s="11"/>
      <c r="D1388" s="11"/>
      <c r="E1388" s="12"/>
    </row>
    <row r="1389" spans="1:5" customFormat="1" x14ac:dyDescent="0.25">
      <c r="A1389" s="7">
        <f t="shared" si="43"/>
        <v>41201</v>
      </c>
      <c r="B1389" s="3" t="b">
        <f t="shared" si="42"/>
        <v>0</v>
      </c>
      <c r="C1389" s="11"/>
      <c r="D1389" s="11"/>
      <c r="E1389" s="12"/>
    </row>
    <row r="1390" spans="1:5" customFormat="1" x14ac:dyDescent="0.25">
      <c r="A1390" s="7">
        <f t="shared" si="43"/>
        <v>41202</v>
      </c>
      <c r="B1390" s="3" t="b">
        <f t="shared" si="42"/>
        <v>0</v>
      </c>
      <c r="C1390" s="11"/>
      <c r="D1390" s="11"/>
      <c r="E1390" s="12"/>
    </row>
    <row r="1391" spans="1:5" customFormat="1" x14ac:dyDescent="0.25">
      <c r="A1391" s="7">
        <f t="shared" si="43"/>
        <v>41203</v>
      </c>
      <c r="B1391" s="3" t="b">
        <f t="shared" si="42"/>
        <v>0</v>
      </c>
      <c r="C1391" s="11"/>
      <c r="D1391" s="11"/>
      <c r="E1391" s="12"/>
    </row>
    <row r="1392" spans="1:5" customFormat="1" x14ac:dyDescent="0.25">
      <c r="A1392" s="7">
        <f t="shared" si="43"/>
        <v>41204</v>
      </c>
      <c r="B1392" s="3" t="b">
        <f t="shared" si="42"/>
        <v>0</v>
      </c>
      <c r="C1392" s="11"/>
      <c r="D1392" s="11"/>
      <c r="E1392" s="12"/>
    </row>
    <row r="1393" spans="1:5" customFormat="1" x14ac:dyDescent="0.25">
      <c r="A1393" s="7">
        <f t="shared" si="43"/>
        <v>41205</v>
      </c>
      <c r="B1393" s="3" t="b">
        <f t="shared" si="42"/>
        <v>0</v>
      </c>
      <c r="C1393" s="11"/>
      <c r="D1393" s="11"/>
      <c r="E1393" s="12"/>
    </row>
    <row r="1394" spans="1:5" customFormat="1" x14ac:dyDescent="0.25">
      <c r="A1394" s="7">
        <f t="shared" si="43"/>
        <v>41206</v>
      </c>
      <c r="B1394" s="3" t="b">
        <f t="shared" si="42"/>
        <v>0</v>
      </c>
      <c r="C1394" s="11"/>
      <c r="D1394" s="11"/>
      <c r="E1394" s="12"/>
    </row>
    <row r="1395" spans="1:5" customFormat="1" x14ac:dyDescent="0.25">
      <c r="A1395" s="7">
        <f t="shared" si="43"/>
        <v>41207</v>
      </c>
      <c r="B1395" s="3" t="b">
        <f t="shared" si="42"/>
        <v>0</v>
      </c>
      <c r="C1395" s="11"/>
      <c r="D1395" s="11"/>
      <c r="E1395" s="12"/>
    </row>
    <row r="1396" spans="1:5" customFormat="1" x14ac:dyDescent="0.25">
      <c r="A1396" s="7">
        <f t="shared" si="43"/>
        <v>41208</v>
      </c>
      <c r="B1396" s="3" t="b">
        <f t="shared" si="42"/>
        <v>0</v>
      </c>
      <c r="C1396" s="11"/>
      <c r="D1396" s="11"/>
      <c r="E1396" s="12"/>
    </row>
    <row r="1397" spans="1:5" customFormat="1" x14ac:dyDescent="0.25">
      <c r="A1397" s="7">
        <f t="shared" si="43"/>
        <v>41209</v>
      </c>
      <c r="B1397" s="3" t="b">
        <f t="shared" si="42"/>
        <v>0</v>
      </c>
      <c r="C1397" s="11"/>
      <c r="D1397" s="11"/>
      <c r="E1397" s="12"/>
    </row>
    <row r="1398" spans="1:5" customFormat="1" x14ac:dyDescent="0.25">
      <c r="A1398" s="7">
        <f t="shared" si="43"/>
        <v>41210</v>
      </c>
      <c r="B1398" s="3" t="b">
        <f t="shared" si="42"/>
        <v>0</v>
      </c>
      <c r="C1398" s="11"/>
      <c r="D1398" s="11"/>
      <c r="E1398" s="12"/>
    </row>
    <row r="1399" spans="1:5" customFormat="1" x14ac:dyDescent="0.25">
      <c r="A1399" s="7">
        <f t="shared" si="43"/>
        <v>41211</v>
      </c>
      <c r="B1399" s="3" t="b">
        <f t="shared" si="42"/>
        <v>0</v>
      </c>
      <c r="C1399" s="11"/>
      <c r="D1399" s="11"/>
      <c r="E1399" s="12"/>
    </row>
    <row r="1400" spans="1:5" customFormat="1" x14ac:dyDescent="0.25">
      <c r="A1400" s="7">
        <f t="shared" si="43"/>
        <v>41212</v>
      </c>
      <c r="B1400" s="3" t="b">
        <f t="shared" si="42"/>
        <v>0</v>
      </c>
      <c r="C1400" s="11"/>
      <c r="D1400" s="11"/>
      <c r="E1400" s="12"/>
    </row>
    <row r="1401" spans="1:5" customFormat="1" x14ac:dyDescent="0.25">
      <c r="A1401" s="7">
        <f t="shared" si="43"/>
        <v>41213</v>
      </c>
      <c r="B1401" s="3" t="b">
        <f t="shared" si="42"/>
        <v>0</v>
      </c>
      <c r="C1401" s="11"/>
      <c r="D1401" s="11"/>
      <c r="E1401" s="12"/>
    </row>
    <row r="1402" spans="1:5" customFormat="1" x14ac:dyDescent="0.25">
      <c r="A1402" s="7">
        <f t="shared" si="43"/>
        <v>41214</v>
      </c>
      <c r="B1402" s="3" t="b">
        <f t="shared" si="42"/>
        <v>0</v>
      </c>
      <c r="C1402" s="11"/>
      <c r="D1402" s="11"/>
      <c r="E1402" s="12"/>
    </row>
    <row r="1403" spans="1:5" customFormat="1" x14ac:dyDescent="0.25">
      <c r="A1403" s="7">
        <f t="shared" si="43"/>
        <v>41215</v>
      </c>
      <c r="B1403" s="3" t="b">
        <f t="shared" si="42"/>
        <v>0</v>
      </c>
      <c r="C1403" s="11"/>
      <c r="D1403" s="11"/>
      <c r="E1403" s="12"/>
    </row>
    <row r="1404" spans="1:5" customFormat="1" x14ac:dyDescent="0.25">
      <c r="A1404" s="7">
        <f t="shared" si="43"/>
        <v>41216</v>
      </c>
      <c r="B1404" s="3" t="b">
        <f t="shared" si="42"/>
        <v>0</v>
      </c>
      <c r="C1404" s="11"/>
      <c r="D1404" s="11"/>
      <c r="E1404" s="12"/>
    </row>
    <row r="1405" spans="1:5" customFormat="1" x14ac:dyDescent="0.25">
      <c r="A1405" s="7">
        <f t="shared" si="43"/>
        <v>41217</v>
      </c>
      <c r="B1405" s="3" t="b">
        <f t="shared" si="42"/>
        <v>0</v>
      </c>
      <c r="C1405" s="11"/>
      <c r="D1405" s="11"/>
      <c r="E1405" s="12"/>
    </row>
    <row r="1406" spans="1:5" customFormat="1" x14ac:dyDescent="0.25">
      <c r="A1406" s="7">
        <f t="shared" si="43"/>
        <v>41218</v>
      </c>
      <c r="B1406" s="3" t="b">
        <f t="shared" si="42"/>
        <v>0</v>
      </c>
      <c r="C1406" s="11"/>
      <c r="D1406" s="11"/>
      <c r="E1406" s="12"/>
    </row>
    <row r="1407" spans="1:5" customFormat="1" x14ac:dyDescent="0.25">
      <c r="A1407" s="7">
        <f t="shared" si="43"/>
        <v>41219</v>
      </c>
      <c r="B1407" s="3" t="b">
        <f t="shared" si="42"/>
        <v>0</v>
      </c>
      <c r="C1407" s="11"/>
      <c r="D1407" s="11"/>
      <c r="E1407" s="12"/>
    </row>
    <row r="1408" spans="1:5" customFormat="1" x14ac:dyDescent="0.25">
      <c r="A1408" s="7">
        <f t="shared" si="43"/>
        <v>41220</v>
      </c>
      <c r="B1408" s="3" t="b">
        <f t="shared" si="42"/>
        <v>0</v>
      </c>
      <c r="C1408" s="11"/>
      <c r="D1408" s="11"/>
      <c r="E1408" s="12"/>
    </row>
    <row r="1409" spans="1:5" customFormat="1" x14ac:dyDescent="0.25">
      <c r="A1409" s="7">
        <f t="shared" si="43"/>
        <v>41221</v>
      </c>
      <c r="B1409" s="3" t="b">
        <f t="shared" si="42"/>
        <v>0</v>
      </c>
      <c r="C1409" s="11"/>
      <c r="D1409" s="11"/>
      <c r="E1409" s="12"/>
    </row>
    <row r="1410" spans="1:5" customFormat="1" x14ac:dyDescent="0.25">
      <c r="A1410" s="7">
        <f t="shared" si="43"/>
        <v>41222</v>
      </c>
      <c r="B1410" s="3" t="b">
        <f t="shared" si="42"/>
        <v>0</v>
      </c>
      <c r="C1410" s="11"/>
      <c r="D1410" s="11"/>
      <c r="E1410" s="12"/>
    </row>
    <row r="1411" spans="1:5" customFormat="1" x14ac:dyDescent="0.25">
      <c r="A1411" s="7">
        <f t="shared" si="43"/>
        <v>41223</v>
      </c>
      <c r="B1411" s="3" t="b">
        <f t="shared" ref="B1411:B1474" si="44">OR(C1411="Ja",D1411="Ja",E1411="Ja")</f>
        <v>0</v>
      </c>
      <c r="C1411" s="11"/>
      <c r="D1411" s="11"/>
      <c r="E1411" s="12"/>
    </row>
    <row r="1412" spans="1:5" customFormat="1" x14ac:dyDescent="0.25">
      <c r="A1412" s="7">
        <f t="shared" ref="A1412:A1475" si="45">A1411+1</f>
        <v>41224</v>
      </c>
      <c r="B1412" s="3" t="b">
        <f t="shared" si="44"/>
        <v>0</v>
      </c>
      <c r="C1412" s="11"/>
      <c r="D1412" s="11"/>
      <c r="E1412" s="12"/>
    </row>
    <row r="1413" spans="1:5" customFormat="1" x14ac:dyDescent="0.25">
      <c r="A1413" s="7">
        <f t="shared" si="45"/>
        <v>41225</v>
      </c>
      <c r="B1413" s="3" t="b">
        <f t="shared" si="44"/>
        <v>0</v>
      </c>
      <c r="C1413" s="11"/>
      <c r="D1413" s="11"/>
      <c r="E1413" s="12"/>
    </row>
    <row r="1414" spans="1:5" customFormat="1" x14ac:dyDescent="0.25">
      <c r="A1414" s="7">
        <f t="shared" si="45"/>
        <v>41226</v>
      </c>
      <c r="B1414" s="3" t="b">
        <f t="shared" si="44"/>
        <v>0</v>
      </c>
      <c r="C1414" s="11"/>
      <c r="D1414" s="11"/>
      <c r="E1414" s="12"/>
    </row>
    <row r="1415" spans="1:5" customFormat="1" x14ac:dyDescent="0.25">
      <c r="A1415" s="7">
        <f t="shared" si="45"/>
        <v>41227</v>
      </c>
      <c r="B1415" s="3" t="b">
        <f t="shared" si="44"/>
        <v>0</v>
      </c>
      <c r="C1415" s="11"/>
      <c r="D1415" s="11"/>
      <c r="E1415" s="12"/>
    </row>
    <row r="1416" spans="1:5" customFormat="1" x14ac:dyDescent="0.25">
      <c r="A1416" s="7">
        <f t="shared" si="45"/>
        <v>41228</v>
      </c>
      <c r="B1416" s="3" t="b">
        <f t="shared" si="44"/>
        <v>0</v>
      </c>
      <c r="C1416" s="11"/>
      <c r="D1416" s="11"/>
      <c r="E1416" s="12"/>
    </row>
    <row r="1417" spans="1:5" customFormat="1" x14ac:dyDescent="0.25">
      <c r="A1417" s="7">
        <f t="shared" si="45"/>
        <v>41229</v>
      </c>
      <c r="B1417" s="3" t="b">
        <f t="shared" si="44"/>
        <v>0</v>
      </c>
      <c r="C1417" s="11"/>
      <c r="D1417" s="11"/>
      <c r="E1417" s="12"/>
    </row>
    <row r="1418" spans="1:5" customFormat="1" x14ac:dyDescent="0.25">
      <c r="A1418" s="7">
        <f t="shared" si="45"/>
        <v>41230</v>
      </c>
      <c r="B1418" s="3" t="b">
        <f t="shared" si="44"/>
        <v>0</v>
      </c>
      <c r="C1418" s="11"/>
      <c r="D1418" s="11"/>
      <c r="E1418" s="12"/>
    </row>
    <row r="1419" spans="1:5" customFormat="1" x14ac:dyDescent="0.25">
      <c r="A1419" s="7">
        <f t="shared" si="45"/>
        <v>41231</v>
      </c>
      <c r="B1419" s="3" t="b">
        <f t="shared" si="44"/>
        <v>0</v>
      </c>
      <c r="C1419" s="11"/>
      <c r="D1419" s="11"/>
      <c r="E1419" s="12"/>
    </row>
    <row r="1420" spans="1:5" customFormat="1" x14ac:dyDescent="0.25">
      <c r="A1420" s="7">
        <f t="shared" si="45"/>
        <v>41232</v>
      </c>
      <c r="B1420" s="3" t="b">
        <f t="shared" si="44"/>
        <v>0</v>
      </c>
      <c r="C1420" s="11"/>
      <c r="D1420" s="11"/>
      <c r="E1420" s="12"/>
    </row>
    <row r="1421" spans="1:5" customFormat="1" x14ac:dyDescent="0.25">
      <c r="A1421" s="7">
        <f t="shared" si="45"/>
        <v>41233</v>
      </c>
      <c r="B1421" s="3" t="b">
        <f t="shared" si="44"/>
        <v>0</v>
      </c>
      <c r="C1421" s="11"/>
      <c r="D1421" s="11"/>
      <c r="E1421" s="12"/>
    </row>
    <row r="1422" spans="1:5" customFormat="1" x14ac:dyDescent="0.25">
      <c r="A1422" s="7">
        <f t="shared" si="45"/>
        <v>41234</v>
      </c>
      <c r="B1422" s="3" t="b">
        <f t="shared" si="44"/>
        <v>0</v>
      </c>
      <c r="C1422" s="11"/>
      <c r="D1422" s="11"/>
      <c r="E1422" s="12"/>
    </row>
    <row r="1423" spans="1:5" customFormat="1" x14ac:dyDescent="0.25">
      <c r="A1423" s="7">
        <f t="shared" si="45"/>
        <v>41235</v>
      </c>
      <c r="B1423" s="3" t="b">
        <f t="shared" si="44"/>
        <v>0</v>
      </c>
      <c r="C1423" s="11"/>
      <c r="D1423" s="11"/>
      <c r="E1423" s="12"/>
    </row>
    <row r="1424" spans="1:5" customFormat="1" x14ac:dyDescent="0.25">
      <c r="A1424" s="7">
        <f t="shared" si="45"/>
        <v>41236</v>
      </c>
      <c r="B1424" s="3" t="b">
        <f t="shared" si="44"/>
        <v>0</v>
      </c>
      <c r="C1424" s="11"/>
      <c r="D1424" s="11"/>
      <c r="E1424" s="12"/>
    </row>
    <row r="1425" spans="1:5" customFormat="1" x14ac:dyDescent="0.25">
      <c r="A1425" s="7">
        <f t="shared" si="45"/>
        <v>41237</v>
      </c>
      <c r="B1425" s="3" t="b">
        <f t="shared" si="44"/>
        <v>0</v>
      </c>
      <c r="C1425" s="11"/>
      <c r="D1425" s="11"/>
      <c r="E1425" s="12"/>
    </row>
    <row r="1426" spans="1:5" customFormat="1" x14ac:dyDescent="0.25">
      <c r="A1426" s="7">
        <f t="shared" si="45"/>
        <v>41238</v>
      </c>
      <c r="B1426" s="3" t="b">
        <f t="shared" si="44"/>
        <v>0</v>
      </c>
      <c r="C1426" s="11"/>
      <c r="D1426" s="11"/>
      <c r="E1426" s="12"/>
    </row>
    <row r="1427" spans="1:5" customFormat="1" x14ac:dyDescent="0.25">
      <c r="A1427" s="7">
        <f t="shared" si="45"/>
        <v>41239</v>
      </c>
      <c r="B1427" s="3" t="b">
        <f t="shared" si="44"/>
        <v>0</v>
      </c>
      <c r="C1427" s="11"/>
      <c r="D1427" s="11"/>
      <c r="E1427" s="12"/>
    </row>
    <row r="1428" spans="1:5" customFormat="1" x14ac:dyDescent="0.25">
      <c r="A1428" s="7">
        <f t="shared" si="45"/>
        <v>41240</v>
      </c>
      <c r="B1428" s="3" t="b">
        <f t="shared" si="44"/>
        <v>0</v>
      </c>
      <c r="C1428" s="11"/>
      <c r="D1428" s="11"/>
      <c r="E1428" s="12"/>
    </row>
    <row r="1429" spans="1:5" customFormat="1" x14ac:dyDescent="0.25">
      <c r="A1429" s="7">
        <f t="shared" si="45"/>
        <v>41241</v>
      </c>
      <c r="B1429" s="3" t="b">
        <f t="shared" si="44"/>
        <v>0</v>
      </c>
      <c r="C1429" s="11"/>
      <c r="D1429" s="11"/>
      <c r="E1429" s="12"/>
    </row>
    <row r="1430" spans="1:5" customFormat="1" x14ac:dyDescent="0.25">
      <c r="A1430" s="7">
        <f t="shared" si="45"/>
        <v>41242</v>
      </c>
      <c r="B1430" s="3" t="b">
        <f t="shared" si="44"/>
        <v>0</v>
      </c>
      <c r="C1430" s="11"/>
      <c r="D1430" s="11"/>
      <c r="E1430" s="12"/>
    </row>
    <row r="1431" spans="1:5" customFormat="1" x14ac:dyDescent="0.25">
      <c r="A1431" s="7">
        <f t="shared" si="45"/>
        <v>41243</v>
      </c>
      <c r="B1431" s="3" t="b">
        <f t="shared" si="44"/>
        <v>0</v>
      </c>
      <c r="C1431" s="11"/>
      <c r="D1431" s="11"/>
      <c r="E1431" s="12"/>
    </row>
    <row r="1432" spans="1:5" customFormat="1" x14ac:dyDescent="0.25">
      <c r="A1432" s="7">
        <f t="shared" si="45"/>
        <v>41244</v>
      </c>
      <c r="B1432" s="3" t="b">
        <f t="shared" si="44"/>
        <v>0</v>
      </c>
      <c r="C1432" s="11"/>
      <c r="D1432" s="11"/>
      <c r="E1432" s="12"/>
    </row>
    <row r="1433" spans="1:5" customFormat="1" x14ac:dyDescent="0.25">
      <c r="A1433" s="7">
        <f t="shared" si="45"/>
        <v>41245</v>
      </c>
      <c r="B1433" s="3" t="b">
        <f t="shared" si="44"/>
        <v>0</v>
      </c>
      <c r="C1433" s="11"/>
      <c r="D1433" s="11"/>
      <c r="E1433" s="12"/>
    </row>
    <row r="1434" spans="1:5" customFormat="1" x14ac:dyDescent="0.25">
      <c r="A1434" s="7">
        <f t="shared" si="45"/>
        <v>41246</v>
      </c>
      <c r="B1434" s="3" t="b">
        <f t="shared" si="44"/>
        <v>0</v>
      </c>
      <c r="C1434" s="11"/>
      <c r="D1434" s="11"/>
      <c r="E1434" s="12"/>
    </row>
    <row r="1435" spans="1:5" customFormat="1" x14ac:dyDescent="0.25">
      <c r="A1435" s="7">
        <f t="shared" si="45"/>
        <v>41247</v>
      </c>
      <c r="B1435" s="3" t="b">
        <f t="shared" si="44"/>
        <v>0</v>
      </c>
      <c r="C1435" s="11"/>
      <c r="D1435" s="11"/>
      <c r="E1435" s="12"/>
    </row>
    <row r="1436" spans="1:5" customFormat="1" x14ac:dyDescent="0.25">
      <c r="A1436" s="7">
        <f t="shared" si="45"/>
        <v>41248</v>
      </c>
      <c r="B1436" s="3" t="b">
        <f t="shared" si="44"/>
        <v>0</v>
      </c>
      <c r="C1436" s="11"/>
      <c r="D1436" s="11"/>
      <c r="E1436" s="12"/>
    </row>
    <row r="1437" spans="1:5" customFormat="1" x14ac:dyDescent="0.25">
      <c r="A1437" s="7">
        <f t="shared" si="45"/>
        <v>41249</v>
      </c>
      <c r="B1437" s="3" t="b">
        <f t="shared" si="44"/>
        <v>0</v>
      </c>
      <c r="C1437" s="11"/>
      <c r="D1437" s="11"/>
      <c r="E1437" s="12"/>
    </row>
    <row r="1438" spans="1:5" customFormat="1" x14ac:dyDescent="0.25">
      <c r="A1438" s="7">
        <f t="shared" si="45"/>
        <v>41250</v>
      </c>
      <c r="B1438" s="3" t="b">
        <f t="shared" si="44"/>
        <v>0</v>
      </c>
      <c r="C1438" s="11"/>
      <c r="D1438" s="11"/>
      <c r="E1438" s="12"/>
    </row>
    <row r="1439" spans="1:5" customFormat="1" x14ac:dyDescent="0.25">
      <c r="A1439" s="7">
        <f t="shared" si="45"/>
        <v>41251</v>
      </c>
      <c r="B1439" s="3" t="b">
        <f t="shared" si="44"/>
        <v>0</v>
      </c>
      <c r="C1439" s="11"/>
      <c r="D1439" s="11"/>
      <c r="E1439" s="12"/>
    </row>
    <row r="1440" spans="1:5" customFormat="1" x14ac:dyDescent="0.25">
      <c r="A1440" s="7">
        <f t="shared" si="45"/>
        <v>41252</v>
      </c>
      <c r="B1440" s="3" t="b">
        <f t="shared" si="44"/>
        <v>0</v>
      </c>
      <c r="C1440" s="11"/>
      <c r="D1440" s="11"/>
      <c r="E1440" s="12"/>
    </row>
    <row r="1441" spans="1:5" customFormat="1" x14ac:dyDescent="0.25">
      <c r="A1441" s="7">
        <f t="shared" si="45"/>
        <v>41253</v>
      </c>
      <c r="B1441" s="3" t="b">
        <f t="shared" si="44"/>
        <v>0</v>
      </c>
      <c r="C1441" s="11"/>
      <c r="D1441" s="11"/>
      <c r="E1441" s="12"/>
    </row>
    <row r="1442" spans="1:5" customFormat="1" x14ac:dyDescent="0.25">
      <c r="A1442" s="7">
        <f t="shared" si="45"/>
        <v>41254</v>
      </c>
      <c r="B1442" s="3" t="b">
        <f t="shared" si="44"/>
        <v>0</v>
      </c>
      <c r="C1442" s="11"/>
      <c r="D1442" s="11"/>
      <c r="E1442" s="12"/>
    </row>
    <row r="1443" spans="1:5" customFormat="1" x14ac:dyDescent="0.25">
      <c r="A1443" s="7">
        <f t="shared" si="45"/>
        <v>41255</v>
      </c>
      <c r="B1443" s="3" t="b">
        <f t="shared" si="44"/>
        <v>0</v>
      </c>
      <c r="C1443" s="11"/>
      <c r="D1443" s="11"/>
      <c r="E1443" s="12"/>
    </row>
    <row r="1444" spans="1:5" customFormat="1" x14ac:dyDescent="0.25">
      <c r="A1444" s="7">
        <f t="shared" si="45"/>
        <v>41256</v>
      </c>
      <c r="B1444" s="3" t="b">
        <f t="shared" si="44"/>
        <v>0</v>
      </c>
      <c r="C1444" s="11"/>
      <c r="D1444" s="11"/>
      <c r="E1444" s="12"/>
    </row>
    <row r="1445" spans="1:5" customFormat="1" x14ac:dyDescent="0.25">
      <c r="A1445" s="7">
        <f t="shared" si="45"/>
        <v>41257</v>
      </c>
      <c r="B1445" s="3" t="b">
        <f t="shared" si="44"/>
        <v>0</v>
      </c>
      <c r="C1445" s="11"/>
      <c r="D1445" s="11"/>
      <c r="E1445" s="12"/>
    </row>
    <row r="1446" spans="1:5" customFormat="1" x14ac:dyDescent="0.25">
      <c r="A1446" s="7">
        <f t="shared" si="45"/>
        <v>41258</v>
      </c>
      <c r="B1446" s="3" t="b">
        <f t="shared" si="44"/>
        <v>0</v>
      </c>
      <c r="C1446" s="11"/>
      <c r="D1446" s="11"/>
      <c r="E1446" s="12"/>
    </row>
    <row r="1447" spans="1:5" customFormat="1" x14ac:dyDescent="0.25">
      <c r="A1447" s="7">
        <f t="shared" si="45"/>
        <v>41259</v>
      </c>
      <c r="B1447" s="3" t="b">
        <f t="shared" si="44"/>
        <v>0</v>
      </c>
      <c r="C1447" s="11"/>
      <c r="D1447" s="11"/>
      <c r="E1447" s="12"/>
    </row>
    <row r="1448" spans="1:5" customFormat="1" x14ac:dyDescent="0.25">
      <c r="A1448" s="7">
        <f t="shared" si="45"/>
        <v>41260</v>
      </c>
      <c r="B1448" s="3" t="b">
        <f t="shared" si="44"/>
        <v>0</v>
      </c>
      <c r="C1448" s="11"/>
      <c r="D1448" s="11"/>
      <c r="E1448" s="12"/>
    </row>
    <row r="1449" spans="1:5" customFormat="1" x14ac:dyDescent="0.25">
      <c r="A1449" s="7">
        <f t="shared" si="45"/>
        <v>41261</v>
      </c>
      <c r="B1449" s="3" t="b">
        <f t="shared" si="44"/>
        <v>0</v>
      </c>
      <c r="C1449" s="11"/>
      <c r="D1449" s="11"/>
      <c r="E1449" s="12"/>
    </row>
    <row r="1450" spans="1:5" customFormat="1" x14ac:dyDescent="0.25">
      <c r="A1450" s="7">
        <f t="shared" si="45"/>
        <v>41262</v>
      </c>
      <c r="B1450" s="3" t="b">
        <f t="shared" si="44"/>
        <v>0</v>
      </c>
      <c r="C1450" s="11"/>
      <c r="D1450" s="11"/>
      <c r="E1450" s="12"/>
    </row>
    <row r="1451" spans="1:5" customFormat="1" x14ac:dyDescent="0.25">
      <c r="A1451" s="7">
        <f t="shared" si="45"/>
        <v>41263</v>
      </c>
      <c r="B1451" s="3" t="b">
        <f t="shared" si="44"/>
        <v>0</v>
      </c>
      <c r="C1451" s="11"/>
      <c r="D1451" s="11"/>
      <c r="E1451" s="12"/>
    </row>
    <row r="1452" spans="1:5" customFormat="1" x14ac:dyDescent="0.25">
      <c r="A1452" s="7">
        <f t="shared" si="45"/>
        <v>41264</v>
      </c>
      <c r="B1452" s="3" t="b">
        <f t="shared" si="44"/>
        <v>0</v>
      </c>
      <c r="C1452" s="11"/>
      <c r="D1452" s="11"/>
      <c r="E1452" s="12"/>
    </row>
    <row r="1453" spans="1:5" customFormat="1" x14ac:dyDescent="0.25">
      <c r="A1453" s="7">
        <f t="shared" si="45"/>
        <v>41265</v>
      </c>
      <c r="B1453" s="3" t="b">
        <f t="shared" si="44"/>
        <v>0</v>
      </c>
      <c r="C1453" s="11"/>
      <c r="D1453" s="11"/>
      <c r="E1453" s="12"/>
    </row>
    <row r="1454" spans="1:5" customFormat="1" x14ac:dyDescent="0.25">
      <c r="A1454" s="7">
        <f t="shared" si="45"/>
        <v>41266</v>
      </c>
      <c r="B1454" s="3" t="b">
        <f t="shared" si="44"/>
        <v>0</v>
      </c>
      <c r="C1454" s="11"/>
      <c r="D1454" s="11"/>
      <c r="E1454" s="12"/>
    </row>
    <row r="1455" spans="1:5" customFormat="1" x14ac:dyDescent="0.25">
      <c r="A1455" s="7">
        <f t="shared" si="45"/>
        <v>41267</v>
      </c>
      <c r="B1455" s="3" t="b">
        <f t="shared" si="44"/>
        <v>1</v>
      </c>
      <c r="C1455" s="11" t="s">
        <v>23</v>
      </c>
      <c r="D1455" s="11"/>
      <c r="E1455" s="11" t="s">
        <v>23</v>
      </c>
    </row>
    <row r="1456" spans="1:5" customFormat="1" x14ac:dyDescent="0.25">
      <c r="A1456" s="7">
        <f t="shared" si="45"/>
        <v>41268</v>
      </c>
      <c r="B1456" s="3" t="b">
        <f t="shared" si="44"/>
        <v>1</v>
      </c>
      <c r="C1456" s="11" t="s">
        <v>23</v>
      </c>
      <c r="D1456" s="11"/>
      <c r="E1456" s="12"/>
    </row>
    <row r="1457" spans="1:5" customFormat="1" x14ac:dyDescent="0.25">
      <c r="A1457" s="7">
        <f t="shared" si="45"/>
        <v>41269</v>
      </c>
      <c r="B1457" s="3" t="b">
        <f t="shared" si="44"/>
        <v>1</v>
      </c>
      <c r="C1457" s="11" t="s">
        <v>23</v>
      </c>
      <c r="D1457" s="11"/>
      <c r="E1457" s="12"/>
    </row>
    <row r="1458" spans="1:5" customFormat="1" x14ac:dyDescent="0.25">
      <c r="A1458" s="7">
        <f t="shared" si="45"/>
        <v>41270</v>
      </c>
      <c r="B1458" s="3" t="b">
        <f t="shared" si="44"/>
        <v>0</v>
      </c>
      <c r="C1458" s="11"/>
      <c r="D1458" s="11"/>
      <c r="E1458" s="12"/>
    </row>
    <row r="1459" spans="1:5" customFormat="1" x14ac:dyDescent="0.25">
      <c r="A1459" s="7">
        <f t="shared" si="45"/>
        <v>41271</v>
      </c>
      <c r="B1459" s="3" t="b">
        <f t="shared" si="44"/>
        <v>0</v>
      </c>
      <c r="C1459" s="11"/>
      <c r="D1459" s="11"/>
      <c r="E1459" s="12"/>
    </row>
    <row r="1460" spans="1:5" customFormat="1" x14ac:dyDescent="0.25">
      <c r="A1460" s="7">
        <f t="shared" si="45"/>
        <v>41272</v>
      </c>
      <c r="B1460" s="3" t="b">
        <f t="shared" si="44"/>
        <v>0</v>
      </c>
      <c r="C1460" s="11"/>
      <c r="D1460" s="11"/>
      <c r="E1460" s="12"/>
    </row>
    <row r="1461" spans="1:5" customFormat="1" x14ac:dyDescent="0.25">
      <c r="A1461" s="7">
        <f t="shared" si="45"/>
        <v>41273</v>
      </c>
      <c r="B1461" s="3" t="b">
        <f t="shared" si="44"/>
        <v>0</v>
      </c>
      <c r="C1461" s="11"/>
      <c r="D1461" s="11"/>
      <c r="E1461" s="12"/>
    </row>
    <row r="1462" spans="1:5" customFormat="1" x14ac:dyDescent="0.25">
      <c r="A1462" s="8">
        <f t="shared" si="45"/>
        <v>41274</v>
      </c>
      <c r="B1462" s="4" t="b">
        <f t="shared" si="44"/>
        <v>1</v>
      </c>
      <c r="C1462" s="13" t="s">
        <v>23</v>
      </c>
      <c r="D1462" s="13"/>
      <c r="E1462" s="14"/>
    </row>
    <row r="1463" spans="1:5" customFormat="1" x14ac:dyDescent="0.25">
      <c r="A1463" s="7">
        <f t="shared" si="45"/>
        <v>41275</v>
      </c>
      <c r="B1463" s="3" t="b">
        <f t="shared" si="44"/>
        <v>1</v>
      </c>
      <c r="C1463" s="11" t="s">
        <v>23</v>
      </c>
      <c r="D1463" s="11"/>
      <c r="E1463" s="12"/>
    </row>
    <row r="1464" spans="1:5" customFormat="1" x14ac:dyDescent="0.25">
      <c r="A1464" s="7">
        <f t="shared" si="45"/>
        <v>41276</v>
      </c>
      <c r="B1464" s="3" t="b">
        <f t="shared" si="44"/>
        <v>0</v>
      </c>
      <c r="C1464" s="11"/>
      <c r="D1464" s="11"/>
      <c r="E1464" s="12"/>
    </row>
    <row r="1465" spans="1:5" customFormat="1" x14ac:dyDescent="0.25">
      <c r="A1465" s="7">
        <f t="shared" si="45"/>
        <v>41277</v>
      </c>
      <c r="B1465" s="3" t="b">
        <f t="shared" si="44"/>
        <v>0</v>
      </c>
      <c r="C1465" s="11"/>
      <c r="D1465" s="11"/>
      <c r="E1465" s="12"/>
    </row>
    <row r="1466" spans="1:5" customFormat="1" x14ac:dyDescent="0.25">
      <c r="A1466" s="7">
        <f t="shared" si="45"/>
        <v>41278</v>
      </c>
      <c r="B1466" s="3" t="b">
        <f t="shared" si="44"/>
        <v>0</v>
      </c>
      <c r="C1466" s="11"/>
      <c r="D1466" s="11"/>
      <c r="E1466" s="12"/>
    </row>
    <row r="1467" spans="1:5" customFormat="1" x14ac:dyDescent="0.25">
      <c r="A1467" s="7">
        <f t="shared" si="45"/>
        <v>41279</v>
      </c>
      <c r="B1467" s="3" t="b">
        <f t="shared" si="44"/>
        <v>0</v>
      </c>
      <c r="C1467" s="11"/>
      <c r="D1467" s="11"/>
      <c r="E1467" s="12"/>
    </row>
    <row r="1468" spans="1:5" customFormat="1" x14ac:dyDescent="0.25">
      <c r="A1468" s="7">
        <f t="shared" si="45"/>
        <v>41280</v>
      </c>
      <c r="B1468" s="3" t="b">
        <f t="shared" si="44"/>
        <v>0</v>
      </c>
      <c r="C1468" s="11"/>
      <c r="D1468" s="11"/>
      <c r="E1468" s="12"/>
    </row>
    <row r="1469" spans="1:5" customFormat="1" x14ac:dyDescent="0.25">
      <c r="A1469" s="7">
        <f t="shared" si="45"/>
        <v>41281</v>
      </c>
      <c r="B1469" s="3" t="b">
        <f t="shared" si="44"/>
        <v>0</v>
      </c>
      <c r="C1469" s="11"/>
      <c r="D1469" s="11"/>
      <c r="E1469" s="12"/>
    </row>
    <row r="1470" spans="1:5" customFormat="1" x14ac:dyDescent="0.25">
      <c r="A1470" s="7">
        <f t="shared" si="45"/>
        <v>41282</v>
      </c>
      <c r="B1470" s="3" t="b">
        <f t="shared" si="44"/>
        <v>0</v>
      </c>
      <c r="C1470" s="11"/>
      <c r="D1470" s="11"/>
      <c r="E1470" s="12"/>
    </row>
    <row r="1471" spans="1:5" customFormat="1" x14ac:dyDescent="0.25">
      <c r="A1471" s="7">
        <f t="shared" si="45"/>
        <v>41283</v>
      </c>
      <c r="B1471" s="3" t="b">
        <f t="shared" si="44"/>
        <v>0</v>
      </c>
      <c r="C1471" s="11"/>
      <c r="D1471" s="11"/>
      <c r="E1471" s="12"/>
    </row>
    <row r="1472" spans="1:5" customFormat="1" x14ac:dyDescent="0.25">
      <c r="A1472" s="7">
        <f t="shared" si="45"/>
        <v>41284</v>
      </c>
      <c r="B1472" s="3" t="b">
        <f t="shared" si="44"/>
        <v>0</v>
      </c>
      <c r="C1472" s="11"/>
      <c r="D1472" s="11"/>
      <c r="E1472" s="12"/>
    </row>
    <row r="1473" spans="1:5" customFormat="1" x14ac:dyDescent="0.25">
      <c r="A1473" s="7">
        <f t="shared" si="45"/>
        <v>41285</v>
      </c>
      <c r="B1473" s="3" t="b">
        <f t="shared" si="44"/>
        <v>0</v>
      </c>
      <c r="C1473" s="11"/>
      <c r="D1473" s="11"/>
      <c r="E1473" s="12"/>
    </row>
    <row r="1474" spans="1:5" customFormat="1" x14ac:dyDescent="0.25">
      <c r="A1474" s="7">
        <f t="shared" si="45"/>
        <v>41286</v>
      </c>
      <c r="B1474" s="3" t="b">
        <f t="shared" si="44"/>
        <v>0</v>
      </c>
      <c r="C1474" s="11"/>
      <c r="D1474" s="11"/>
      <c r="E1474" s="12"/>
    </row>
    <row r="1475" spans="1:5" customFormat="1" x14ac:dyDescent="0.25">
      <c r="A1475" s="7">
        <f t="shared" si="45"/>
        <v>41287</v>
      </c>
      <c r="B1475" s="3" t="b">
        <f t="shared" ref="B1475:B1538" si="46">OR(C1475="Ja",D1475="Ja",E1475="Ja")</f>
        <v>0</v>
      </c>
      <c r="C1475" s="11"/>
      <c r="D1475" s="11"/>
      <c r="E1475" s="12"/>
    </row>
    <row r="1476" spans="1:5" customFormat="1" x14ac:dyDescent="0.25">
      <c r="A1476" s="7">
        <f t="shared" ref="A1476:A1539" si="47">A1475+1</f>
        <v>41288</v>
      </c>
      <c r="B1476" s="3" t="b">
        <f t="shared" si="46"/>
        <v>0</v>
      </c>
      <c r="C1476" s="11"/>
      <c r="D1476" s="11"/>
      <c r="E1476" s="12"/>
    </row>
    <row r="1477" spans="1:5" customFormat="1" x14ac:dyDescent="0.25">
      <c r="A1477" s="7">
        <f t="shared" si="47"/>
        <v>41289</v>
      </c>
      <c r="B1477" s="3" t="b">
        <f t="shared" si="46"/>
        <v>0</v>
      </c>
      <c r="C1477" s="11"/>
      <c r="D1477" s="11"/>
      <c r="E1477" s="12"/>
    </row>
    <row r="1478" spans="1:5" customFormat="1" x14ac:dyDescent="0.25">
      <c r="A1478" s="7">
        <f t="shared" si="47"/>
        <v>41290</v>
      </c>
      <c r="B1478" s="3" t="b">
        <f t="shared" si="46"/>
        <v>0</v>
      </c>
      <c r="C1478" s="11"/>
      <c r="D1478" s="11"/>
      <c r="E1478" s="12"/>
    </row>
    <row r="1479" spans="1:5" customFormat="1" x14ac:dyDescent="0.25">
      <c r="A1479" s="7">
        <f t="shared" si="47"/>
        <v>41291</v>
      </c>
      <c r="B1479" s="3" t="b">
        <f t="shared" si="46"/>
        <v>0</v>
      </c>
      <c r="C1479" s="11"/>
      <c r="D1479" s="11"/>
      <c r="E1479" s="12"/>
    </row>
    <row r="1480" spans="1:5" customFormat="1" x14ac:dyDescent="0.25">
      <c r="A1480" s="7">
        <f t="shared" si="47"/>
        <v>41292</v>
      </c>
      <c r="B1480" s="3" t="b">
        <f t="shared" si="46"/>
        <v>0</v>
      </c>
      <c r="C1480" s="11"/>
      <c r="D1480" s="11"/>
      <c r="E1480" s="12"/>
    </row>
    <row r="1481" spans="1:5" customFormat="1" x14ac:dyDescent="0.25">
      <c r="A1481" s="7">
        <f t="shared" si="47"/>
        <v>41293</v>
      </c>
      <c r="B1481" s="3" t="b">
        <f t="shared" si="46"/>
        <v>0</v>
      </c>
      <c r="C1481" s="11"/>
      <c r="D1481" s="11"/>
      <c r="E1481" s="12"/>
    </row>
    <row r="1482" spans="1:5" customFormat="1" x14ac:dyDescent="0.25">
      <c r="A1482" s="7">
        <f t="shared" si="47"/>
        <v>41294</v>
      </c>
      <c r="B1482" s="3" t="b">
        <f t="shared" si="46"/>
        <v>0</v>
      </c>
      <c r="C1482" s="11"/>
      <c r="D1482" s="11"/>
      <c r="E1482" s="12"/>
    </row>
    <row r="1483" spans="1:5" customFormat="1" x14ac:dyDescent="0.25">
      <c r="A1483" s="7">
        <f t="shared" si="47"/>
        <v>41295</v>
      </c>
      <c r="B1483" s="3" t="b">
        <f t="shared" si="46"/>
        <v>0</v>
      </c>
      <c r="C1483" s="11"/>
      <c r="D1483" s="11"/>
      <c r="E1483" s="12"/>
    </row>
    <row r="1484" spans="1:5" customFormat="1" x14ac:dyDescent="0.25">
      <c r="A1484" s="7">
        <f t="shared" si="47"/>
        <v>41296</v>
      </c>
      <c r="B1484" s="3" t="b">
        <f t="shared" si="46"/>
        <v>0</v>
      </c>
      <c r="C1484" s="11"/>
      <c r="D1484" s="11"/>
      <c r="E1484" s="12"/>
    </row>
    <row r="1485" spans="1:5" customFormat="1" x14ac:dyDescent="0.25">
      <c r="A1485" s="7">
        <f t="shared" si="47"/>
        <v>41297</v>
      </c>
      <c r="B1485" s="3" t="b">
        <f t="shared" si="46"/>
        <v>0</v>
      </c>
      <c r="C1485" s="11"/>
      <c r="D1485" s="11"/>
      <c r="E1485" s="12"/>
    </row>
    <row r="1486" spans="1:5" customFormat="1" x14ac:dyDescent="0.25">
      <c r="A1486" s="7">
        <f t="shared" si="47"/>
        <v>41298</v>
      </c>
      <c r="B1486" s="3" t="b">
        <f t="shared" si="46"/>
        <v>0</v>
      </c>
      <c r="C1486" s="11"/>
      <c r="D1486" s="11"/>
      <c r="E1486" s="12"/>
    </row>
    <row r="1487" spans="1:5" customFormat="1" x14ac:dyDescent="0.25">
      <c r="A1487" s="7">
        <f t="shared" si="47"/>
        <v>41299</v>
      </c>
      <c r="B1487" s="3" t="b">
        <f t="shared" si="46"/>
        <v>0</v>
      </c>
      <c r="C1487" s="11"/>
      <c r="D1487" s="11"/>
      <c r="E1487" s="12"/>
    </row>
    <row r="1488" spans="1:5" customFormat="1" x14ac:dyDescent="0.25">
      <c r="A1488" s="7">
        <f t="shared" si="47"/>
        <v>41300</v>
      </c>
      <c r="B1488" s="3" t="b">
        <f t="shared" si="46"/>
        <v>0</v>
      </c>
      <c r="C1488" s="11"/>
      <c r="D1488" s="11"/>
      <c r="E1488" s="12"/>
    </row>
    <row r="1489" spans="1:5" customFormat="1" x14ac:dyDescent="0.25">
      <c r="A1489" s="7">
        <f t="shared" si="47"/>
        <v>41301</v>
      </c>
      <c r="B1489" s="3" t="b">
        <f t="shared" si="46"/>
        <v>0</v>
      </c>
      <c r="C1489" s="11"/>
      <c r="D1489" s="11"/>
      <c r="E1489" s="12"/>
    </row>
    <row r="1490" spans="1:5" customFormat="1" x14ac:dyDescent="0.25">
      <c r="A1490" s="7">
        <f t="shared" si="47"/>
        <v>41302</v>
      </c>
      <c r="B1490" s="3" t="b">
        <f t="shared" si="46"/>
        <v>0</v>
      </c>
      <c r="C1490" s="11"/>
      <c r="D1490" s="11"/>
      <c r="E1490" s="12"/>
    </row>
    <row r="1491" spans="1:5" customFormat="1" x14ac:dyDescent="0.25">
      <c r="A1491" s="7">
        <f t="shared" si="47"/>
        <v>41303</v>
      </c>
      <c r="B1491" s="3" t="b">
        <f t="shared" si="46"/>
        <v>0</v>
      </c>
      <c r="C1491" s="11"/>
      <c r="D1491" s="11"/>
      <c r="E1491" s="12"/>
    </row>
    <row r="1492" spans="1:5" customFormat="1" x14ac:dyDescent="0.25">
      <c r="A1492" s="7">
        <f t="shared" si="47"/>
        <v>41304</v>
      </c>
      <c r="B1492" s="3" t="b">
        <f t="shared" si="46"/>
        <v>0</v>
      </c>
      <c r="C1492" s="11"/>
      <c r="D1492" s="11"/>
      <c r="E1492" s="12"/>
    </row>
    <row r="1493" spans="1:5" customFormat="1" x14ac:dyDescent="0.25">
      <c r="A1493" s="7">
        <f t="shared" si="47"/>
        <v>41305</v>
      </c>
      <c r="B1493" s="3" t="b">
        <f t="shared" si="46"/>
        <v>0</v>
      </c>
      <c r="C1493" s="11"/>
      <c r="D1493" s="11"/>
      <c r="E1493" s="12"/>
    </row>
    <row r="1494" spans="1:5" customFormat="1" x14ac:dyDescent="0.25">
      <c r="A1494" s="7">
        <f t="shared" si="47"/>
        <v>41306</v>
      </c>
      <c r="B1494" s="3" t="b">
        <f t="shared" si="46"/>
        <v>0</v>
      </c>
      <c r="C1494" s="11"/>
      <c r="D1494" s="11"/>
      <c r="E1494" s="12"/>
    </row>
    <row r="1495" spans="1:5" customFormat="1" x14ac:dyDescent="0.25">
      <c r="A1495" s="7">
        <f t="shared" si="47"/>
        <v>41307</v>
      </c>
      <c r="B1495" s="3" t="b">
        <f t="shared" si="46"/>
        <v>0</v>
      </c>
      <c r="C1495" s="11"/>
      <c r="D1495" s="11"/>
      <c r="E1495" s="12"/>
    </row>
    <row r="1496" spans="1:5" customFormat="1" x14ac:dyDescent="0.25">
      <c r="A1496" s="7">
        <f t="shared" si="47"/>
        <v>41308</v>
      </c>
      <c r="B1496" s="3" t="b">
        <f t="shared" si="46"/>
        <v>0</v>
      </c>
      <c r="C1496" s="11"/>
      <c r="D1496" s="11"/>
      <c r="E1496" s="12"/>
    </row>
    <row r="1497" spans="1:5" customFormat="1" x14ac:dyDescent="0.25">
      <c r="A1497" s="7">
        <f t="shared" si="47"/>
        <v>41309</v>
      </c>
      <c r="B1497" s="3" t="b">
        <f t="shared" si="46"/>
        <v>0</v>
      </c>
      <c r="C1497" s="11"/>
      <c r="D1497" s="11"/>
      <c r="E1497" s="12"/>
    </row>
    <row r="1498" spans="1:5" customFormat="1" x14ac:dyDescent="0.25">
      <c r="A1498" s="7">
        <f t="shared" si="47"/>
        <v>41310</v>
      </c>
      <c r="B1498" s="3" t="b">
        <f t="shared" si="46"/>
        <v>0</v>
      </c>
      <c r="C1498" s="11"/>
      <c r="D1498" s="11"/>
      <c r="E1498" s="12"/>
    </row>
    <row r="1499" spans="1:5" customFormat="1" x14ac:dyDescent="0.25">
      <c r="A1499" s="7">
        <f t="shared" si="47"/>
        <v>41311</v>
      </c>
      <c r="B1499" s="3" t="b">
        <f t="shared" si="46"/>
        <v>0</v>
      </c>
      <c r="C1499" s="11"/>
      <c r="D1499" s="11"/>
      <c r="E1499" s="12"/>
    </row>
    <row r="1500" spans="1:5" customFormat="1" x14ac:dyDescent="0.25">
      <c r="A1500" s="7">
        <f t="shared" si="47"/>
        <v>41312</v>
      </c>
      <c r="B1500" s="3" t="b">
        <f t="shared" si="46"/>
        <v>0</v>
      </c>
      <c r="C1500" s="11"/>
      <c r="D1500" s="11"/>
      <c r="E1500" s="12"/>
    </row>
    <row r="1501" spans="1:5" customFormat="1" x14ac:dyDescent="0.25">
      <c r="A1501" s="7">
        <f t="shared" si="47"/>
        <v>41313</v>
      </c>
      <c r="B1501" s="3" t="b">
        <f t="shared" si="46"/>
        <v>0</v>
      </c>
      <c r="C1501" s="11"/>
      <c r="D1501" s="11"/>
      <c r="E1501" s="12"/>
    </row>
    <row r="1502" spans="1:5" customFormat="1" x14ac:dyDescent="0.25">
      <c r="A1502" s="7">
        <f t="shared" si="47"/>
        <v>41314</v>
      </c>
      <c r="B1502" s="3" t="b">
        <f t="shared" si="46"/>
        <v>0</v>
      </c>
      <c r="C1502" s="11"/>
      <c r="D1502" s="11"/>
      <c r="E1502" s="12"/>
    </row>
    <row r="1503" spans="1:5" customFormat="1" x14ac:dyDescent="0.25">
      <c r="A1503" s="7">
        <f t="shared" si="47"/>
        <v>41315</v>
      </c>
      <c r="B1503" s="3" t="b">
        <f t="shared" si="46"/>
        <v>0</v>
      </c>
      <c r="C1503" s="11"/>
      <c r="D1503" s="11"/>
      <c r="E1503" s="12"/>
    </row>
    <row r="1504" spans="1:5" customFormat="1" x14ac:dyDescent="0.25">
      <c r="A1504" s="7">
        <f t="shared" si="47"/>
        <v>41316</v>
      </c>
      <c r="B1504" s="3" t="b">
        <f t="shared" si="46"/>
        <v>0</v>
      </c>
      <c r="C1504" s="11"/>
      <c r="D1504" s="11"/>
      <c r="E1504" s="12"/>
    </row>
    <row r="1505" spans="1:5" customFormat="1" x14ac:dyDescent="0.25">
      <c r="A1505" s="7">
        <f t="shared" si="47"/>
        <v>41317</v>
      </c>
      <c r="B1505" s="3" t="b">
        <f t="shared" si="46"/>
        <v>0</v>
      </c>
      <c r="C1505" s="11"/>
      <c r="D1505" s="11"/>
      <c r="E1505" s="12"/>
    </row>
    <row r="1506" spans="1:5" customFormat="1" x14ac:dyDescent="0.25">
      <c r="A1506" s="7">
        <f t="shared" si="47"/>
        <v>41318</v>
      </c>
      <c r="B1506" s="3" t="b">
        <f t="shared" si="46"/>
        <v>0</v>
      </c>
      <c r="C1506" s="11"/>
      <c r="D1506" s="11"/>
      <c r="E1506" s="12"/>
    </row>
    <row r="1507" spans="1:5" customFormat="1" x14ac:dyDescent="0.25">
      <c r="A1507" s="7">
        <f t="shared" si="47"/>
        <v>41319</v>
      </c>
      <c r="B1507" s="3" t="b">
        <f t="shared" si="46"/>
        <v>0</v>
      </c>
      <c r="C1507" s="11"/>
      <c r="D1507" s="11"/>
      <c r="E1507" s="12"/>
    </row>
    <row r="1508" spans="1:5" customFormat="1" x14ac:dyDescent="0.25">
      <c r="A1508" s="7">
        <f t="shared" si="47"/>
        <v>41320</v>
      </c>
      <c r="B1508" s="3" t="b">
        <f t="shared" si="46"/>
        <v>0</v>
      </c>
      <c r="C1508" s="11"/>
      <c r="D1508" s="11"/>
      <c r="E1508" s="12"/>
    </row>
    <row r="1509" spans="1:5" customFormat="1" x14ac:dyDescent="0.25">
      <c r="A1509" s="7">
        <f t="shared" si="47"/>
        <v>41321</v>
      </c>
      <c r="B1509" s="3" t="b">
        <f t="shared" si="46"/>
        <v>0</v>
      </c>
      <c r="C1509" s="11"/>
      <c r="D1509" s="11"/>
      <c r="E1509" s="12"/>
    </row>
    <row r="1510" spans="1:5" customFormat="1" x14ac:dyDescent="0.25">
      <c r="A1510" s="7">
        <f t="shared" si="47"/>
        <v>41322</v>
      </c>
      <c r="B1510" s="3" t="b">
        <f t="shared" si="46"/>
        <v>0</v>
      </c>
      <c r="C1510" s="11"/>
      <c r="D1510" s="11"/>
      <c r="E1510" s="12"/>
    </row>
    <row r="1511" spans="1:5" customFormat="1" x14ac:dyDescent="0.25">
      <c r="A1511" s="7">
        <f t="shared" si="47"/>
        <v>41323</v>
      </c>
      <c r="B1511" s="3" t="b">
        <f t="shared" si="46"/>
        <v>0</v>
      </c>
      <c r="C1511" s="11"/>
      <c r="D1511" s="11"/>
      <c r="E1511" s="12"/>
    </row>
    <row r="1512" spans="1:5" customFormat="1" x14ac:dyDescent="0.25">
      <c r="A1512" s="7">
        <f t="shared" si="47"/>
        <v>41324</v>
      </c>
      <c r="B1512" s="3" t="b">
        <f t="shared" si="46"/>
        <v>0</v>
      </c>
      <c r="C1512" s="11"/>
      <c r="D1512" s="11"/>
      <c r="E1512" s="12"/>
    </row>
    <row r="1513" spans="1:5" customFormat="1" x14ac:dyDescent="0.25">
      <c r="A1513" s="7">
        <f t="shared" si="47"/>
        <v>41325</v>
      </c>
      <c r="B1513" s="3" t="b">
        <f t="shared" si="46"/>
        <v>0</v>
      </c>
      <c r="C1513" s="11"/>
      <c r="D1513" s="11"/>
      <c r="E1513" s="12"/>
    </row>
    <row r="1514" spans="1:5" customFormat="1" x14ac:dyDescent="0.25">
      <c r="A1514" s="7">
        <f t="shared" si="47"/>
        <v>41326</v>
      </c>
      <c r="B1514" s="3" t="b">
        <f t="shared" si="46"/>
        <v>0</v>
      </c>
      <c r="C1514" s="11"/>
      <c r="D1514" s="11"/>
      <c r="E1514" s="12"/>
    </row>
    <row r="1515" spans="1:5" customFormat="1" x14ac:dyDescent="0.25">
      <c r="A1515" s="7">
        <f t="shared" si="47"/>
        <v>41327</v>
      </c>
      <c r="B1515" s="3" t="b">
        <f t="shared" si="46"/>
        <v>0</v>
      </c>
      <c r="C1515" s="11"/>
      <c r="D1515" s="11"/>
      <c r="E1515" s="12"/>
    </row>
    <row r="1516" spans="1:5" customFormat="1" x14ac:dyDescent="0.25">
      <c r="A1516" s="7">
        <f t="shared" si="47"/>
        <v>41328</v>
      </c>
      <c r="B1516" s="3" t="b">
        <f t="shared" si="46"/>
        <v>0</v>
      </c>
      <c r="C1516" s="11"/>
      <c r="D1516" s="11"/>
      <c r="E1516" s="12"/>
    </row>
    <row r="1517" spans="1:5" customFormat="1" x14ac:dyDescent="0.25">
      <c r="A1517" s="7">
        <f t="shared" si="47"/>
        <v>41329</v>
      </c>
      <c r="B1517" s="3" t="b">
        <f t="shared" si="46"/>
        <v>0</v>
      </c>
      <c r="C1517" s="11"/>
      <c r="D1517" s="11"/>
      <c r="E1517" s="12"/>
    </row>
    <row r="1518" spans="1:5" customFormat="1" x14ac:dyDescent="0.25">
      <c r="A1518" s="7">
        <f t="shared" si="47"/>
        <v>41330</v>
      </c>
      <c r="B1518" s="3" t="b">
        <f t="shared" si="46"/>
        <v>0</v>
      </c>
      <c r="C1518" s="11"/>
      <c r="D1518" s="11"/>
      <c r="E1518" s="12"/>
    </row>
    <row r="1519" spans="1:5" customFormat="1" x14ac:dyDescent="0.25">
      <c r="A1519" s="7">
        <f t="shared" si="47"/>
        <v>41331</v>
      </c>
      <c r="B1519" s="3" t="b">
        <f t="shared" si="46"/>
        <v>0</v>
      </c>
      <c r="C1519" s="11"/>
      <c r="D1519" s="11"/>
      <c r="E1519" s="12"/>
    </row>
    <row r="1520" spans="1:5" customFormat="1" x14ac:dyDescent="0.25">
      <c r="A1520" s="7">
        <f t="shared" si="47"/>
        <v>41332</v>
      </c>
      <c r="B1520" s="3" t="b">
        <f t="shared" si="46"/>
        <v>0</v>
      </c>
      <c r="C1520" s="11"/>
      <c r="D1520" s="11"/>
      <c r="E1520" s="12"/>
    </row>
    <row r="1521" spans="1:5" customFormat="1" x14ac:dyDescent="0.25">
      <c r="A1521" s="7">
        <f t="shared" si="47"/>
        <v>41333</v>
      </c>
      <c r="B1521" s="3" t="b">
        <f t="shared" si="46"/>
        <v>0</v>
      </c>
      <c r="C1521" s="11"/>
      <c r="D1521" s="11"/>
      <c r="E1521" s="12"/>
    </row>
    <row r="1522" spans="1:5" customFormat="1" x14ac:dyDescent="0.25">
      <c r="A1522" s="7">
        <f t="shared" si="47"/>
        <v>41334</v>
      </c>
      <c r="B1522" s="3" t="b">
        <f t="shared" si="46"/>
        <v>0</v>
      </c>
      <c r="C1522" s="11"/>
      <c r="D1522" s="11"/>
      <c r="E1522" s="12"/>
    </row>
    <row r="1523" spans="1:5" customFormat="1" x14ac:dyDescent="0.25">
      <c r="A1523" s="7">
        <f t="shared" si="47"/>
        <v>41335</v>
      </c>
      <c r="B1523" s="3" t="b">
        <f t="shared" si="46"/>
        <v>0</v>
      </c>
      <c r="C1523" s="11"/>
      <c r="D1523" s="11"/>
      <c r="E1523" s="12"/>
    </row>
    <row r="1524" spans="1:5" customFormat="1" x14ac:dyDescent="0.25">
      <c r="A1524" s="7">
        <f t="shared" si="47"/>
        <v>41336</v>
      </c>
      <c r="B1524" s="3" t="b">
        <f t="shared" si="46"/>
        <v>0</v>
      </c>
      <c r="C1524" s="11"/>
      <c r="D1524" s="11"/>
      <c r="E1524" s="12"/>
    </row>
    <row r="1525" spans="1:5" customFormat="1" x14ac:dyDescent="0.25">
      <c r="A1525" s="7">
        <f t="shared" si="47"/>
        <v>41337</v>
      </c>
      <c r="B1525" s="3" t="b">
        <f t="shared" si="46"/>
        <v>0</v>
      </c>
      <c r="C1525" s="11"/>
      <c r="D1525" s="11"/>
      <c r="E1525" s="12"/>
    </row>
    <row r="1526" spans="1:5" customFormat="1" x14ac:dyDescent="0.25">
      <c r="A1526" s="7">
        <f t="shared" si="47"/>
        <v>41338</v>
      </c>
      <c r="B1526" s="3" t="b">
        <f t="shared" si="46"/>
        <v>0</v>
      </c>
      <c r="C1526" s="11"/>
      <c r="D1526" s="11"/>
      <c r="E1526" s="12"/>
    </row>
    <row r="1527" spans="1:5" customFormat="1" x14ac:dyDescent="0.25">
      <c r="A1527" s="7">
        <f t="shared" si="47"/>
        <v>41339</v>
      </c>
      <c r="B1527" s="3" t="b">
        <f t="shared" si="46"/>
        <v>0</v>
      </c>
      <c r="C1527" s="11"/>
      <c r="D1527" s="11"/>
      <c r="E1527" s="12"/>
    </row>
    <row r="1528" spans="1:5" customFormat="1" x14ac:dyDescent="0.25">
      <c r="A1528" s="7">
        <f t="shared" si="47"/>
        <v>41340</v>
      </c>
      <c r="B1528" s="3" t="b">
        <f t="shared" si="46"/>
        <v>0</v>
      </c>
      <c r="C1528" s="11"/>
      <c r="D1528" s="11"/>
      <c r="E1528" s="12"/>
    </row>
    <row r="1529" spans="1:5" customFormat="1" x14ac:dyDescent="0.25">
      <c r="A1529" s="7">
        <f t="shared" si="47"/>
        <v>41341</v>
      </c>
      <c r="B1529" s="3" t="b">
        <f t="shared" si="46"/>
        <v>0</v>
      </c>
      <c r="C1529" s="11"/>
      <c r="D1529" s="11"/>
      <c r="E1529" s="12"/>
    </row>
    <row r="1530" spans="1:5" customFormat="1" x14ac:dyDescent="0.25">
      <c r="A1530" s="7">
        <f t="shared" si="47"/>
        <v>41342</v>
      </c>
      <c r="B1530" s="3" t="b">
        <f t="shared" si="46"/>
        <v>0</v>
      </c>
      <c r="C1530" s="11"/>
      <c r="D1530" s="11"/>
      <c r="E1530" s="12"/>
    </row>
    <row r="1531" spans="1:5" customFormat="1" x14ac:dyDescent="0.25">
      <c r="A1531" s="7">
        <f t="shared" si="47"/>
        <v>41343</v>
      </c>
      <c r="B1531" s="3" t="b">
        <f t="shared" si="46"/>
        <v>0</v>
      </c>
      <c r="C1531" s="11"/>
      <c r="D1531" s="11"/>
      <c r="E1531" s="12"/>
    </row>
    <row r="1532" spans="1:5" customFormat="1" x14ac:dyDescent="0.25">
      <c r="A1532" s="7">
        <f t="shared" si="47"/>
        <v>41344</v>
      </c>
      <c r="B1532" s="3" t="b">
        <f t="shared" si="46"/>
        <v>0</v>
      </c>
      <c r="C1532" s="11"/>
      <c r="D1532" s="11"/>
      <c r="E1532" s="12"/>
    </row>
    <row r="1533" spans="1:5" customFormat="1" x14ac:dyDescent="0.25">
      <c r="A1533" s="7">
        <f t="shared" si="47"/>
        <v>41345</v>
      </c>
      <c r="B1533" s="3" t="b">
        <f t="shared" si="46"/>
        <v>0</v>
      </c>
      <c r="C1533" s="11"/>
      <c r="D1533" s="11"/>
      <c r="E1533" s="12"/>
    </row>
    <row r="1534" spans="1:5" customFormat="1" x14ac:dyDescent="0.25">
      <c r="A1534" s="7">
        <f t="shared" si="47"/>
        <v>41346</v>
      </c>
      <c r="B1534" s="3" t="b">
        <f t="shared" si="46"/>
        <v>0</v>
      </c>
      <c r="C1534" s="11"/>
      <c r="D1534" s="11"/>
      <c r="E1534" s="12"/>
    </row>
    <row r="1535" spans="1:5" customFormat="1" x14ac:dyDescent="0.25">
      <c r="A1535" s="7">
        <f t="shared" si="47"/>
        <v>41347</v>
      </c>
      <c r="B1535" s="3" t="b">
        <f t="shared" si="46"/>
        <v>0</v>
      </c>
      <c r="C1535" s="11"/>
      <c r="D1535" s="11"/>
      <c r="E1535" s="12"/>
    </row>
    <row r="1536" spans="1:5" customFormat="1" x14ac:dyDescent="0.25">
      <c r="A1536" s="7">
        <f t="shared" si="47"/>
        <v>41348</v>
      </c>
      <c r="B1536" s="3" t="b">
        <f t="shared" si="46"/>
        <v>0</v>
      </c>
      <c r="C1536" s="11"/>
      <c r="D1536" s="11"/>
      <c r="E1536" s="12"/>
    </row>
    <row r="1537" spans="1:5" customFormat="1" x14ac:dyDescent="0.25">
      <c r="A1537" s="7">
        <f t="shared" si="47"/>
        <v>41349</v>
      </c>
      <c r="B1537" s="3" t="b">
        <f t="shared" si="46"/>
        <v>0</v>
      </c>
      <c r="C1537" s="11"/>
      <c r="D1537" s="11"/>
      <c r="E1537" s="12"/>
    </row>
    <row r="1538" spans="1:5" customFormat="1" x14ac:dyDescent="0.25">
      <c r="A1538" s="7">
        <f t="shared" si="47"/>
        <v>41350</v>
      </c>
      <c r="B1538" s="3" t="b">
        <f t="shared" si="46"/>
        <v>0</v>
      </c>
      <c r="C1538" s="11"/>
      <c r="D1538" s="11"/>
      <c r="E1538" s="12"/>
    </row>
    <row r="1539" spans="1:5" customFormat="1" x14ac:dyDescent="0.25">
      <c r="A1539" s="7">
        <f t="shared" si="47"/>
        <v>41351</v>
      </c>
      <c r="B1539" s="3" t="b">
        <f t="shared" ref="B1539:B1602" si="48">OR(C1539="Ja",D1539="Ja",E1539="Ja")</f>
        <v>0</v>
      </c>
      <c r="C1539" s="11"/>
      <c r="D1539" s="11"/>
      <c r="E1539" s="12"/>
    </row>
    <row r="1540" spans="1:5" customFormat="1" x14ac:dyDescent="0.25">
      <c r="A1540" s="7">
        <f t="shared" ref="A1540:A1603" si="49">A1539+1</f>
        <v>41352</v>
      </c>
      <c r="B1540" s="3" t="b">
        <f t="shared" si="48"/>
        <v>0</v>
      </c>
      <c r="C1540" s="11"/>
      <c r="D1540" s="11"/>
      <c r="E1540" s="12"/>
    </row>
    <row r="1541" spans="1:5" customFormat="1" x14ac:dyDescent="0.25">
      <c r="A1541" s="7">
        <f t="shared" si="49"/>
        <v>41353</v>
      </c>
      <c r="B1541" s="3" t="b">
        <f t="shared" si="48"/>
        <v>0</v>
      </c>
      <c r="C1541" s="11"/>
      <c r="D1541" s="11"/>
      <c r="E1541" s="12"/>
    </row>
    <row r="1542" spans="1:5" customFormat="1" x14ac:dyDescent="0.25">
      <c r="A1542" s="7">
        <f t="shared" si="49"/>
        <v>41354</v>
      </c>
      <c r="B1542" s="3" t="b">
        <f t="shared" si="48"/>
        <v>0</v>
      </c>
      <c r="C1542" s="11"/>
      <c r="D1542" s="11"/>
      <c r="E1542" s="12"/>
    </row>
    <row r="1543" spans="1:5" customFormat="1" x14ac:dyDescent="0.25">
      <c r="A1543" s="7">
        <f t="shared" si="49"/>
        <v>41355</v>
      </c>
      <c r="B1543" s="3" t="b">
        <f t="shared" si="48"/>
        <v>0</v>
      </c>
      <c r="C1543" s="11"/>
      <c r="D1543" s="11"/>
      <c r="E1543" s="12"/>
    </row>
    <row r="1544" spans="1:5" customFormat="1" x14ac:dyDescent="0.25">
      <c r="A1544" s="7">
        <f t="shared" si="49"/>
        <v>41356</v>
      </c>
      <c r="B1544" s="3" t="b">
        <f t="shared" si="48"/>
        <v>0</v>
      </c>
      <c r="C1544" s="11"/>
      <c r="D1544" s="11"/>
      <c r="E1544" s="12"/>
    </row>
    <row r="1545" spans="1:5" customFormat="1" x14ac:dyDescent="0.25">
      <c r="A1545" s="7">
        <f t="shared" si="49"/>
        <v>41357</v>
      </c>
      <c r="B1545" s="3" t="b">
        <f t="shared" si="48"/>
        <v>0</v>
      </c>
      <c r="C1545" s="11"/>
      <c r="D1545" s="11"/>
      <c r="E1545" s="12"/>
    </row>
    <row r="1546" spans="1:5" customFormat="1" x14ac:dyDescent="0.25">
      <c r="A1546" s="7">
        <f t="shared" si="49"/>
        <v>41358</v>
      </c>
      <c r="B1546" s="3" t="b">
        <f t="shared" si="48"/>
        <v>0</v>
      </c>
      <c r="C1546" s="11"/>
      <c r="D1546" s="11"/>
      <c r="E1546" s="12"/>
    </row>
    <row r="1547" spans="1:5" customFormat="1" x14ac:dyDescent="0.25">
      <c r="A1547" s="7">
        <f t="shared" si="49"/>
        <v>41359</v>
      </c>
      <c r="B1547" s="3" t="b">
        <f t="shared" si="48"/>
        <v>0</v>
      </c>
      <c r="C1547" s="11"/>
      <c r="D1547" s="11"/>
      <c r="E1547" s="12"/>
    </row>
    <row r="1548" spans="1:5" customFormat="1" x14ac:dyDescent="0.25">
      <c r="A1548" s="7">
        <f t="shared" si="49"/>
        <v>41360</v>
      </c>
      <c r="B1548" s="3" t="b">
        <f t="shared" si="48"/>
        <v>0</v>
      </c>
      <c r="C1548" s="11"/>
      <c r="D1548" s="11"/>
      <c r="E1548" s="12"/>
    </row>
    <row r="1549" spans="1:5" customFormat="1" x14ac:dyDescent="0.25">
      <c r="A1549" s="7">
        <f t="shared" si="49"/>
        <v>41361</v>
      </c>
      <c r="B1549" s="3" t="b">
        <f t="shared" si="48"/>
        <v>1</v>
      </c>
      <c r="C1549" s="11" t="s">
        <v>23</v>
      </c>
      <c r="D1549" s="11"/>
      <c r="E1549" s="12"/>
    </row>
    <row r="1550" spans="1:5" customFormat="1" x14ac:dyDescent="0.25">
      <c r="A1550" s="7">
        <f t="shared" si="49"/>
        <v>41362</v>
      </c>
      <c r="B1550" s="3" t="b">
        <f t="shared" si="48"/>
        <v>1</v>
      </c>
      <c r="C1550" s="11" t="s">
        <v>23</v>
      </c>
      <c r="D1550" s="11"/>
      <c r="E1550" s="12"/>
    </row>
    <row r="1551" spans="1:5" customFormat="1" x14ac:dyDescent="0.25">
      <c r="A1551" s="7">
        <f t="shared" si="49"/>
        <v>41363</v>
      </c>
      <c r="B1551" s="3" t="b">
        <f t="shared" si="48"/>
        <v>0</v>
      </c>
      <c r="C1551" s="11"/>
      <c r="D1551" s="11"/>
      <c r="E1551" s="12"/>
    </row>
    <row r="1552" spans="1:5" customFormat="1" x14ac:dyDescent="0.25">
      <c r="A1552" s="7">
        <f t="shared" si="49"/>
        <v>41364</v>
      </c>
      <c r="B1552" s="3" t="b">
        <f t="shared" si="48"/>
        <v>0</v>
      </c>
      <c r="C1552" s="11"/>
      <c r="D1552" s="11"/>
      <c r="E1552" s="12"/>
    </row>
    <row r="1553" spans="1:5" customFormat="1" x14ac:dyDescent="0.25">
      <c r="A1553" s="7">
        <f t="shared" si="49"/>
        <v>41365</v>
      </c>
      <c r="B1553" s="3" t="b">
        <f t="shared" si="48"/>
        <v>1</v>
      </c>
      <c r="C1553" s="11" t="s">
        <v>23</v>
      </c>
      <c r="D1553" s="11"/>
      <c r="E1553" s="12"/>
    </row>
    <row r="1554" spans="1:5" customFormat="1" x14ac:dyDescent="0.25">
      <c r="A1554" s="7">
        <f t="shared" si="49"/>
        <v>41366</v>
      </c>
      <c r="B1554" s="3" t="b">
        <f t="shared" si="48"/>
        <v>0</v>
      </c>
      <c r="C1554" s="11"/>
      <c r="D1554" s="11"/>
      <c r="E1554" s="12"/>
    </row>
    <row r="1555" spans="1:5" customFormat="1" x14ac:dyDescent="0.25">
      <c r="A1555" s="7">
        <f t="shared" si="49"/>
        <v>41367</v>
      </c>
      <c r="B1555" s="3" t="b">
        <f t="shared" si="48"/>
        <v>0</v>
      </c>
      <c r="C1555" s="11"/>
      <c r="D1555" s="11"/>
      <c r="E1555" s="12"/>
    </row>
    <row r="1556" spans="1:5" customFormat="1" x14ac:dyDescent="0.25">
      <c r="A1556" s="7">
        <f t="shared" si="49"/>
        <v>41368</v>
      </c>
      <c r="B1556" s="3" t="b">
        <f t="shared" si="48"/>
        <v>0</v>
      </c>
      <c r="C1556" s="11"/>
      <c r="D1556" s="11"/>
      <c r="E1556" s="12"/>
    </row>
    <row r="1557" spans="1:5" customFormat="1" x14ac:dyDescent="0.25">
      <c r="A1557" s="7">
        <f t="shared" si="49"/>
        <v>41369</v>
      </c>
      <c r="B1557" s="3" t="b">
        <f t="shared" si="48"/>
        <v>0</v>
      </c>
      <c r="C1557" s="11"/>
      <c r="D1557" s="11"/>
      <c r="E1557" s="12"/>
    </row>
    <row r="1558" spans="1:5" customFormat="1" x14ac:dyDescent="0.25">
      <c r="A1558" s="7">
        <f t="shared" si="49"/>
        <v>41370</v>
      </c>
      <c r="B1558" s="3" t="b">
        <f t="shared" si="48"/>
        <v>0</v>
      </c>
      <c r="C1558" s="11"/>
      <c r="D1558" s="11"/>
      <c r="E1558" s="12"/>
    </row>
    <row r="1559" spans="1:5" customFormat="1" x14ac:dyDescent="0.25">
      <c r="A1559" s="7">
        <f t="shared" si="49"/>
        <v>41371</v>
      </c>
      <c r="B1559" s="3" t="b">
        <f t="shared" si="48"/>
        <v>0</v>
      </c>
      <c r="C1559" s="11"/>
      <c r="D1559" s="11"/>
      <c r="E1559" s="12"/>
    </row>
    <row r="1560" spans="1:5" customFormat="1" x14ac:dyDescent="0.25">
      <c r="A1560" s="7">
        <f t="shared" si="49"/>
        <v>41372</v>
      </c>
      <c r="B1560" s="3" t="b">
        <f t="shared" si="48"/>
        <v>0</v>
      </c>
      <c r="C1560" s="11"/>
      <c r="D1560" s="11"/>
      <c r="E1560" s="12"/>
    </row>
    <row r="1561" spans="1:5" customFormat="1" x14ac:dyDescent="0.25">
      <c r="A1561" s="7">
        <f t="shared" si="49"/>
        <v>41373</v>
      </c>
      <c r="B1561" s="3" t="b">
        <f t="shared" si="48"/>
        <v>0</v>
      </c>
      <c r="C1561" s="11"/>
      <c r="D1561" s="11"/>
      <c r="E1561" s="12"/>
    </row>
    <row r="1562" spans="1:5" customFormat="1" x14ac:dyDescent="0.25">
      <c r="A1562" s="7">
        <f t="shared" si="49"/>
        <v>41374</v>
      </c>
      <c r="B1562" s="3" t="b">
        <f t="shared" si="48"/>
        <v>0</v>
      </c>
      <c r="C1562" s="11"/>
      <c r="D1562" s="11"/>
      <c r="E1562" s="12"/>
    </row>
    <row r="1563" spans="1:5" customFormat="1" x14ac:dyDescent="0.25">
      <c r="A1563" s="7">
        <f t="shared" si="49"/>
        <v>41375</v>
      </c>
      <c r="B1563" s="3" t="b">
        <f t="shared" si="48"/>
        <v>0</v>
      </c>
      <c r="C1563" s="11"/>
      <c r="D1563" s="11"/>
      <c r="E1563" s="12"/>
    </row>
    <row r="1564" spans="1:5" customFormat="1" x14ac:dyDescent="0.25">
      <c r="A1564" s="7">
        <f t="shared" si="49"/>
        <v>41376</v>
      </c>
      <c r="B1564" s="3" t="b">
        <f t="shared" si="48"/>
        <v>0</v>
      </c>
      <c r="C1564" s="11"/>
      <c r="D1564" s="11"/>
      <c r="E1564" s="12"/>
    </row>
    <row r="1565" spans="1:5" customFormat="1" x14ac:dyDescent="0.25">
      <c r="A1565" s="7">
        <f t="shared" si="49"/>
        <v>41377</v>
      </c>
      <c r="B1565" s="3" t="b">
        <f t="shared" si="48"/>
        <v>0</v>
      </c>
      <c r="C1565" s="11"/>
      <c r="D1565" s="11"/>
      <c r="E1565" s="12"/>
    </row>
    <row r="1566" spans="1:5" customFormat="1" x14ac:dyDescent="0.25">
      <c r="A1566" s="7">
        <f t="shared" si="49"/>
        <v>41378</v>
      </c>
      <c r="B1566" s="3" t="b">
        <f t="shared" si="48"/>
        <v>0</v>
      </c>
      <c r="C1566" s="11"/>
      <c r="D1566" s="11"/>
      <c r="E1566" s="12"/>
    </row>
    <row r="1567" spans="1:5" customFormat="1" x14ac:dyDescent="0.25">
      <c r="A1567" s="7">
        <f t="shared" si="49"/>
        <v>41379</v>
      </c>
      <c r="B1567" s="3" t="b">
        <f t="shared" si="48"/>
        <v>0</v>
      </c>
      <c r="C1567" s="11"/>
      <c r="D1567" s="11"/>
      <c r="E1567" s="12"/>
    </row>
    <row r="1568" spans="1:5" customFormat="1" x14ac:dyDescent="0.25">
      <c r="A1568" s="7">
        <f t="shared" si="49"/>
        <v>41380</v>
      </c>
      <c r="B1568" s="3" t="b">
        <f t="shared" si="48"/>
        <v>0</v>
      </c>
      <c r="C1568" s="11"/>
      <c r="D1568" s="11"/>
      <c r="E1568" s="12"/>
    </row>
    <row r="1569" spans="1:5" customFormat="1" x14ac:dyDescent="0.25">
      <c r="A1569" s="7">
        <f t="shared" si="49"/>
        <v>41381</v>
      </c>
      <c r="B1569" s="3" t="b">
        <f t="shared" si="48"/>
        <v>0</v>
      </c>
      <c r="C1569" s="11"/>
      <c r="D1569" s="11"/>
      <c r="E1569" s="12"/>
    </row>
    <row r="1570" spans="1:5" customFormat="1" x14ac:dyDescent="0.25">
      <c r="A1570" s="7">
        <f t="shared" si="49"/>
        <v>41382</v>
      </c>
      <c r="B1570" s="3" t="b">
        <f t="shared" si="48"/>
        <v>0</v>
      </c>
      <c r="C1570" s="11"/>
      <c r="D1570" s="11"/>
      <c r="E1570" s="12"/>
    </row>
    <row r="1571" spans="1:5" customFormat="1" x14ac:dyDescent="0.25">
      <c r="A1571" s="7">
        <f t="shared" si="49"/>
        <v>41383</v>
      </c>
      <c r="B1571" s="3" t="b">
        <f t="shared" si="48"/>
        <v>0</v>
      </c>
      <c r="C1571" s="11"/>
      <c r="D1571" s="11"/>
      <c r="E1571" s="12"/>
    </row>
    <row r="1572" spans="1:5" customFormat="1" x14ac:dyDescent="0.25">
      <c r="A1572" s="7">
        <f t="shared" si="49"/>
        <v>41384</v>
      </c>
      <c r="B1572" s="3" t="b">
        <f t="shared" si="48"/>
        <v>0</v>
      </c>
      <c r="C1572" s="11"/>
      <c r="D1572" s="11"/>
      <c r="E1572" s="12"/>
    </row>
    <row r="1573" spans="1:5" customFormat="1" x14ac:dyDescent="0.25">
      <c r="A1573" s="7">
        <f t="shared" si="49"/>
        <v>41385</v>
      </c>
      <c r="B1573" s="3" t="b">
        <f t="shared" si="48"/>
        <v>0</v>
      </c>
      <c r="C1573" s="11"/>
      <c r="D1573" s="11"/>
      <c r="E1573" s="12"/>
    </row>
    <row r="1574" spans="1:5" customFormat="1" x14ac:dyDescent="0.25">
      <c r="A1574" s="7">
        <f t="shared" si="49"/>
        <v>41386</v>
      </c>
      <c r="B1574" s="3" t="b">
        <f t="shared" si="48"/>
        <v>0</v>
      </c>
      <c r="C1574" s="11"/>
      <c r="D1574" s="11"/>
      <c r="E1574" s="12"/>
    </row>
    <row r="1575" spans="1:5" customFormat="1" x14ac:dyDescent="0.25">
      <c r="A1575" s="7">
        <f t="shared" si="49"/>
        <v>41387</v>
      </c>
      <c r="B1575" s="3" t="b">
        <f t="shared" si="48"/>
        <v>0</v>
      </c>
      <c r="C1575" s="11"/>
      <c r="D1575" s="11"/>
      <c r="E1575" s="12"/>
    </row>
    <row r="1576" spans="1:5" customFormat="1" x14ac:dyDescent="0.25">
      <c r="A1576" s="7">
        <f t="shared" si="49"/>
        <v>41388</v>
      </c>
      <c r="B1576" s="3" t="b">
        <f t="shared" si="48"/>
        <v>0</v>
      </c>
      <c r="C1576" s="11"/>
      <c r="D1576" s="11"/>
      <c r="E1576" s="12"/>
    </row>
    <row r="1577" spans="1:5" customFormat="1" x14ac:dyDescent="0.25">
      <c r="A1577" s="7">
        <f t="shared" si="49"/>
        <v>41389</v>
      </c>
      <c r="B1577" s="3" t="b">
        <f t="shared" si="48"/>
        <v>0</v>
      </c>
      <c r="C1577" s="11"/>
      <c r="D1577" s="11"/>
      <c r="E1577" s="12"/>
    </row>
    <row r="1578" spans="1:5" customFormat="1" x14ac:dyDescent="0.25">
      <c r="A1578" s="7">
        <f t="shared" si="49"/>
        <v>41390</v>
      </c>
      <c r="B1578" s="3" t="b">
        <f t="shared" si="48"/>
        <v>1</v>
      </c>
      <c r="C1578" s="11" t="s">
        <v>23</v>
      </c>
      <c r="D1578" s="11"/>
      <c r="E1578" s="12"/>
    </row>
    <row r="1579" spans="1:5" customFormat="1" x14ac:dyDescent="0.25">
      <c r="A1579" s="7">
        <f t="shared" si="49"/>
        <v>41391</v>
      </c>
      <c r="B1579" s="3" t="b">
        <f t="shared" si="48"/>
        <v>0</v>
      </c>
      <c r="C1579" s="11"/>
      <c r="D1579" s="11"/>
      <c r="E1579" s="12"/>
    </row>
    <row r="1580" spans="1:5" customFormat="1" x14ac:dyDescent="0.25">
      <c r="A1580" s="7">
        <f t="shared" si="49"/>
        <v>41392</v>
      </c>
      <c r="B1580" s="3" t="b">
        <f t="shared" si="48"/>
        <v>0</v>
      </c>
      <c r="C1580" s="11"/>
      <c r="D1580" s="11"/>
      <c r="E1580" s="12"/>
    </row>
    <row r="1581" spans="1:5" customFormat="1" x14ac:dyDescent="0.25">
      <c r="A1581" s="7">
        <f t="shared" si="49"/>
        <v>41393</v>
      </c>
      <c r="B1581" s="3" t="b">
        <f t="shared" si="48"/>
        <v>0</v>
      </c>
      <c r="C1581" s="11"/>
      <c r="D1581" s="11"/>
      <c r="E1581" s="12"/>
    </row>
    <row r="1582" spans="1:5" customFormat="1" x14ac:dyDescent="0.25">
      <c r="A1582" s="7">
        <f t="shared" si="49"/>
        <v>41394</v>
      </c>
      <c r="B1582" s="3" t="b">
        <f t="shared" si="48"/>
        <v>0</v>
      </c>
      <c r="C1582" s="11"/>
      <c r="D1582" s="11"/>
      <c r="E1582" s="12"/>
    </row>
    <row r="1583" spans="1:5" customFormat="1" x14ac:dyDescent="0.25">
      <c r="A1583" s="7">
        <f t="shared" si="49"/>
        <v>41395</v>
      </c>
      <c r="B1583" s="3" t="b">
        <f t="shared" si="48"/>
        <v>0</v>
      </c>
      <c r="C1583" s="11"/>
      <c r="D1583" s="11"/>
      <c r="E1583" s="12"/>
    </row>
    <row r="1584" spans="1:5" customFormat="1" x14ac:dyDescent="0.25">
      <c r="A1584" s="7">
        <f t="shared" si="49"/>
        <v>41396</v>
      </c>
      <c r="B1584" s="3" t="b">
        <f t="shared" si="48"/>
        <v>0</v>
      </c>
      <c r="C1584" s="11"/>
      <c r="D1584" s="11"/>
      <c r="E1584" s="12"/>
    </row>
    <row r="1585" spans="1:5" customFormat="1" x14ac:dyDescent="0.25">
      <c r="A1585" s="7">
        <f t="shared" si="49"/>
        <v>41397</v>
      </c>
      <c r="B1585" s="3" t="b">
        <f t="shared" si="48"/>
        <v>0</v>
      </c>
      <c r="C1585" s="11"/>
      <c r="D1585" s="11"/>
      <c r="E1585" s="12"/>
    </row>
    <row r="1586" spans="1:5" customFormat="1" x14ac:dyDescent="0.25">
      <c r="A1586" s="7">
        <f t="shared" si="49"/>
        <v>41398</v>
      </c>
      <c r="B1586" s="3" t="b">
        <f t="shared" si="48"/>
        <v>0</v>
      </c>
      <c r="C1586" s="11"/>
      <c r="D1586" s="11"/>
      <c r="E1586" s="12"/>
    </row>
    <row r="1587" spans="1:5" customFormat="1" x14ac:dyDescent="0.25">
      <c r="A1587" s="7">
        <f t="shared" si="49"/>
        <v>41399</v>
      </c>
      <c r="B1587" s="3" t="b">
        <f t="shared" si="48"/>
        <v>0</v>
      </c>
      <c r="C1587" s="11"/>
      <c r="D1587" s="11"/>
      <c r="E1587" s="12"/>
    </row>
    <row r="1588" spans="1:5" customFormat="1" x14ac:dyDescent="0.25">
      <c r="A1588" s="7">
        <f t="shared" si="49"/>
        <v>41400</v>
      </c>
      <c r="B1588" s="3" t="b">
        <f t="shared" si="48"/>
        <v>0</v>
      </c>
      <c r="C1588" s="11"/>
      <c r="D1588" s="11"/>
      <c r="E1588" s="12"/>
    </row>
    <row r="1589" spans="1:5" customFormat="1" x14ac:dyDescent="0.25">
      <c r="A1589" s="7">
        <f t="shared" si="49"/>
        <v>41401</v>
      </c>
      <c r="B1589" s="3" t="b">
        <f t="shared" si="48"/>
        <v>0</v>
      </c>
      <c r="C1589" s="11"/>
      <c r="D1589" s="11"/>
      <c r="E1589" s="12"/>
    </row>
    <row r="1590" spans="1:5" customFormat="1" x14ac:dyDescent="0.25">
      <c r="A1590" s="7">
        <f t="shared" si="49"/>
        <v>41402</v>
      </c>
      <c r="B1590" s="3" t="b">
        <f t="shared" si="48"/>
        <v>0</v>
      </c>
      <c r="C1590" s="11"/>
      <c r="D1590" s="11"/>
      <c r="E1590" s="12"/>
    </row>
    <row r="1591" spans="1:5" customFormat="1" x14ac:dyDescent="0.25">
      <c r="A1591" s="7">
        <f t="shared" si="49"/>
        <v>41403</v>
      </c>
      <c r="B1591" s="3" t="b">
        <f t="shared" si="48"/>
        <v>1</v>
      </c>
      <c r="C1591" s="11" t="s">
        <v>23</v>
      </c>
      <c r="D1591" s="11"/>
      <c r="E1591" s="12"/>
    </row>
    <row r="1592" spans="1:5" customFormat="1" x14ac:dyDescent="0.25">
      <c r="A1592" s="7">
        <f t="shared" si="49"/>
        <v>41404</v>
      </c>
      <c r="B1592" s="3" t="b">
        <f t="shared" si="48"/>
        <v>0</v>
      </c>
      <c r="C1592" s="11"/>
      <c r="D1592" s="11"/>
      <c r="E1592" s="12"/>
    </row>
    <row r="1593" spans="1:5" customFormat="1" x14ac:dyDescent="0.25">
      <c r="A1593" s="7">
        <f t="shared" si="49"/>
        <v>41405</v>
      </c>
      <c r="B1593" s="3" t="b">
        <f t="shared" si="48"/>
        <v>0</v>
      </c>
      <c r="C1593" s="11"/>
      <c r="D1593" s="11"/>
      <c r="E1593" s="12"/>
    </row>
    <row r="1594" spans="1:5" customFormat="1" x14ac:dyDescent="0.25">
      <c r="A1594" s="7">
        <f t="shared" si="49"/>
        <v>41406</v>
      </c>
      <c r="B1594" s="3" t="b">
        <f t="shared" si="48"/>
        <v>0</v>
      </c>
      <c r="C1594" s="11"/>
      <c r="D1594" s="11"/>
      <c r="E1594" s="12"/>
    </row>
    <row r="1595" spans="1:5" customFormat="1" x14ac:dyDescent="0.25">
      <c r="A1595" s="7">
        <f t="shared" si="49"/>
        <v>41407</v>
      </c>
      <c r="B1595" s="3" t="b">
        <f t="shared" si="48"/>
        <v>0</v>
      </c>
      <c r="C1595" s="11"/>
      <c r="D1595" s="11"/>
      <c r="E1595" s="12"/>
    </row>
    <row r="1596" spans="1:5" customFormat="1" x14ac:dyDescent="0.25">
      <c r="A1596" s="7">
        <f t="shared" si="49"/>
        <v>41408</v>
      </c>
      <c r="B1596" s="3" t="b">
        <f t="shared" si="48"/>
        <v>0</v>
      </c>
      <c r="C1596" s="11"/>
      <c r="D1596" s="11"/>
      <c r="E1596" s="12"/>
    </row>
    <row r="1597" spans="1:5" customFormat="1" x14ac:dyDescent="0.25">
      <c r="A1597" s="7">
        <f t="shared" si="49"/>
        <v>41409</v>
      </c>
      <c r="B1597" s="3" t="b">
        <f t="shared" si="48"/>
        <v>0</v>
      </c>
      <c r="C1597" s="11"/>
      <c r="D1597" s="11"/>
      <c r="E1597" s="12"/>
    </row>
    <row r="1598" spans="1:5" customFormat="1" x14ac:dyDescent="0.25">
      <c r="A1598" s="7">
        <f t="shared" si="49"/>
        <v>41410</v>
      </c>
      <c r="B1598" s="3" t="b">
        <f t="shared" si="48"/>
        <v>0</v>
      </c>
      <c r="C1598" s="11"/>
      <c r="D1598" s="11"/>
      <c r="E1598" s="12"/>
    </row>
    <row r="1599" spans="1:5" customFormat="1" x14ac:dyDescent="0.25">
      <c r="A1599" s="7">
        <f t="shared" si="49"/>
        <v>41411</v>
      </c>
      <c r="B1599" s="3" t="b">
        <f t="shared" si="48"/>
        <v>0</v>
      </c>
      <c r="C1599" s="11"/>
      <c r="D1599" s="11"/>
      <c r="E1599" s="12"/>
    </row>
    <row r="1600" spans="1:5" customFormat="1" x14ac:dyDescent="0.25">
      <c r="A1600" s="7">
        <f t="shared" si="49"/>
        <v>41412</v>
      </c>
      <c r="B1600" s="3" t="b">
        <f t="shared" si="48"/>
        <v>0</v>
      </c>
      <c r="C1600" s="11"/>
      <c r="D1600" s="11"/>
      <c r="E1600" s="12"/>
    </row>
    <row r="1601" spans="1:5" customFormat="1" x14ac:dyDescent="0.25">
      <c r="A1601" s="7">
        <f t="shared" si="49"/>
        <v>41413</v>
      </c>
      <c r="B1601" s="3" t="b">
        <f t="shared" si="48"/>
        <v>0</v>
      </c>
      <c r="C1601" s="11"/>
      <c r="D1601" s="11"/>
      <c r="E1601" s="12"/>
    </row>
    <row r="1602" spans="1:5" customFormat="1" x14ac:dyDescent="0.25">
      <c r="A1602" s="7">
        <f t="shared" si="49"/>
        <v>41414</v>
      </c>
      <c r="B1602" s="3" t="b">
        <f t="shared" si="48"/>
        <v>1</v>
      </c>
      <c r="C1602" s="11" t="s">
        <v>23</v>
      </c>
      <c r="D1602" s="11"/>
      <c r="E1602" s="12"/>
    </row>
    <row r="1603" spans="1:5" customFormat="1" x14ac:dyDescent="0.25">
      <c r="A1603" s="7">
        <f t="shared" si="49"/>
        <v>41415</v>
      </c>
      <c r="B1603" s="3" t="b">
        <f t="shared" ref="B1603:B1666" si="50">OR(C1603="Ja",D1603="Ja",E1603="Ja")</f>
        <v>0</v>
      </c>
      <c r="C1603" s="11"/>
      <c r="D1603" s="11"/>
      <c r="E1603" s="12"/>
    </row>
    <row r="1604" spans="1:5" customFormat="1" x14ac:dyDescent="0.25">
      <c r="A1604" s="7">
        <f t="shared" ref="A1604:A1667" si="51">A1603+1</f>
        <v>41416</v>
      </c>
      <c r="B1604" s="3" t="b">
        <f t="shared" si="50"/>
        <v>0</v>
      </c>
      <c r="C1604" s="11"/>
      <c r="D1604" s="11"/>
      <c r="E1604" s="12"/>
    </row>
    <row r="1605" spans="1:5" customFormat="1" x14ac:dyDescent="0.25">
      <c r="A1605" s="7">
        <f t="shared" si="51"/>
        <v>41417</v>
      </c>
      <c r="B1605" s="3" t="b">
        <f t="shared" si="50"/>
        <v>0</v>
      </c>
      <c r="C1605" s="11"/>
      <c r="D1605" s="11"/>
      <c r="E1605" s="12"/>
    </row>
    <row r="1606" spans="1:5" customFormat="1" x14ac:dyDescent="0.25">
      <c r="A1606" s="7">
        <f t="shared" si="51"/>
        <v>41418</v>
      </c>
      <c r="B1606" s="3" t="b">
        <f t="shared" si="50"/>
        <v>0</v>
      </c>
      <c r="C1606" s="11"/>
      <c r="D1606" s="11"/>
      <c r="E1606" s="12"/>
    </row>
    <row r="1607" spans="1:5" customFormat="1" x14ac:dyDescent="0.25">
      <c r="A1607" s="7">
        <f t="shared" si="51"/>
        <v>41419</v>
      </c>
      <c r="B1607" s="3" t="b">
        <f t="shared" si="50"/>
        <v>0</v>
      </c>
      <c r="C1607" s="11"/>
      <c r="D1607" s="11"/>
      <c r="E1607" s="12"/>
    </row>
    <row r="1608" spans="1:5" customFormat="1" x14ac:dyDescent="0.25">
      <c r="A1608" s="7">
        <f t="shared" si="51"/>
        <v>41420</v>
      </c>
      <c r="B1608" s="3" t="b">
        <f t="shared" si="50"/>
        <v>0</v>
      </c>
      <c r="C1608" s="11"/>
      <c r="D1608" s="11"/>
      <c r="E1608" s="12"/>
    </row>
    <row r="1609" spans="1:5" customFormat="1" x14ac:dyDescent="0.25">
      <c r="A1609" s="7">
        <f t="shared" si="51"/>
        <v>41421</v>
      </c>
      <c r="B1609" s="3" t="b">
        <f t="shared" si="50"/>
        <v>0</v>
      </c>
      <c r="C1609" s="11"/>
      <c r="D1609" s="11"/>
      <c r="E1609" s="12"/>
    </row>
    <row r="1610" spans="1:5" customFormat="1" x14ac:dyDescent="0.25">
      <c r="A1610" s="7">
        <f t="shared" si="51"/>
        <v>41422</v>
      </c>
      <c r="B1610" s="3" t="b">
        <f t="shared" si="50"/>
        <v>0</v>
      </c>
      <c r="C1610" s="11"/>
      <c r="D1610" s="11"/>
      <c r="E1610" s="12"/>
    </row>
    <row r="1611" spans="1:5" customFormat="1" x14ac:dyDescent="0.25">
      <c r="A1611" s="7">
        <f t="shared" si="51"/>
        <v>41423</v>
      </c>
      <c r="B1611" s="3" t="b">
        <f t="shared" si="50"/>
        <v>0</v>
      </c>
      <c r="C1611" s="11"/>
      <c r="D1611" s="11"/>
      <c r="E1611" s="12"/>
    </row>
    <row r="1612" spans="1:5" customFormat="1" x14ac:dyDescent="0.25">
      <c r="A1612" s="7">
        <f t="shared" si="51"/>
        <v>41424</v>
      </c>
      <c r="B1612" s="3" t="b">
        <f t="shared" si="50"/>
        <v>0</v>
      </c>
      <c r="C1612" s="11"/>
      <c r="D1612" s="11"/>
      <c r="E1612" s="12"/>
    </row>
    <row r="1613" spans="1:5" customFormat="1" x14ac:dyDescent="0.25">
      <c r="A1613" s="7">
        <f t="shared" si="51"/>
        <v>41425</v>
      </c>
      <c r="B1613" s="3" t="b">
        <f t="shared" si="50"/>
        <v>0</v>
      </c>
      <c r="C1613" s="11"/>
      <c r="D1613" s="11"/>
      <c r="E1613" s="12"/>
    </row>
    <row r="1614" spans="1:5" customFormat="1" x14ac:dyDescent="0.25">
      <c r="A1614" s="7">
        <f t="shared" si="51"/>
        <v>41426</v>
      </c>
      <c r="B1614" s="3" t="b">
        <f t="shared" si="50"/>
        <v>0</v>
      </c>
      <c r="C1614" s="11"/>
      <c r="D1614" s="11"/>
      <c r="E1614" s="12"/>
    </row>
    <row r="1615" spans="1:5" customFormat="1" x14ac:dyDescent="0.25">
      <c r="A1615" s="7">
        <f t="shared" si="51"/>
        <v>41427</v>
      </c>
      <c r="B1615" s="3" t="b">
        <f t="shared" si="50"/>
        <v>0</v>
      </c>
      <c r="C1615" s="11"/>
      <c r="D1615" s="11"/>
      <c r="E1615" s="12"/>
    </row>
    <row r="1616" spans="1:5" customFormat="1" x14ac:dyDescent="0.25">
      <c r="A1616" s="7">
        <f t="shared" si="51"/>
        <v>41428</v>
      </c>
      <c r="B1616" s="3" t="b">
        <f t="shared" si="50"/>
        <v>0</v>
      </c>
      <c r="C1616" s="11"/>
      <c r="D1616" s="11"/>
      <c r="E1616" s="12"/>
    </row>
    <row r="1617" spans="1:5" customFormat="1" x14ac:dyDescent="0.25">
      <c r="A1617" s="7">
        <f t="shared" si="51"/>
        <v>41429</v>
      </c>
      <c r="B1617" s="3" t="b">
        <f t="shared" si="50"/>
        <v>0</v>
      </c>
      <c r="C1617" s="11"/>
      <c r="D1617" s="11"/>
      <c r="E1617" s="12"/>
    </row>
    <row r="1618" spans="1:5" customFormat="1" x14ac:dyDescent="0.25">
      <c r="A1618" s="7">
        <f t="shared" si="51"/>
        <v>41430</v>
      </c>
      <c r="B1618" s="3" t="b">
        <f t="shared" si="50"/>
        <v>1</v>
      </c>
      <c r="C1618" s="11"/>
      <c r="D1618" s="11" t="s">
        <v>23</v>
      </c>
      <c r="E1618" s="12"/>
    </row>
    <row r="1619" spans="1:5" customFormat="1" x14ac:dyDescent="0.25">
      <c r="A1619" s="7">
        <f t="shared" si="51"/>
        <v>41431</v>
      </c>
      <c r="B1619" s="3" t="b">
        <f t="shared" si="50"/>
        <v>0</v>
      </c>
      <c r="C1619" s="11"/>
      <c r="D1619" s="11"/>
      <c r="E1619" s="12"/>
    </row>
    <row r="1620" spans="1:5" customFormat="1" x14ac:dyDescent="0.25">
      <c r="A1620" s="7">
        <f t="shared" si="51"/>
        <v>41432</v>
      </c>
      <c r="B1620" s="3" t="b">
        <f t="shared" si="50"/>
        <v>0</v>
      </c>
      <c r="C1620" s="11"/>
      <c r="D1620" s="11"/>
      <c r="E1620" s="12"/>
    </row>
    <row r="1621" spans="1:5" customFormat="1" x14ac:dyDescent="0.25">
      <c r="A1621" s="7">
        <f t="shared" si="51"/>
        <v>41433</v>
      </c>
      <c r="B1621" s="3" t="b">
        <f t="shared" si="50"/>
        <v>0</v>
      </c>
      <c r="C1621" s="11"/>
      <c r="D1621" s="11"/>
      <c r="E1621" s="12"/>
    </row>
    <row r="1622" spans="1:5" customFormat="1" x14ac:dyDescent="0.25">
      <c r="A1622" s="7">
        <f t="shared" si="51"/>
        <v>41434</v>
      </c>
      <c r="B1622" s="3" t="b">
        <f t="shared" si="50"/>
        <v>0</v>
      </c>
      <c r="C1622" s="11"/>
      <c r="D1622" s="11"/>
      <c r="E1622" s="12"/>
    </row>
    <row r="1623" spans="1:5" customFormat="1" x14ac:dyDescent="0.25">
      <c r="A1623" s="7">
        <f t="shared" si="51"/>
        <v>41435</v>
      </c>
      <c r="B1623" s="3" t="b">
        <f t="shared" si="50"/>
        <v>0</v>
      </c>
      <c r="C1623" s="11"/>
      <c r="D1623" s="11"/>
      <c r="E1623" s="12"/>
    </row>
    <row r="1624" spans="1:5" customFormat="1" x14ac:dyDescent="0.25">
      <c r="A1624" s="7">
        <f t="shared" si="51"/>
        <v>41436</v>
      </c>
      <c r="B1624" s="3" t="b">
        <f t="shared" si="50"/>
        <v>0</v>
      </c>
      <c r="C1624" s="11"/>
      <c r="D1624" s="11"/>
      <c r="E1624" s="12"/>
    </row>
    <row r="1625" spans="1:5" customFormat="1" x14ac:dyDescent="0.25">
      <c r="A1625" s="7">
        <f t="shared" si="51"/>
        <v>41437</v>
      </c>
      <c r="B1625" s="3" t="b">
        <f t="shared" si="50"/>
        <v>0</v>
      </c>
      <c r="C1625" s="11"/>
      <c r="D1625" s="11"/>
      <c r="E1625" s="12"/>
    </row>
    <row r="1626" spans="1:5" customFormat="1" x14ac:dyDescent="0.25">
      <c r="A1626" s="7">
        <f t="shared" si="51"/>
        <v>41438</v>
      </c>
      <c r="B1626" s="3" t="b">
        <f t="shared" si="50"/>
        <v>0</v>
      </c>
      <c r="C1626" s="11"/>
      <c r="D1626" s="11"/>
      <c r="E1626" s="12"/>
    </row>
    <row r="1627" spans="1:5" customFormat="1" x14ac:dyDescent="0.25">
      <c r="A1627" s="7">
        <f t="shared" si="51"/>
        <v>41439</v>
      </c>
      <c r="B1627" s="3" t="b">
        <f t="shared" si="50"/>
        <v>0</v>
      </c>
      <c r="C1627" s="11"/>
      <c r="D1627" s="11"/>
      <c r="E1627" s="12"/>
    </row>
    <row r="1628" spans="1:5" customFormat="1" x14ac:dyDescent="0.25">
      <c r="A1628" s="7">
        <f t="shared" si="51"/>
        <v>41440</v>
      </c>
      <c r="B1628" s="3" t="b">
        <f t="shared" si="50"/>
        <v>0</v>
      </c>
      <c r="C1628" s="11"/>
      <c r="D1628" s="11"/>
      <c r="E1628" s="12"/>
    </row>
    <row r="1629" spans="1:5" customFormat="1" x14ac:dyDescent="0.25">
      <c r="A1629" s="7">
        <f t="shared" si="51"/>
        <v>41441</v>
      </c>
      <c r="B1629" s="3" t="b">
        <f t="shared" si="50"/>
        <v>0</v>
      </c>
      <c r="C1629" s="11"/>
      <c r="D1629" s="11"/>
      <c r="E1629" s="12"/>
    </row>
    <row r="1630" spans="1:5" customFormat="1" x14ac:dyDescent="0.25">
      <c r="A1630" s="7">
        <f t="shared" si="51"/>
        <v>41442</v>
      </c>
      <c r="B1630" s="3" t="b">
        <f t="shared" si="50"/>
        <v>0</v>
      </c>
      <c r="C1630" s="11"/>
      <c r="D1630" s="11"/>
      <c r="E1630" s="12"/>
    </row>
    <row r="1631" spans="1:5" customFormat="1" x14ac:dyDescent="0.25">
      <c r="A1631" s="7">
        <f t="shared" si="51"/>
        <v>41443</v>
      </c>
      <c r="B1631" s="3" t="b">
        <f t="shared" si="50"/>
        <v>0</v>
      </c>
      <c r="C1631" s="11"/>
      <c r="D1631" s="11"/>
      <c r="E1631" s="12"/>
    </row>
    <row r="1632" spans="1:5" customFormat="1" x14ac:dyDescent="0.25">
      <c r="A1632" s="7">
        <f t="shared" si="51"/>
        <v>41444</v>
      </c>
      <c r="B1632" s="3" t="b">
        <f t="shared" si="50"/>
        <v>0</v>
      </c>
      <c r="C1632" s="11"/>
      <c r="D1632" s="11"/>
      <c r="E1632" s="12"/>
    </row>
    <row r="1633" spans="1:5" customFormat="1" x14ac:dyDescent="0.25">
      <c r="A1633" s="7">
        <f t="shared" si="51"/>
        <v>41445</v>
      </c>
      <c r="B1633" s="3" t="b">
        <f t="shared" si="50"/>
        <v>0</v>
      </c>
      <c r="C1633" s="11"/>
      <c r="D1633" s="11"/>
      <c r="E1633" s="12"/>
    </row>
    <row r="1634" spans="1:5" customFormat="1" x14ac:dyDescent="0.25">
      <c r="A1634" s="7">
        <f t="shared" si="51"/>
        <v>41446</v>
      </c>
      <c r="B1634" s="3" t="b">
        <f t="shared" si="50"/>
        <v>0</v>
      </c>
      <c r="C1634" s="11"/>
      <c r="D1634" s="11"/>
      <c r="E1634" s="12"/>
    </row>
    <row r="1635" spans="1:5" customFormat="1" x14ac:dyDescent="0.25">
      <c r="A1635" s="7">
        <f t="shared" si="51"/>
        <v>41447</v>
      </c>
      <c r="B1635" s="3" t="b">
        <f t="shared" si="50"/>
        <v>0</v>
      </c>
      <c r="C1635" s="11"/>
      <c r="D1635" s="11"/>
      <c r="E1635" s="12"/>
    </row>
    <row r="1636" spans="1:5" customFormat="1" x14ac:dyDescent="0.25">
      <c r="A1636" s="7">
        <f t="shared" si="51"/>
        <v>41448</v>
      </c>
      <c r="B1636" s="3" t="b">
        <f t="shared" si="50"/>
        <v>0</v>
      </c>
      <c r="C1636" s="11"/>
      <c r="D1636" s="11"/>
      <c r="E1636" s="12"/>
    </row>
    <row r="1637" spans="1:5" customFormat="1" x14ac:dyDescent="0.25">
      <c r="A1637" s="7">
        <f t="shared" si="51"/>
        <v>41449</v>
      </c>
      <c r="B1637" s="3" t="b">
        <f t="shared" si="50"/>
        <v>0</v>
      </c>
      <c r="C1637" s="11"/>
      <c r="D1637" s="11"/>
      <c r="E1637" s="12"/>
    </row>
    <row r="1638" spans="1:5" customFormat="1" x14ac:dyDescent="0.25">
      <c r="A1638" s="7">
        <f t="shared" si="51"/>
        <v>41450</v>
      </c>
      <c r="B1638" s="3" t="b">
        <f t="shared" si="50"/>
        <v>0</v>
      </c>
      <c r="C1638" s="11"/>
      <c r="D1638" s="11"/>
      <c r="E1638" s="12"/>
    </row>
    <row r="1639" spans="1:5" customFormat="1" x14ac:dyDescent="0.25">
      <c r="A1639" s="7">
        <f t="shared" si="51"/>
        <v>41451</v>
      </c>
      <c r="B1639" s="3" t="b">
        <f t="shared" si="50"/>
        <v>0</v>
      </c>
      <c r="C1639" s="11"/>
      <c r="D1639" s="11"/>
      <c r="E1639" s="12"/>
    </row>
    <row r="1640" spans="1:5" customFormat="1" x14ac:dyDescent="0.25">
      <c r="A1640" s="7">
        <f t="shared" si="51"/>
        <v>41452</v>
      </c>
      <c r="B1640" s="3" t="b">
        <f t="shared" si="50"/>
        <v>0</v>
      </c>
      <c r="C1640" s="11"/>
      <c r="D1640" s="11"/>
      <c r="E1640" s="12"/>
    </row>
    <row r="1641" spans="1:5" customFormat="1" x14ac:dyDescent="0.25">
      <c r="A1641" s="7">
        <f t="shared" si="51"/>
        <v>41453</v>
      </c>
      <c r="B1641" s="3" t="b">
        <f t="shared" si="50"/>
        <v>0</v>
      </c>
      <c r="C1641" s="11"/>
      <c r="D1641" s="11"/>
      <c r="E1641" s="12"/>
    </row>
    <row r="1642" spans="1:5" customFormat="1" x14ac:dyDescent="0.25">
      <c r="A1642" s="7">
        <f t="shared" si="51"/>
        <v>41454</v>
      </c>
      <c r="B1642" s="3" t="b">
        <f t="shared" si="50"/>
        <v>0</v>
      </c>
      <c r="C1642" s="11"/>
      <c r="D1642" s="11"/>
      <c r="E1642" s="12"/>
    </row>
    <row r="1643" spans="1:5" customFormat="1" x14ac:dyDescent="0.25">
      <c r="A1643" s="7">
        <f t="shared" si="51"/>
        <v>41455</v>
      </c>
      <c r="B1643" s="3" t="b">
        <f t="shared" si="50"/>
        <v>0</v>
      </c>
      <c r="C1643" s="11"/>
      <c r="D1643" s="11"/>
      <c r="E1643" s="12"/>
    </row>
    <row r="1644" spans="1:5" customFormat="1" x14ac:dyDescent="0.25">
      <c r="A1644" s="7">
        <f t="shared" si="51"/>
        <v>41456</v>
      </c>
      <c r="B1644" s="3" t="b">
        <f t="shared" si="50"/>
        <v>0</v>
      </c>
      <c r="C1644" s="11"/>
      <c r="D1644" s="11"/>
      <c r="E1644" s="12"/>
    </row>
    <row r="1645" spans="1:5" customFormat="1" x14ac:dyDescent="0.25">
      <c r="A1645" s="7">
        <f t="shared" si="51"/>
        <v>41457</v>
      </c>
      <c r="B1645" s="3" t="b">
        <f t="shared" si="50"/>
        <v>0</v>
      </c>
      <c r="C1645" s="11"/>
      <c r="D1645" s="11"/>
      <c r="E1645" s="12"/>
    </row>
    <row r="1646" spans="1:5" customFormat="1" x14ac:dyDescent="0.25">
      <c r="A1646" s="7">
        <f t="shared" si="51"/>
        <v>41458</v>
      </c>
      <c r="B1646" s="3" t="b">
        <f t="shared" si="50"/>
        <v>0</v>
      </c>
      <c r="C1646" s="11"/>
      <c r="D1646" s="11"/>
      <c r="E1646" s="12"/>
    </row>
    <row r="1647" spans="1:5" customFormat="1" x14ac:dyDescent="0.25">
      <c r="A1647" s="7">
        <f t="shared" si="51"/>
        <v>41459</v>
      </c>
      <c r="B1647" s="3" t="b">
        <f t="shared" si="50"/>
        <v>0</v>
      </c>
      <c r="C1647" s="11"/>
      <c r="D1647" s="11"/>
      <c r="E1647" s="12"/>
    </row>
    <row r="1648" spans="1:5" customFormat="1" x14ac:dyDescent="0.25">
      <c r="A1648" s="7">
        <f t="shared" si="51"/>
        <v>41460</v>
      </c>
      <c r="B1648" s="3" t="b">
        <f t="shared" si="50"/>
        <v>0</v>
      </c>
      <c r="C1648" s="11"/>
      <c r="D1648" s="11"/>
      <c r="E1648" s="12"/>
    </row>
    <row r="1649" spans="1:5" customFormat="1" x14ac:dyDescent="0.25">
      <c r="A1649" s="7">
        <f t="shared" si="51"/>
        <v>41461</v>
      </c>
      <c r="B1649" s="3" t="b">
        <f t="shared" si="50"/>
        <v>0</v>
      </c>
      <c r="C1649" s="11"/>
      <c r="D1649" s="11"/>
      <c r="E1649" s="12"/>
    </row>
    <row r="1650" spans="1:5" customFormat="1" x14ac:dyDescent="0.25">
      <c r="A1650" s="7">
        <f t="shared" si="51"/>
        <v>41462</v>
      </c>
      <c r="B1650" s="3" t="b">
        <f t="shared" si="50"/>
        <v>0</v>
      </c>
      <c r="C1650" s="11"/>
      <c r="D1650" s="11"/>
      <c r="E1650" s="12"/>
    </row>
    <row r="1651" spans="1:5" customFormat="1" x14ac:dyDescent="0.25">
      <c r="A1651" s="7">
        <f t="shared" si="51"/>
        <v>41463</v>
      </c>
      <c r="B1651" s="3" t="b">
        <f t="shared" si="50"/>
        <v>0</v>
      </c>
      <c r="C1651" s="11"/>
      <c r="D1651" s="11"/>
      <c r="E1651" s="12"/>
    </row>
    <row r="1652" spans="1:5" customFormat="1" x14ac:dyDescent="0.25">
      <c r="A1652" s="7">
        <f t="shared" si="51"/>
        <v>41464</v>
      </c>
      <c r="B1652" s="3" t="b">
        <f t="shared" si="50"/>
        <v>0</v>
      </c>
      <c r="C1652" s="11"/>
      <c r="D1652" s="11"/>
      <c r="E1652" s="12"/>
    </row>
    <row r="1653" spans="1:5" customFormat="1" x14ac:dyDescent="0.25">
      <c r="A1653" s="7">
        <f t="shared" si="51"/>
        <v>41465</v>
      </c>
      <c r="B1653" s="3" t="b">
        <f t="shared" si="50"/>
        <v>0</v>
      </c>
      <c r="C1653" s="11"/>
      <c r="D1653" s="11"/>
      <c r="E1653" s="12"/>
    </row>
    <row r="1654" spans="1:5" customFormat="1" x14ac:dyDescent="0.25">
      <c r="A1654" s="7">
        <f t="shared" si="51"/>
        <v>41466</v>
      </c>
      <c r="B1654" s="3" t="b">
        <f t="shared" si="50"/>
        <v>0</v>
      </c>
      <c r="C1654" s="11"/>
      <c r="D1654" s="11"/>
      <c r="E1654" s="12"/>
    </row>
    <row r="1655" spans="1:5" customFormat="1" x14ac:dyDescent="0.25">
      <c r="A1655" s="7">
        <f t="shared" si="51"/>
        <v>41467</v>
      </c>
      <c r="B1655" s="3" t="b">
        <f t="shared" si="50"/>
        <v>0</v>
      </c>
      <c r="C1655" s="11"/>
      <c r="D1655" s="11"/>
      <c r="E1655" s="12"/>
    </row>
    <row r="1656" spans="1:5" customFormat="1" x14ac:dyDescent="0.25">
      <c r="A1656" s="7">
        <f t="shared" si="51"/>
        <v>41468</v>
      </c>
      <c r="B1656" s="3" t="b">
        <f t="shared" si="50"/>
        <v>0</v>
      </c>
      <c r="C1656" s="11"/>
      <c r="D1656" s="11"/>
      <c r="E1656" s="12"/>
    </row>
    <row r="1657" spans="1:5" customFormat="1" x14ac:dyDescent="0.25">
      <c r="A1657" s="7">
        <f t="shared" si="51"/>
        <v>41469</v>
      </c>
      <c r="B1657" s="3" t="b">
        <f t="shared" si="50"/>
        <v>0</v>
      </c>
      <c r="C1657" s="11"/>
      <c r="D1657" s="11"/>
      <c r="E1657" s="12"/>
    </row>
    <row r="1658" spans="1:5" customFormat="1" x14ac:dyDescent="0.25">
      <c r="A1658" s="7">
        <f t="shared" si="51"/>
        <v>41470</v>
      </c>
      <c r="B1658" s="3" t="b">
        <f t="shared" si="50"/>
        <v>0</v>
      </c>
      <c r="C1658" s="11"/>
      <c r="D1658" s="11"/>
      <c r="E1658" s="12"/>
    </row>
    <row r="1659" spans="1:5" customFormat="1" x14ac:dyDescent="0.25">
      <c r="A1659" s="7">
        <f t="shared" si="51"/>
        <v>41471</v>
      </c>
      <c r="B1659" s="3" t="b">
        <f t="shared" si="50"/>
        <v>0</v>
      </c>
      <c r="C1659" s="11"/>
      <c r="D1659" s="11"/>
      <c r="E1659" s="12"/>
    </row>
    <row r="1660" spans="1:5" customFormat="1" x14ac:dyDescent="0.25">
      <c r="A1660" s="7">
        <f t="shared" si="51"/>
        <v>41472</v>
      </c>
      <c r="B1660" s="3" t="b">
        <f t="shared" si="50"/>
        <v>0</v>
      </c>
      <c r="C1660" s="11"/>
      <c r="D1660" s="11"/>
      <c r="E1660" s="12"/>
    </row>
    <row r="1661" spans="1:5" customFormat="1" x14ac:dyDescent="0.25">
      <c r="A1661" s="7">
        <f t="shared" si="51"/>
        <v>41473</v>
      </c>
      <c r="B1661" s="3" t="b">
        <f t="shared" si="50"/>
        <v>0</v>
      </c>
      <c r="C1661" s="11"/>
      <c r="D1661" s="11"/>
      <c r="E1661" s="12"/>
    </row>
    <row r="1662" spans="1:5" customFormat="1" x14ac:dyDescent="0.25">
      <c r="A1662" s="7">
        <f t="shared" si="51"/>
        <v>41474</v>
      </c>
      <c r="B1662" s="3" t="b">
        <f t="shared" si="50"/>
        <v>0</v>
      </c>
      <c r="C1662" s="11"/>
      <c r="D1662" s="11"/>
      <c r="E1662" s="12"/>
    </row>
    <row r="1663" spans="1:5" customFormat="1" x14ac:dyDescent="0.25">
      <c r="A1663" s="7">
        <f t="shared" si="51"/>
        <v>41475</v>
      </c>
      <c r="B1663" s="3" t="b">
        <f t="shared" si="50"/>
        <v>0</v>
      </c>
      <c r="C1663" s="11"/>
      <c r="D1663" s="11"/>
      <c r="E1663" s="12"/>
    </row>
    <row r="1664" spans="1:5" customFormat="1" x14ac:dyDescent="0.25">
      <c r="A1664" s="7">
        <f t="shared" si="51"/>
        <v>41476</v>
      </c>
      <c r="B1664" s="3" t="b">
        <f t="shared" si="50"/>
        <v>0</v>
      </c>
      <c r="C1664" s="11"/>
      <c r="D1664" s="11"/>
      <c r="E1664" s="12"/>
    </row>
    <row r="1665" spans="1:5" customFormat="1" x14ac:dyDescent="0.25">
      <c r="A1665" s="7">
        <f t="shared" si="51"/>
        <v>41477</v>
      </c>
      <c r="B1665" s="3" t="b">
        <f t="shared" si="50"/>
        <v>0</v>
      </c>
      <c r="C1665" s="11"/>
      <c r="D1665" s="11"/>
      <c r="E1665" s="12"/>
    </row>
    <row r="1666" spans="1:5" customFormat="1" x14ac:dyDescent="0.25">
      <c r="A1666" s="7">
        <f t="shared" si="51"/>
        <v>41478</v>
      </c>
      <c r="B1666" s="3" t="b">
        <f t="shared" si="50"/>
        <v>0</v>
      </c>
      <c r="C1666" s="11"/>
      <c r="D1666" s="11"/>
      <c r="E1666" s="12"/>
    </row>
    <row r="1667" spans="1:5" customFormat="1" x14ac:dyDescent="0.25">
      <c r="A1667" s="7">
        <f t="shared" si="51"/>
        <v>41479</v>
      </c>
      <c r="B1667" s="3" t="b">
        <f t="shared" ref="B1667:B1730" si="52">OR(C1667="Ja",D1667="Ja",E1667="Ja")</f>
        <v>0</v>
      </c>
      <c r="C1667" s="11"/>
      <c r="D1667" s="11"/>
      <c r="E1667" s="12"/>
    </row>
    <row r="1668" spans="1:5" customFormat="1" x14ac:dyDescent="0.25">
      <c r="A1668" s="7">
        <f t="shared" ref="A1668:A1731" si="53">A1667+1</f>
        <v>41480</v>
      </c>
      <c r="B1668" s="3" t="b">
        <f t="shared" si="52"/>
        <v>0</v>
      </c>
      <c r="C1668" s="11"/>
      <c r="D1668" s="11"/>
      <c r="E1668" s="12"/>
    </row>
    <row r="1669" spans="1:5" customFormat="1" x14ac:dyDescent="0.25">
      <c r="A1669" s="7">
        <f t="shared" si="53"/>
        <v>41481</v>
      </c>
      <c r="B1669" s="3" t="b">
        <f t="shared" si="52"/>
        <v>0</v>
      </c>
      <c r="C1669" s="11"/>
      <c r="D1669" s="11"/>
      <c r="E1669" s="12"/>
    </row>
    <row r="1670" spans="1:5" customFormat="1" x14ac:dyDescent="0.25">
      <c r="A1670" s="7">
        <f t="shared" si="53"/>
        <v>41482</v>
      </c>
      <c r="B1670" s="3" t="b">
        <f t="shared" si="52"/>
        <v>0</v>
      </c>
      <c r="C1670" s="11"/>
      <c r="D1670" s="11"/>
      <c r="E1670" s="12"/>
    </row>
    <row r="1671" spans="1:5" customFormat="1" x14ac:dyDescent="0.25">
      <c r="A1671" s="7">
        <f t="shared" si="53"/>
        <v>41483</v>
      </c>
      <c r="B1671" s="3" t="b">
        <f t="shared" si="52"/>
        <v>0</v>
      </c>
      <c r="C1671" s="11"/>
      <c r="D1671" s="11"/>
      <c r="E1671" s="12"/>
    </row>
    <row r="1672" spans="1:5" customFormat="1" x14ac:dyDescent="0.25">
      <c r="A1672" s="7">
        <f t="shared" si="53"/>
        <v>41484</v>
      </c>
      <c r="B1672" s="3" t="b">
        <f t="shared" si="52"/>
        <v>0</v>
      </c>
      <c r="C1672" s="11"/>
      <c r="D1672" s="11"/>
      <c r="E1672" s="12"/>
    </row>
    <row r="1673" spans="1:5" customFormat="1" x14ac:dyDescent="0.25">
      <c r="A1673" s="7">
        <f t="shared" si="53"/>
        <v>41485</v>
      </c>
      <c r="B1673" s="3" t="b">
        <f t="shared" si="52"/>
        <v>0</v>
      </c>
      <c r="C1673" s="11"/>
      <c r="D1673" s="11"/>
      <c r="E1673" s="12"/>
    </row>
    <row r="1674" spans="1:5" customFormat="1" x14ac:dyDescent="0.25">
      <c r="A1674" s="7">
        <f t="shared" si="53"/>
        <v>41486</v>
      </c>
      <c r="B1674" s="3" t="b">
        <f t="shared" si="52"/>
        <v>0</v>
      </c>
      <c r="C1674" s="11"/>
      <c r="D1674" s="11"/>
      <c r="E1674" s="12"/>
    </row>
    <row r="1675" spans="1:5" customFormat="1" x14ac:dyDescent="0.25">
      <c r="A1675" s="7">
        <f t="shared" si="53"/>
        <v>41487</v>
      </c>
      <c r="B1675" s="3" t="b">
        <f t="shared" si="52"/>
        <v>0</v>
      </c>
      <c r="C1675" s="11"/>
      <c r="D1675" s="11"/>
      <c r="E1675" s="12"/>
    </row>
    <row r="1676" spans="1:5" customFormat="1" x14ac:dyDescent="0.25">
      <c r="A1676" s="7">
        <f t="shared" si="53"/>
        <v>41488</v>
      </c>
      <c r="B1676" s="3" t="b">
        <f t="shared" si="52"/>
        <v>0</v>
      </c>
      <c r="C1676" s="11"/>
      <c r="D1676" s="11"/>
      <c r="E1676" s="12"/>
    </row>
    <row r="1677" spans="1:5" customFormat="1" x14ac:dyDescent="0.25">
      <c r="A1677" s="7">
        <f t="shared" si="53"/>
        <v>41489</v>
      </c>
      <c r="B1677" s="3" t="b">
        <f t="shared" si="52"/>
        <v>0</v>
      </c>
      <c r="C1677" s="11"/>
      <c r="D1677" s="11"/>
      <c r="E1677" s="12"/>
    </row>
    <row r="1678" spans="1:5" customFormat="1" x14ac:dyDescent="0.25">
      <c r="A1678" s="7">
        <f t="shared" si="53"/>
        <v>41490</v>
      </c>
      <c r="B1678" s="3" t="b">
        <f t="shared" si="52"/>
        <v>0</v>
      </c>
      <c r="C1678" s="11"/>
      <c r="D1678" s="11"/>
      <c r="E1678" s="12"/>
    </row>
    <row r="1679" spans="1:5" customFormat="1" x14ac:dyDescent="0.25">
      <c r="A1679" s="7">
        <f t="shared" si="53"/>
        <v>41491</v>
      </c>
      <c r="B1679" s="3" t="b">
        <f t="shared" si="52"/>
        <v>0</v>
      </c>
      <c r="C1679" s="11"/>
      <c r="D1679" s="11"/>
      <c r="E1679" s="12"/>
    </row>
    <row r="1680" spans="1:5" customFormat="1" x14ac:dyDescent="0.25">
      <c r="A1680" s="7">
        <f t="shared" si="53"/>
        <v>41492</v>
      </c>
      <c r="B1680" s="3" t="b">
        <f t="shared" si="52"/>
        <v>0</v>
      </c>
      <c r="C1680" s="11"/>
      <c r="D1680" s="11"/>
      <c r="E1680" s="12"/>
    </row>
    <row r="1681" spans="1:5" customFormat="1" x14ac:dyDescent="0.25">
      <c r="A1681" s="7">
        <f t="shared" si="53"/>
        <v>41493</v>
      </c>
      <c r="B1681" s="3" t="b">
        <f t="shared" si="52"/>
        <v>0</v>
      </c>
      <c r="C1681" s="11"/>
      <c r="D1681" s="11"/>
      <c r="E1681" s="12"/>
    </row>
    <row r="1682" spans="1:5" customFormat="1" x14ac:dyDescent="0.25">
      <c r="A1682" s="7">
        <f t="shared" si="53"/>
        <v>41494</v>
      </c>
      <c r="B1682" s="3" t="b">
        <f t="shared" si="52"/>
        <v>0</v>
      </c>
      <c r="C1682" s="11"/>
      <c r="D1682" s="11"/>
      <c r="E1682" s="12"/>
    </row>
    <row r="1683" spans="1:5" customFormat="1" x14ac:dyDescent="0.25">
      <c r="A1683" s="7">
        <f t="shared" si="53"/>
        <v>41495</v>
      </c>
      <c r="B1683" s="3" t="b">
        <f t="shared" si="52"/>
        <v>0</v>
      </c>
      <c r="C1683" s="11"/>
      <c r="D1683" s="11"/>
      <c r="E1683" s="12"/>
    </row>
    <row r="1684" spans="1:5" customFormat="1" x14ac:dyDescent="0.25">
      <c r="A1684" s="7">
        <f t="shared" si="53"/>
        <v>41496</v>
      </c>
      <c r="B1684" s="3" t="b">
        <f t="shared" si="52"/>
        <v>0</v>
      </c>
      <c r="C1684" s="11"/>
      <c r="D1684" s="11"/>
      <c r="E1684" s="12"/>
    </row>
    <row r="1685" spans="1:5" customFormat="1" x14ac:dyDescent="0.25">
      <c r="A1685" s="7">
        <f t="shared" si="53"/>
        <v>41497</v>
      </c>
      <c r="B1685" s="3" t="b">
        <f t="shared" si="52"/>
        <v>0</v>
      </c>
      <c r="C1685" s="11"/>
      <c r="D1685" s="11"/>
      <c r="E1685" s="12"/>
    </row>
    <row r="1686" spans="1:5" customFormat="1" x14ac:dyDescent="0.25">
      <c r="A1686" s="7">
        <f t="shared" si="53"/>
        <v>41498</v>
      </c>
      <c r="B1686" s="3" t="b">
        <f t="shared" si="52"/>
        <v>0</v>
      </c>
      <c r="C1686" s="11"/>
      <c r="D1686" s="11"/>
      <c r="E1686" s="12"/>
    </row>
    <row r="1687" spans="1:5" customFormat="1" x14ac:dyDescent="0.25">
      <c r="A1687" s="7">
        <f t="shared" si="53"/>
        <v>41499</v>
      </c>
      <c r="B1687" s="3" t="b">
        <f t="shared" si="52"/>
        <v>0</v>
      </c>
      <c r="C1687" s="11"/>
      <c r="D1687" s="11"/>
      <c r="E1687" s="12"/>
    </row>
    <row r="1688" spans="1:5" customFormat="1" x14ac:dyDescent="0.25">
      <c r="A1688" s="7">
        <f t="shared" si="53"/>
        <v>41500</v>
      </c>
      <c r="B1688" s="3" t="b">
        <f t="shared" si="52"/>
        <v>0</v>
      </c>
      <c r="C1688" s="11"/>
      <c r="D1688" s="11"/>
      <c r="E1688" s="12"/>
    </row>
    <row r="1689" spans="1:5" customFormat="1" x14ac:dyDescent="0.25">
      <c r="A1689" s="7">
        <f t="shared" si="53"/>
        <v>41501</v>
      </c>
      <c r="B1689" s="3" t="b">
        <f t="shared" si="52"/>
        <v>0</v>
      </c>
      <c r="C1689" s="11"/>
      <c r="D1689" s="11"/>
      <c r="E1689" s="12"/>
    </row>
    <row r="1690" spans="1:5" customFormat="1" x14ac:dyDescent="0.25">
      <c r="A1690" s="7">
        <f t="shared" si="53"/>
        <v>41502</v>
      </c>
      <c r="B1690" s="3" t="b">
        <f t="shared" si="52"/>
        <v>0</v>
      </c>
      <c r="C1690" s="11"/>
      <c r="D1690" s="11"/>
      <c r="E1690" s="12"/>
    </row>
    <row r="1691" spans="1:5" customFormat="1" x14ac:dyDescent="0.25">
      <c r="A1691" s="7">
        <f t="shared" si="53"/>
        <v>41503</v>
      </c>
      <c r="B1691" s="3" t="b">
        <f t="shared" si="52"/>
        <v>0</v>
      </c>
      <c r="C1691" s="11"/>
      <c r="D1691" s="11"/>
      <c r="E1691" s="12"/>
    </row>
    <row r="1692" spans="1:5" customFormat="1" x14ac:dyDescent="0.25">
      <c r="A1692" s="7">
        <f t="shared" si="53"/>
        <v>41504</v>
      </c>
      <c r="B1692" s="3" t="b">
        <f t="shared" si="52"/>
        <v>0</v>
      </c>
      <c r="C1692" s="11"/>
      <c r="D1692" s="11"/>
      <c r="E1692" s="12"/>
    </row>
    <row r="1693" spans="1:5" customFormat="1" x14ac:dyDescent="0.25">
      <c r="A1693" s="7">
        <f t="shared" si="53"/>
        <v>41505</v>
      </c>
      <c r="B1693" s="3" t="b">
        <f t="shared" si="52"/>
        <v>0</v>
      </c>
      <c r="C1693" s="11"/>
      <c r="D1693" s="11"/>
      <c r="E1693" s="12"/>
    </row>
    <row r="1694" spans="1:5" customFormat="1" x14ac:dyDescent="0.25">
      <c r="A1694" s="7">
        <f t="shared" si="53"/>
        <v>41506</v>
      </c>
      <c r="B1694" s="3" t="b">
        <f t="shared" si="52"/>
        <v>0</v>
      </c>
      <c r="C1694" s="11"/>
      <c r="D1694" s="11"/>
      <c r="E1694" s="12"/>
    </row>
    <row r="1695" spans="1:5" customFormat="1" x14ac:dyDescent="0.25">
      <c r="A1695" s="7">
        <f t="shared" si="53"/>
        <v>41507</v>
      </c>
      <c r="B1695" s="3" t="b">
        <f t="shared" si="52"/>
        <v>0</v>
      </c>
      <c r="C1695" s="11"/>
      <c r="D1695" s="11"/>
      <c r="E1695" s="12"/>
    </row>
    <row r="1696" spans="1:5" customFormat="1" x14ac:dyDescent="0.25">
      <c r="A1696" s="7">
        <f t="shared" si="53"/>
        <v>41508</v>
      </c>
      <c r="B1696" s="3" t="b">
        <f t="shared" si="52"/>
        <v>0</v>
      </c>
      <c r="C1696" s="11"/>
      <c r="D1696" s="11"/>
      <c r="E1696" s="12"/>
    </row>
    <row r="1697" spans="1:5" customFormat="1" x14ac:dyDescent="0.25">
      <c r="A1697" s="7">
        <f t="shared" si="53"/>
        <v>41509</v>
      </c>
      <c r="B1697" s="3" t="b">
        <f t="shared" si="52"/>
        <v>0</v>
      </c>
      <c r="C1697" s="11"/>
      <c r="D1697" s="11"/>
      <c r="E1697" s="12"/>
    </row>
    <row r="1698" spans="1:5" customFormat="1" x14ac:dyDescent="0.25">
      <c r="A1698" s="7">
        <f t="shared" si="53"/>
        <v>41510</v>
      </c>
      <c r="B1698" s="3" t="b">
        <f t="shared" si="52"/>
        <v>0</v>
      </c>
      <c r="C1698" s="11"/>
      <c r="D1698" s="11"/>
      <c r="E1698" s="12"/>
    </row>
    <row r="1699" spans="1:5" customFormat="1" x14ac:dyDescent="0.25">
      <c r="A1699" s="7">
        <f t="shared" si="53"/>
        <v>41511</v>
      </c>
      <c r="B1699" s="3" t="b">
        <f t="shared" si="52"/>
        <v>0</v>
      </c>
      <c r="C1699" s="11"/>
      <c r="D1699" s="11"/>
      <c r="E1699" s="12"/>
    </row>
    <row r="1700" spans="1:5" customFormat="1" x14ac:dyDescent="0.25">
      <c r="A1700" s="7">
        <f t="shared" si="53"/>
        <v>41512</v>
      </c>
      <c r="B1700" s="3" t="b">
        <f t="shared" si="52"/>
        <v>0</v>
      </c>
      <c r="C1700" s="11"/>
      <c r="D1700" s="11"/>
      <c r="E1700" s="12"/>
    </row>
    <row r="1701" spans="1:5" customFormat="1" x14ac:dyDescent="0.25">
      <c r="A1701" s="7">
        <f t="shared" si="53"/>
        <v>41513</v>
      </c>
      <c r="B1701" s="3" t="b">
        <f t="shared" si="52"/>
        <v>0</v>
      </c>
      <c r="C1701" s="11"/>
      <c r="D1701" s="11"/>
      <c r="E1701" s="12"/>
    </row>
    <row r="1702" spans="1:5" customFormat="1" x14ac:dyDescent="0.25">
      <c r="A1702" s="7">
        <f t="shared" si="53"/>
        <v>41514</v>
      </c>
      <c r="B1702" s="3" t="b">
        <f t="shared" si="52"/>
        <v>0</v>
      </c>
      <c r="C1702" s="11"/>
      <c r="D1702" s="11"/>
      <c r="E1702" s="12"/>
    </row>
    <row r="1703" spans="1:5" customFormat="1" x14ac:dyDescent="0.25">
      <c r="A1703" s="7">
        <f t="shared" si="53"/>
        <v>41515</v>
      </c>
      <c r="B1703" s="3" t="b">
        <f t="shared" si="52"/>
        <v>0</v>
      </c>
      <c r="C1703" s="11"/>
      <c r="D1703" s="11"/>
      <c r="E1703" s="12"/>
    </row>
    <row r="1704" spans="1:5" customFormat="1" x14ac:dyDescent="0.25">
      <c r="A1704" s="7">
        <f t="shared" si="53"/>
        <v>41516</v>
      </c>
      <c r="B1704" s="3" t="b">
        <f t="shared" si="52"/>
        <v>0</v>
      </c>
      <c r="C1704" s="11"/>
      <c r="D1704" s="11"/>
      <c r="E1704" s="12"/>
    </row>
    <row r="1705" spans="1:5" customFormat="1" x14ac:dyDescent="0.25">
      <c r="A1705" s="7">
        <f t="shared" si="53"/>
        <v>41517</v>
      </c>
      <c r="B1705" s="3" t="b">
        <f t="shared" si="52"/>
        <v>0</v>
      </c>
      <c r="C1705" s="11"/>
      <c r="D1705" s="11"/>
      <c r="E1705" s="12"/>
    </row>
    <row r="1706" spans="1:5" customFormat="1" x14ac:dyDescent="0.25">
      <c r="A1706" s="7">
        <f t="shared" si="53"/>
        <v>41518</v>
      </c>
      <c r="B1706" s="3" t="b">
        <f t="shared" si="52"/>
        <v>0</v>
      </c>
      <c r="C1706" s="11"/>
      <c r="D1706" s="11"/>
      <c r="E1706" s="12"/>
    </row>
    <row r="1707" spans="1:5" customFormat="1" x14ac:dyDescent="0.25">
      <c r="A1707" s="7">
        <f t="shared" si="53"/>
        <v>41519</v>
      </c>
      <c r="B1707" s="3" t="b">
        <f t="shared" si="52"/>
        <v>0</v>
      </c>
      <c r="C1707" s="11"/>
      <c r="D1707" s="11"/>
      <c r="E1707" s="12"/>
    </row>
    <row r="1708" spans="1:5" customFormat="1" x14ac:dyDescent="0.25">
      <c r="A1708" s="7">
        <f t="shared" si="53"/>
        <v>41520</v>
      </c>
      <c r="B1708" s="3" t="b">
        <f t="shared" si="52"/>
        <v>0</v>
      </c>
      <c r="C1708" s="11"/>
      <c r="D1708" s="11"/>
      <c r="E1708" s="12"/>
    </row>
    <row r="1709" spans="1:5" customFormat="1" x14ac:dyDescent="0.25">
      <c r="A1709" s="7">
        <f t="shared" si="53"/>
        <v>41521</v>
      </c>
      <c r="B1709" s="3" t="b">
        <f t="shared" si="52"/>
        <v>0</v>
      </c>
      <c r="C1709" s="11"/>
      <c r="D1709" s="11"/>
      <c r="E1709" s="12"/>
    </row>
    <row r="1710" spans="1:5" customFormat="1" x14ac:dyDescent="0.25">
      <c r="A1710" s="7">
        <f t="shared" si="53"/>
        <v>41522</v>
      </c>
      <c r="B1710" s="3" t="b">
        <f t="shared" si="52"/>
        <v>0</v>
      </c>
      <c r="C1710" s="11"/>
      <c r="D1710" s="11"/>
      <c r="E1710" s="12"/>
    </row>
    <row r="1711" spans="1:5" customFormat="1" x14ac:dyDescent="0.25">
      <c r="A1711" s="7">
        <f t="shared" si="53"/>
        <v>41523</v>
      </c>
      <c r="B1711" s="3" t="b">
        <f t="shared" si="52"/>
        <v>0</v>
      </c>
      <c r="C1711" s="11"/>
      <c r="D1711" s="11"/>
      <c r="E1711" s="12"/>
    </row>
    <row r="1712" spans="1:5" customFormat="1" x14ac:dyDescent="0.25">
      <c r="A1712" s="7">
        <f t="shared" si="53"/>
        <v>41524</v>
      </c>
      <c r="B1712" s="3" t="b">
        <f t="shared" si="52"/>
        <v>0</v>
      </c>
      <c r="C1712" s="11"/>
      <c r="D1712" s="11"/>
      <c r="E1712" s="12"/>
    </row>
    <row r="1713" spans="1:5" customFormat="1" x14ac:dyDescent="0.25">
      <c r="A1713" s="7">
        <f t="shared" si="53"/>
        <v>41525</v>
      </c>
      <c r="B1713" s="3" t="b">
        <f t="shared" si="52"/>
        <v>0</v>
      </c>
      <c r="C1713" s="11"/>
      <c r="D1713" s="11"/>
      <c r="E1713" s="12"/>
    </row>
    <row r="1714" spans="1:5" customFormat="1" x14ac:dyDescent="0.25">
      <c r="A1714" s="7">
        <f t="shared" si="53"/>
        <v>41526</v>
      </c>
      <c r="B1714" s="3" t="b">
        <f t="shared" si="52"/>
        <v>0</v>
      </c>
      <c r="C1714" s="11"/>
      <c r="D1714" s="11"/>
      <c r="E1714" s="12"/>
    </row>
    <row r="1715" spans="1:5" customFormat="1" x14ac:dyDescent="0.25">
      <c r="A1715" s="7">
        <f t="shared" si="53"/>
        <v>41527</v>
      </c>
      <c r="B1715" s="3" t="b">
        <f t="shared" si="52"/>
        <v>0</v>
      </c>
      <c r="C1715" s="11"/>
      <c r="D1715" s="11"/>
      <c r="E1715" s="12"/>
    </row>
    <row r="1716" spans="1:5" customFormat="1" x14ac:dyDescent="0.25">
      <c r="A1716" s="7">
        <f t="shared" si="53"/>
        <v>41528</v>
      </c>
      <c r="B1716" s="3" t="b">
        <f t="shared" si="52"/>
        <v>0</v>
      </c>
      <c r="C1716" s="11"/>
      <c r="D1716" s="11"/>
      <c r="E1716" s="12"/>
    </row>
    <row r="1717" spans="1:5" customFormat="1" x14ac:dyDescent="0.25">
      <c r="A1717" s="7">
        <f t="shared" si="53"/>
        <v>41529</v>
      </c>
      <c r="B1717" s="3" t="b">
        <f t="shared" si="52"/>
        <v>0</v>
      </c>
      <c r="C1717" s="11"/>
      <c r="D1717" s="11"/>
      <c r="E1717" s="12"/>
    </row>
    <row r="1718" spans="1:5" customFormat="1" x14ac:dyDescent="0.25">
      <c r="A1718" s="7">
        <f t="shared" si="53"/>
        <v>41530</v>
      </c>
      <c r="B1718" s="3" t="b">
        <f t="shared" si="52"/>
        <v>0</v>
      </c>
      <c r="C1718" s="11"/>
      <c r="D1718" s="11"/>
      <c r="E1718" s="12"/>
    </row>
    <row r="1719" spans="1:5" customFormat="1" x14ac:dyDescent="0.25">
      <c r="A1719" s="7">
        <f t="shared" si="53"/>
        <v>41531</v>
      </c>
      <c r="B1719" s="3" t="b">
        <f t="shared" si="52"/>
        <v>0</v>
      </c>
      <c r="C1719" s="11"/>
      <c r="D1719" s="11"/>
      <c r="E1719" s="12"/>
    </row>
    <row r="1720" spans="1:5" customFormat="1" x14ac:dyDescent="0.25">
      <c r="A1720" s="7">
        <f t="shared" si="53"/>
        <v>41532</v>
      </c>
      <c r="B1720" s="3" t="b">
        <f t="shared" si="52"/>
        <v>0</v>
      </c>
      <c r="C1720" s="11"/>
      <c r="D1720" s="11"/>
      <c r="E1720" s="12"/>
    </row>
    <row r="1721" spans="1:5" customFormat="1" x14ac:dyDescent="0.25">
      <c r="A1721" s="7">
        <f t="shared" si="53"/>
        <v>41533</v>
      </c>
      <c r="B1721" s="3" t="b">
        <f t="shared" si="52"/>
        <v>0</v>
      </c>
      <c r="C1721" s="11"/>
      <c r="D1721" s="11"/>
      <c r="E1721" s="12"/>
    </row>
    <row r="1722" spans="1:5" customFormat="1" x14ac:dyDescent="0.25">
      <c r="A1722" s="7">
        <f t="shared" si="53"/>
        <v>41534</v>
      </c>
      <c r="B1722" s="3" t="b">
        <f t="shared" si="52"/>
        <v>0</v>
      </c>
      <c r="C1722" s="11"/>
      <c r="D1722" s="11"/>
      <c r="E1722" s="12"/>
    </row>
    <row r="1723" spans="1:5" customFormat="1" x14ac:dyDescent="0.25">
      <c r="A1723" s="7">
        <f t="shared" si="53"/>
        <v>41535</v>
      </c>
      <c r="B1723" s="3" t="b">
        <f t="shared" si="52"/>
        <v>0</v>
      </c>
      <c r="C1723" s="11"/>
      <c r="D1723" s="11"/>
      <c r="E1723" s="12"/>
    </row>
    <row r="1724" spans="1:5" customFormat="1" x14ac:dyDescent="0.25">
      <c r="A1724" s="7">
        <f t="shared" si="53"/>
        <v>41536</v>
      </c>
      <c r="B1724" s="3" t="b">
        <f t="shared" si="52"/>
        <v>0</v>
      </c>
      <c r="C1724" s="11"/>
      <c r="D1724" s="11"/>
      <c r="E1724" s="12"/>
    </row>
    <row r="1725" spans="1:5" customFormat="1" x14ac:dyDescent="0.25">
      <c r="A1725" s="7">
        <f t="shared" si="53"/>
        <v>41537</v>
      </c>
      <c r="B1725" s="3" t="b">
        <f t="shared" si="52"/>
        <v>0</v>
      </c>
      <c r="C1725" s="11"/>
      <c r="D1725" s="11"/>
      <c r="E1725" s="12"/>
    </row>
    <row r="1726" spans="1:5" customFormat="1" x14ac:dyDescent="0.25">
      <c r="A1726" s="7">
        <f t="shared" si="53"/>
        <v>41538</v>
      </c>
      <c r="B1726" s="3" t="b">
        <f t="shared" si="52"/>
        <v>0</v>
      </c>
      <c r="C1726" s="11"/>
      <c r="D1726" s="11"/>
      <c r="E1726" s="12"/>
    </row>
    <row r="1727" spans="1:5" customFormat="1" x14ac:dyDescent="0.25">
      <c r="A1727" s="7">
        <f t="shared" si="53"/>
        <v>41539</v>
      </c>
      <c r="B1727" s="3" t="b">
        <f t="shared" si="52"/>
        <v>0</v>
      </c>
      <c r="C1727" s="11"/>
      <c r="D1727" s="11"/>
      <c r="E1727" s="12"/>
    </row>
    <row r="1728" spans="1:5" customFormat="1" x14ac:dyDescent="0.25">
      <c r="A1728" s="7">
        <f t="shared" si="53"/>
        <v>41540</v>
      </c>
      <c r="B1728" s="3" t="b">
        <f t="shared" si="52"/>
        <v>0</v>
      </c>
      <c r="C1728" s="11"/>
      <c r="D1728" s="11"/>
      <c r="E1728" s="12"/>
    </row>
    <row r="1729" spans="1:5" customFormat="1" x14ac:dyDescent="0.25">
      <c r="A1729" s="7">
        <f t="shared" si="53"/>
        <v>41541</v>
      </c>
      <c r="B1729" s="3" t="b">
        <f t="shared" si="52"/>
        <v>0</v>
      </c>
      <c r="C1729" s="11"/>
      <c r="D1729" s="11"/>
      <c r="E1729" s="12"/>
    </row>
    <row r="1730" spans="1:5" customFormat="1" x14ac:dyDescent="0.25">
      <c r="A1730" s="7">
        <f t="shared" si="53"/>
        <v>41542</v>
      </c>
      <c r="B1730" s="3" t="b">
        <f t="shared" si="52"/>
        <v>0</v>
      </c>
      <c r="C1730" s="11"/>
      <c r="D1730" s="11"/>
      <c r="E1730" s="12"/>
    </row>
    <row r="1731" spans="1:5" customFormat="1" x14ac:dyDescent="0.25">
      <c r="A1731" s="7">
        <f t="shared" si="53"/>
        <v>41543</v>
      </c>
      <c r="B1731" s="3" t="b">
        <f t="shared" ref="B1731:B1794" si="54">OR(C1731="Ja",D1731="Ja",E1731="Ja")</f>
        <v>0</v>
      </c>
      <c r="C1731" s="11"/>
      <c r="D1731" s="11"/>
      <c r="E1731" s="12"/>
    </row>
    <row r="1732" spans="1:5" customFormat="1" x14ac:dyDescent="0.25">
      <c r="A1732" s="7">
        <f t="shared" ref="A1732:A1795" si="55">A1731+1</f>
        <v>41544</v>
      </c>
      <c r="B1732" s="3" t="b">
        <f t="shared" si="54"/>
        <v>0</v>
      </c>
      <c r="C1732" s="11"/>
      <c r="D1732" s="11"/>
      <c r="E1732" s="12"/>
    </row>
    <row r="1733" spans="1:5" customFormat="1" x14ac:dyDescent="0.25">
      <c r="A1733" s="7">
        <f t="shared" si="55"/>
        <v>41545</v>
      </c>
      <c r="B1733" s="3" t="b">
        <f t="shared" si="54"/>
        <v>0</v>
      </c>
      <c r="C1733" s="11"/>
      <c r="D1733" s="11"/>
      <c r="E1733" s="12"/>
    </row>
    <row r="1734" spans="1:5" customFormat="1" x14ac:dyDescent="0.25">
      <c r="A1734" s="7">
        <f t="shared" si="55"/>
        <v>41546</v>
      </c>
      <c r="B1734" s="3" t="b">
        <f t="shared" si="54"/>
        <v>0</v>
      </c>
      <c r="C1734" s="11"/>
      <c r="D1734" s="11"/>
      <c r="E1734" s="12"/>
    </row>
    <row r="1735" spans="1:5" customFormat="1" x14ac:dyDescent="0.25">
      <c r="A1735" s="7">
        <f t="shared" si="55"/>
        <v>41547</v>
      </c>
      <c r="B1735" s="3" t="b">
        <f t="shared" si="54"/>
        <v>0</v>
      </c>
      <c r="C1735" s="11"/>
      <c r="D1735" s="11"/>
      <c r="E1735" s="12"/>
    </row>
    <row r="1736" spans="1:5" customFormat="1" x14ac:dyDescent="0.25">
      <c r="A1736" s="7">
        <f t="shared" si="55"/>
        <v>41548</v>
      </c>
      <c r="B1736" s="3" t="b">
        <f t="shared" si="54"/>
        <v>0</v>
      </c>
      <c r="C1736" s="11"/>
      <c r="D1736" s="11"/>
      <c r="E1736" s="12"/>
    </row>
    <row r="1737" spans="1:5" customFormat="1" x14ac:dyDescent="0.25">
      <c r="A1737" s="7">
        <f t="shared" si="55"/>
        <v>41549</v>
      </c>
      <c r="B1737" s="3" t="b">
        <f t="shared" si="54"/>
        <v>0</v>
      </c>
      <c r="C1737" s="11"/>
      <c r="D1737" s="11"/>
      <c r="E1737" s="12"/>
    </row>
    <row r="1738" spans="1:5" customFormat="1" x14ac:dyDescent="0.25">
      <c r="A1738" s="7">
        <f t="shared" si="55"/>
        <v>41550</v>
      </c>
      <c r="B1738" s="3" t="b">
        <f t="shared" si="54"/>
        <v>0</v>
      </c>
      <c r="C1738" s="11"/>
      <c r="D1738" s="11"/>
      <c r="E1738" s="12"/>
    </row>
    <row r="1739" spans="1:5" customFormat="1" x14ac:dyDescent="0.25">
      <c r="A1739" s="7">
        <f t="shared" si="55"/>
        <v>41551</v>
      </c>
      <c r="B1739" s="3" t="b">
        <f t="shared" si="54"/>
        <v>0</v>
      </c>
      <c r="C1739" s="11"/>
      <c r="D1739" s="11"/>
      <c r="E1739" s="12"/>
    </row>
    <row r="1740" spans="1:5" customFormat="1" x14ac:dyDescent="0.25">
      <c r="A1740" s="7">
        <f t="shared" si="55"/>
        <v>41552</v>
      </c>
      <c r="B1740" s="3" t="b">
        <f t="shared" si="54"/>
        <v>0</v>
      </c>
      <c r="C1740" s="11"/>
      <c r="D1740" s="11"/>
      <c r="E1740" s="12"/>
    </row>
    <row r="1741" spans="1:5" customFormat="1" x14ac:dyDescent="0.25">
      <c r="A1741" s="7">
        <f t="shared" si="55"/>
        <v>41553</v>
      </c>
      <c r="B1741" s="3" t="b">
        <f t="shared" si="54"/>
        <v>0</v>
      </c>
      <c r="C1741" s="11"/>
      <c r="D1741" s="11"/>
      <c r="E1741" s="12"/>
    </row>
    <row r="1742" spans="1:5" customFormat="1" x14ac:dyDescent="0.25">
      <c r="A1742" s="7">
        <f t="shared" si="55"/>
        <v>41554</v>
      </c>
      <c r="B1742" s="3" t="b">
        <f t="shared" si="54"/>
        <v>0</v>
      </c>
      <c r="C1742" s="11"/>
      <c r="D1742" s="11"/>
      <c r="E1742" s="12"/>
    </row>
    <row r="1743" spans="1:5" customFormat="1" x14ac:dyDescent="0.25">
      <c r="A1743" s="7">
        <f t="shared" si="55"/>
        <v>41555</v>
      </c>
      <c r="B1743" s="3" t="b">
        <f t="shared" si="54"/>
        <v>0</v>
      </c>
      <c r="C1743" s="11"/>
      <c r="D1743" s="11"/>
      <c r="E1743" s="12"/>
    </row>
    <row r="1744" spans="1:5" customFormat="1" x14ac:dyDescent="0.25">
      <c r="A1744" s="7">
        <f t="shared" si="55"/>
        <v>41556</v>
      </c>
      <c r="B1744" s="3" t="b">
        <f t="shared" si="54"/>
        <v>0</v>
      </c>
      <c r="C1744" s="11"/>
      <c r="D1744" s="11"/>
      <c r="E1744" s="12"/>
    </row>
    <row r="1745" spans="1:5" customFormat="1" x14ac:dyDescent="0.25">
      <c r="A1745" s="7">
        <f t="shared" si="55"/>
        <v>41557</v>
      </c>
      <c r="B1745" s="3" t="b">
        <f t="shared" si="54"/>
        <v>0</v>
      </c>
      <c r="C1745" s="11"/>
      <c r="D1745" s="11"/>
      <c r="E1745" s="12"/>
    </row>
    <row r="1746" spans="1:5" customFormat="1" x14ac:dyDescent="0.25">
      <c r="A1746" s="7">
        <f t="shared" si="55"/>
        <v>41558</v>
      </c>
      <c r="B1746" s="3" t="b">
        <f t="shared" si="54"/>
        <v>0</v>
      </c>
      <c r="C1746" s="11"/>
      <c r="D1746" s="11"/>
      <c r="E1746" s="12"/>
    </row>
    <row r="1747" spans="1:5" customFormat="1" x14ac:dyDescent="0.25">
      <c r="A1747" s="7">
        <f t="shared" si="55"/>
        <v>41559</v>
      </c>
      <c r="B1747" s="3" t="b">
        <f t="shared" si="54"/>
        <v>0</v>
      </c>
      <c r="C1747" s="11"/>
      <c r="D1747" s="11"/>
      <c r="E1747" s="12"/>
    </row>
    <row r="1748" spans="1:5" customFormat="1" x14ac:dyDescent="0.25">
      <c r="A1748" s="7">
        <f t="shared" si="55"/>
        <v>41560</v>
      </c>
      <c r="B1748" s="3" t="b">
        <f t="shared" si="54"/>
        <v>0</v>
      </c>
      <c r="C1748" s="11"/>
      <c r="D1748" s="11"/>
      <c r="E1748" s="12"/>
    </row>
    <row r="1749" spans="1:5" customFormat="1" x14ac:dyDescent="0.25">
      <c r="A1749" s="7">
        <f t="shared" si="55"/>
        <v>41561</v>
      </c>
      <c r="B1749" s="3" t="b">
        <f t="shared" si="54"/>
        <v>0</v>
      </c>
      <c r="C1749" s="11"/>
      <c r="D1749" s="11"/>
      <c r="E1749" s="12"/>
    </row>
    <row r="1750" spans="1:5" customFormat="1" x14ac:dyDescent="0.25">
      <c r="A1750" s="7">
        <f t="shared" si="55"/>
        <v>41562</v>
      </c>
      <c r="B1750" s="3" t="b">
        <f t="shared" si="54"/>
        <v>0</v>
      </c>
      <c r="C1750" s="11"/>
      <c r="D1750" s="11"/>
      <c r="E1750" s="12"/>
    </row>
    <row r="1751" spans="1:5" customFormat="1" x14ac:dyDescent="0.25">
      <c r="A1751" s="7">
        <f t="shared" si="55"/>
        <v>41563</v>
      </c>
      <c r="B1751" s="3" t="b">
        <f t="shared" si="54"/>
        <v>0</v>
      </c>
      <c r="C1751" s="11"/>
      <c r="D1751" s="11"/>
      <c r="E1751" s="12"/>
    </row>
    <row r="1752" spans="1:5" customFormat="1" x14ac:dyDescent="0.25">
      <c r="A1752" s="7">
        <f t="shared" si="55"/>
        <v>41564</v>
      </c>
      <c r="B1752" s="3" t="b">
        <f t="shared" si="54"/>
        <v>0</v>
      </c>
      <c r="C1752" s="11"/>
      <c r="D1752" s="11"/>
      <c r="E1752" s="12"/>
    </row>
    <row r="1753" spans="1:5" customFormat="1" x14ac:dyDescent="0.25">
      <c r="A1753" s="7">
        <f t="shared" si="55"/>
        <v>41565</v>
      </c>
      <c r="B1753" s="3" t="b">
        <f t="shared" si="54"/>
        <v>0</v>
      </c>
      <c r="C1753" s="11"/>
      <c r="D1753" s="11"/>
      <c r="E1753" s="12"/>
    </row>
    <row r="1754" spans="1:5" customFormat="1" x14ac:dyDescent="0.25">
      <c r="A1754" s="7">
        <f t="shared" si="55"/>
        <v>41566</v>
      </c>
      <c r="B1754" s="3" t="b">
        <f t="shared" si="54"/>
        <v>0</v>
      </c>
      <c r="C1754" s="11"/>
      <c r="D1754" s="11"/>
      <c r="E1754" s="12"/>
    </row>
    <row r="1755" spans="1:5" customFormat="1" x14ac:dyDescent="0.25">
      <c r="A1755" s="7">
        <f t="shared" si="55"/>
        <v>41567</v>
      </c>
      <c r="B1755" s="3" t="b">
        <f t="shared" si="54"/>
        <v>0</v>
      </c>
      <c r="C1755" s="11"/>
      <c r="D1755" s="11"/>
      <c r="E1755" s="12"/>
    </row>
    <row r="1756" spans="1:5" customFormat="1" x14ac:dyDescent="0.25">
      <c r="A1756" s="7">
        <f t="shared" si="55"/>
        <v>41568</v>
      </c>
      <c r="B1756" s="3" t="b">
        <f t="shared" si="54"/>
        <v>0</v>
      </c>
      <c r="C1756" s="11"/>
      <c r="D1756" s="11"/>
      <c r="E1756" s="12"/>
    </row>
    <row r="1757" spans="1:5" customFormat="1" x14ac:dyDescent="0.25">
      <c r="A1757" s="7">
        <f t="shared" si="55"/>
        <v>41569</v>
      </c>
      <c r="B1757" s="3" t="b">
        <f t="shared" si="54"/>
        <v>0</v>
      </c>
      <c r="C1757" s="11"/>
      <c r="D1757" s="11"/>
      <c r="E1757" s="12"/>
    </row>
    <row r="1758" spans="1:5" customFormat="1" x14ac:dyDescent="0.25">
      <c r="A1758" s="7">
        <f t="shared" si="55"/>
        <v>41570</v>
      </c>
      <c r="B1758" s="3" t="b">
        <f t="shared" si="54"/>
        <v>0</v>
      </c>
      <c r="C1758" s="11"/>
      <c r="D1758" s="11"/>
      <c r="E1758" s="12"/>
    </row>
    <row r="1759" spans="1:5" customFormat="1" x14ac:dyDescent="0.25">
      <c r="A1759" s="7">
        <f t="shared" si="55"/>
        <v>41571</v>
      </c>
      <c r="B1759" s="3" t="b">
        <f t="shared" si="54"/>
        <v>0</v>
      </c>
      <c r="C1759" s="11"/>
      <c r="D1759" s="11"/>
      <c r="E1759" s="12"/>
    </row>
    <row r="1760" spans="1:5" customFormat="1" x14ac:dyDescent="0.25">
      <c r="A1760" s="7">
        <f t="shared" si="55"/>
        <v>41572</v>
      </c>
      <c r="B1760" s="3" t="b">
        <f t="shared" si="54"/>
        <v>0</v>
      </c>
      <c r="C1760" s="11"/>
      <c r="D1760" s="11"/>
      <c r="E1760" s="12"/>
    </row>
    <row r="1761" spans="1:5" customFormat="1" x14ac:dyDescent="0.25">
      <c r="A1761" s="7">
        <f t="shared" si="55"/>
        <v>41573</v>
      </c>
      <c r="B1761" s="3" t="b">
        <f t="shared" si="54"/>
        <v>0</v>
      </c>
      <c r="C1761" s="11"/>
      <c r="D1761" s="11"/>
      <c r="E1761" s="12"/>
    </row>
    <row r="1762" spans="1:5" customFormat="1" x14ac:dyDescent="0.25">
      <c r="A1762" s="7">
        <f t="shared" si="55"/>
        <v>41574</v>
      </c>
      <c r="B1762" s="3" t="b">
        <f t="shared" si="54"/>
        <v>0</v>
      </c>
      <c r="C1762" s="11"/>
      <c r="D1762" s="11"/>
      <c r="E1762" s="12"/>
    </row>
    <row r="1763" spans="1:5" customFormat="1" x14ac:dyDescent="0.25">
      <c r="A1763" s="7">
        <f t="shared" si="55"/>
        <v>41575</v>
      </c>
      <c r="B1763" s="3" t="b">
        <f t="shared" si="54"/>
        <v>0</v>
      </c>
      <c r="C1763" s="11"/>
      <c r="D1763" s="11"/>
      <c r="E1763" s="12"/>
    </row>
    <row r="1764" spans="1:5" customFormat="1" x14ac:dyDescent="0.25">
      <c r="A1764" s="7">
        <f t="shared" si="55"/>
        <v>41576</v>
      </c>
      <c r="B1764" s="3" t="b">
        <f t="shared" si="54"/>
        <v>0</v>
      </c>
      <c r="C1764" s="11"/>
      <c r="D1764" s="11"/>
      <c r="E1764" s="12"/>
    </row>
    <row r="1765" spans="1:5" customFormat="1" x14ac:dyDescent="0.25">
      <c r="A1765" s="7">
        <f t="shared" si="55"/>
        <v>41577</v>
      </c>
      <c r="B1765" s="3" t="b">
        <f t="shared" si="54"/>
        <v>0</v>
      </c>
      <c r="C1765" s="11"/>
      <c r="D1765" s="11"/>
      <c r="E1765" s="12"/>
    </row>
    <row r="1766" spans="1:5" customFormat="1" x14ac:dyDescent="0.25">
      <c r="A1766" s="7">
        <f t="shared" si="55"/>
        <v>41578</v>
      </c>
      <c r="B1766" s="3" t="b">
        <f t="shared" si="54"/>
        <v>0</v>
      </c>
      <c r="C1766" s="11"/>
      <c r="D1766" s="11"/>
      <c r="E1766" s="12"/>
    </row>
    <row r="1767" spans="1:5" customFormat="1" x14ac:dyDescent="0.25">
      <c r="A1767" s="7">
        <f t="shared" si="55"/>
        <v>41579</v>
      </c>
      <c r="B1767" s="3" t="b">
        <f t="shared" si="54"/>
        <v>0</v>
      </c>
      <c r="C1767" s="11"/>
      <c r="D1767" s="11"/>
      <c r="E1767" s="12"/>
    </row>
    <row r="1768" spans="1:5" customFormat="1" x14ac:dyDescent="0.25">
      <c r="A1768" s="7">
        <f t="shared" si="55"/>
        <v>41580</v>
      </c>
      <c r="B1768" s="3" t="b">
        <f t="shared" si="54"/>
        <v>0</v>
      </c>
      <c r="C1768" s="11"/>
      <c r="D1768" s="11"/>
      <c r="E1768" s="12"/>
    </row>
    <row r="1769" spans="1:5" customFormat="1" x14ac:dyDescent="0.25">
      <c r="A1769" s="7">
        <f t="shared" si="55"/>
        <v>41581</v>
      </c>
      <c r="B1769" s="3" t="b">
        <f t="shared" si="54"/>
        <v>0</v>
      </c>
      <c r="C1769" s="11"/>
      <c r="D1769" s="11"/>
      <c r="E1769" s="12"/>
    </row>
    <row r="1770" spans="1:5" customFormat="1" x14ac:dyDescent="0.25">
      <c r="A1770" s="7">
        <f t="shared" si="55"/>
        <v>41582</v>
      </c>
      <c r="B1770" s="3" t="b">
        <f t="shared" si="54"/>
        <v>0</v>
      </c>
      <c r="C1770" s="11"/>
      <c r="D1770" s="11"/>
      <c r="E1770" s="12"/>
    </row>
    <row r="1771" spans="1:5" customFormat="1" x14ac:dyDescent="0.25">
      <c r="A1771" s="7">
        <f t="shared" si="55"/>
        <v>41583</v>
      </c>
      <c r="B1771" s="3" t="b">
        <f t="shared" si="54"/>
        <v>0</v>
      </c>
      <c r="C1771" s="11"/>
      <c r="D1771" s="11"/>
      <c r="E1771" s="12"/>
    </row>
    <row r="1772" spans="1:5" customFormat="1" x14ac:dyDescent="0.25">
      <c r="A1772" s="7">
        <f t="shared" si="55"/>
        <v>41584</v>
      </c>
      <c r="B1772" s="3" t="b">
        <f t="shared" si="54"/>
        <v>0</v>
      </c>
      <c r="C1772" s="11"/>
      <c r="D1772" s="11"/>
      <c r="E1772" s="12"/>
    </row>
    <row r="1773" spans="1:5" customFormat="1" x14ac:dyDescent="0.25">
      <c r="A1773" s="7">
        <f t="shared" si="55"/>
        <v>41585</v>
      </c>
      <c r="B1773" s="3" t="b">
        <f t="shared" si="54"/>
        <v>0</v>
      </c>
      <c r="C1773" s="11"/>
      <c r="D1773" s="11"/>
      <c r="E1773" s="12"/>
    </row>
    <row r="1774" spans="1:5" customFormat="1" x14ac:dyDescent="0.25">
      <c r="A1774" s="7">
        <f t="shared" si="55"/>
        <v>41586</v>
      </c>
      <c r="B1774" s="3" t="b">
        <f t="shared" si="54"/>
        <v>0</v>
      </c>
      <c r="C1774" s="11"/>
      <c r="D1774" s="11"/>
      <c r="E1774" s="12"/>
    </row>
    <row r="1775" spans="1:5" customFormat="1" x14ac:dyDescent="0.25">
      <c r="A1775" s="7">
        <f t="shared" si="55"/>
        <v>41587</v>
      </c>
      <c r="B1775" s="3" t="b">
        <f t="shared" si="54"/>
        <v>0</v>
      </c>
      <c r="C1775" s="11"/>
      <c r="D1775" s="11"/>
      <c r="E1775" s="12"/>
    </row>
    <row r="1776" spans="1:5" customFormat="1" x14ac:dyDescent="0.25">
      <c r="A1776" s="7">
        <f t="shared" si="55"/>
        <v>41588</v>
      </c>
      <c r="B1776" s="3" t="b">
        <f t="shared" si="54"/>
        <v>0</v>
      </c>
      <c r="C1776" s="11"/>
      <c r="D1776" s="11"/>
      <c r="E1776" s="12"/>
    </row>
    <row r="1777" spans="1:5" customFormat="1" x14ac:dyDescent="0.25">
      <c r="A1777" s="7">
        <f t="shared" si="55"/>
        <v>41589</v>
      </c>
      <c r="B1777" s="3" t="b">
        <f t="shared" si="54"/>
        <v>0</v>
      </c>
      <c r="C1777" s="11"/>
      <c r="D1777" s="11"/>
      <c r="E1777" s="12"/>
    </row>
    <row r="1778" spans="1:5" customFormat="1" x14ac:dyDescent="0.25">
      <c r="A1778" s="7">
        <f t="shared" si="55"/>
        <v>41590</v>
      </c>
      <c r="B1778" s="3" t="b">
        <f t="shared" si="54"/>
        <v>0</v>
      </c>
      <c r="C1778" s="11"/>
      <c r="D1778" s="11"/>
      <c r="E1778" s="12"/>
    </row>
    <row r="1779" spans="1:5" customFormat="1" x14ac:dyDescent="0.25">
      <c r="A1779" s="7">
        <f t="shared" si="55"/>
        <v>41591</v>
      </c>
      <c r="B1779" s="3" t="b">
        <f t="shared" si="54"/>
        <v>0</v>
      </c>
      <c r="C1779" s="11"/>
      <c r="D1779" s="11"/>
      <c r="E1779" s="12"/>
    </row>
    <row r="1780" spans="1:5" customFormat="1" x14ac:dyDescent="0.25">
      <c r="A1780" s="7">
        <f t="shared" si="55"/>
        <v>41592</v>
      </c>
      <c r="B1780" s="3" t="b">
        <f t="shared" si="54"/>
        <v>0</v>
      </c>
      <c r="C1780" s="11"/>
      <c r="D1780" s="11"/>
      <c r="E1780" s="12"/>
    </row>
    <row r="1781" spans="1:5" customFormat="1" x14ac:dyDescent="0.25">
      <c r="A1781" s="7">
        <f t="shared" si="55"/>
        <v>41593</v>
      </c>
      <c r="B1781" s="3" t="b">
        <f t="shared" si="54"/>
        <v>0</v>
      </c>
      <c r="C1781" s="11"/>
      <c r="D1781" s="11"/>
      <c r="E1781" s="12"/>
    </row>
    <row r="1782" spans="1:5" customFormat="1" x14ac:dyDescent="0.25">
      <c r="A1782" s="7">
        <f t="shared" si="55"/>
        <v>41594</v>
      </c>
      <c r="B1782" s="3" t="b">
        <f t="shared" si="54"/>
        <v>0</v>
      </c>
      <c r="C1782" s="11"/>
      <c r="D1782" s="11"/>
      <c r="E1782" s="12"/>
    </row>
    <row r="1783" spans="1:5" customFormat="1" x14ac:dyDescent="0.25">
      <c r="A1783" s="7">
        <f t="shared" si="55"/>
        <v>41595</v>
      </c>
      <c r="B1783" s="3" t="b">
        <f t="shared" si="54"/>
        <v>0</v>
      </c>
      <c r="C1783" s="11"/>
      <c r="D1783" s="11"/>
      <c r="E1783" s="12"/>
    </row>
    <row r="1784" spans="1:5" customFormat="1" x14ac:dyDescent="0.25">
      <c r="A1784" s="7">
        <f t="shared" si="55"/>
        <v>41596</v>
      </c>
      <c r="B1784" s="3" t="b">
        <f t="shared" si="54"/>
        <v>0</v>
      </c>
      <c r="C1784" s="11"/>
      <c r="D1784" s="11"/>
      <c r="E1784" s="12"/>
    </row>
    <row r="1785" spans="1:5" customFormat="1" x14ac:dyDescent="0.25">
      <c r="A1785" s="7">
        <f t="shared" si="55"/>
        <v>41597</v>
      </c>
      <c r="B1785" s="3" t="b">
        <f t="shared" si="54"/>
        <v>0</v>
      </c>
      <c r="C1785" s="11"/>
      <c r="D1785" s="11"/>
      <c r="E1785" s="12"/>
    </row>
    <row r="1786" spans="1:5" customFormat="1" x14ac:dyDescent="0.25">
      <c r="A1786" s="7">
        <f t="shared" si="55"/>
        <v>41598</v>
      </c>
      <c r="B1786" s="3" t="b">
        <f t="shared" si="54"/>
        <v>0</v>
      </c>
      <c r="C1786" s="11"/>
      <c r="D1786" s="11"/>
      <c r="E1786" s="12"/>
    </row>
    <row r="1787" spans="1:5" customFormat="1" x14ac:dyDescent="0.25">
      <c r="A1787" s="7">
        <f t="shared" si="55"/>
        <v>41599</v>
      </c>
      <c r="B1787" s="3" t="b">
        <f t="shared" si="54"/>
        <v>0</v>
      </c>
      <c r="C1787" s="11"/>
      <c r="D1787" s="11"/>
      <c r="E1787" s="12"/>
    </row>
    <row r="1788" spans="1:5" customFormat="1" x14ac:dyDescent="0.25">
      <c r="A1788" s="7">
        <f t="shared" si="55"/>
        <v>41600</v>
      </c>
      <c r="B1788" s="3" t="b">
        <f t="shared" si="54"/>
        <v>0</v>
      </c>
      <c r="C1788" s="11"/>
      <c r="D1788" s="11"/>
      <c r="E1788" s="12"/>
    </row>
    <row r="1789" spans="1:5" customFormat="1" x14ac:dyDescent="0.25">
      <c r="A1789" s="7">
        <f t="shared" si="55"/>
        <v>41601</v>
      </c>
      <c r="B1789" s="3" t="b">
        <f t="shared" si="54"/>
        <v>0</v>
      </c>
      <c r="C1789" s="11"/>
      <c r="D1789" s="11"/>
      <c r="E1789" s="12"/>
    </row>
    <row r="1790" spans="1:5" customFormat="1" x14ac:dyDescent="0.25">
      <c r="A1790" s="7">
        <f t="shared" si="55"/>
        <v>41602</v>
      </c>
      <c r="B1790" s="3" t="b">
        <f t="shared" si="54"/>
        <v>0</v>
      </c>
      <c r="C1790" s="11"/>
      <c r="D1790" s="11"/>
      <c r="E1790" s="12"/>
    </row>
    <row r="1791" spans="1:5" customFormat="1" x14ac:dyDescent="0.25">
      <c r="A1791" s="7">
        <f t="shared" si="55"/>
        <v>41603</v>
      </c>
      <c r="B1791" s="3" t="b">
        <f t="shared" si="54"/>
        <v>0</v>
      </c>
      <c r="C1791" s="11"/>
      <c r="D1791" s="11"/>
      <c r="E1791" s="12"/>
    </row>
    <row r="1792" spans="1:5" customFormat="1" x14ac:dyDescent="0.25">
      <c r="A1792" s="7">
        <f t="shared" si="55"/>
        <v>41604</v>
      </c>
      <c r="B1792" s="3" t="b">
        <f t="shared" si="54"/>
        <v>0</v>
      </c>
      <c r="C1792" s="11"/>
      <c r="D1792" s="11"/>
      <c r="E1792" s="12"/>
    </row>
    <row r="1793" spans="1:5" customFormat="1" x14ac:dyDescent="0.25">
      <c r="A1793" s="7">
        <f t="shared" si="55"/>
        <v>41605</v>
      </c>
      <c r="B1793" s="3" t="b">
        <f t="shared" si="54"/>
        <v>0</v>
      </c>
      <c r="C1793" s="11"/>
      <c r="D1793" s="11"/>
      <c r="E1793" s="12"/>
    </row>
    <row r="1794" spans="1:5" customFormat="1" x14ac:dyDescent="0.25">
      <c r="A1794" s="7">
        <f t="shared" si="55"/>
        <v>41606</v>
      </c>
      <c r="B1794" s="3" t="b">
        <f t="shared" si="54"/>
        <v>0</v>
      </c>
      <c r="C1794" s="11"/>
      <c r="D1794" s="11"/>
      <c r="E1794" s="12"/>
    </row>
    <row r="1795" spans="1:5" customFormat="1" x14ac:dyDescent="0.25">
      <c r="A1795" s="7">
        <f t="shared" si="55"/>
        <v>41607</v>
      </c>
      <c r="B1795" s="3" t="b">
        <f t="shared" ref="B1795:B1858" si="56">OR(C1795="Ja",D1795="Ja",E1795="Ja")</f>
        <v>0</v>
      </c>
      <c r="C1795" s="11"/>
      <c r="D1795" s="11"/>
      <c r="E1795" s="12"/>
    </row>
    <row r="1796" spans="1:5" customFormat="1" x14ac:dyDescent="0.25">
      <c r="A1796" s="7">
        <f t="shared" ref="A1796:A1859" si="57">A1795+1</f>
        <v>41608</v>
      </c>
      <c r="B1796" s="3" t="b">
        <f t="shared" si="56"/>
        <v>0</v>
      </c>
      <c r="C1796" s="11"/>
      <c r="D1796" s="11"/>
      <c r="E1796" s="12"/>
    </row>
    <row r="1797" spans="1:5" customFormat="1" x14ac:dyDescent="0.25">
      <c r="A1797" s="7">
        <f t="shared" si="57"/>
        <v>41609</v>
      </c>
      <c r="B1797" s="3" t="b">
        <f t="shared" si="56"/>
        <v>0</v>
      </c>
      <c r="C1797" s="11"/>
      <c r="D1797" s="11"/>
      <c r="E1797" s="12"/>
    </row>
    <row r="1798" spans="1:5" customFormat="1" x14ac:dyDescent="0.25">
      <c r="A1798" s="7">
        <f t="shared" si="57"/>
        <v>41610</v>
      </c>
      <c r="B1798" s="3" t="b">
        <f t="shared" si="56"/>
        <v>0</v>
      </c>
      <c r="C1798" s="11"/>
      <c r="D1798" s="11"/>
      <c r="E1798" s="12"/>
    </row>
    <row r="1799" spans="1:5" customFormat="1" x14ac:dyDescent="0.25">
      <c r="A1799" s="7">
        <f t="shared" si="57"/>
        <v>41611</v>
      </c>
      <c r="B1799" s="3" t="b">
        <f t="shared" si="56"/>
        <v>0</v>
      </c>
      <c r="C1799" s="11"/>
      <c r="D1799" s="11"/>
      <c r="E1799" s="12"/>
    </row>
    <row r="1800" spans="1:5" customFormat="1" x14ac:dyDescent="0.25">
      <c r="A1800" s="7">
        <f t="shared" si="57"/>
        <v>41612</v>
      </c>
      <c r="B1800" s="3" t="b">
        <f t="shared" si="56"/>
        <v>0</v>
      </c>
      <c r="C1800" s="11"/>
      <c r="D1800" s="11"/>
      <c r="E1800" s="12"/>
    </row>
    <row r="1801" spans="1:5" customFormat="1" x14ac:dyDescent="0.25">
      <c r="A1801" s="7">
        <f t="shared" si="57"/>
        <v>41613</v>
      </c>
      <c r="B1801" s="3" t="b">
        <f t="shared" si="56"/>
        <v>0</v>
      </c>
      <c r="C1801" s="11"/>
      <c r="D1801" s="11"/>
      <c r="E1801" s="12"/>
    </row>
    <row r="1802" spans="1:5" customFormat="1" x14ac:dyDescent="0.25">
      <c r="A1802" s="7">
        <f t="shared" si="57"/>
        <v>41614</v>
      </c>
      <c r="B1802" s="3" t="b">
        <f t="shared" si="56"/>
        <v>0</v>
      </c>
      <c r="C1802" s="11"/>
      <c r="D1802" s="11"/>
      <c r="E1802" s="12"/>
    </row>
    <row r="1803" spans="1:5" customFormat="1" x14ac:dyDescent="0.25">
      <c r="A1803" s="7">
        <f t="shared" si="57"/>
        <v>41615</v>
      </c>
      <c r="B1803" s="3" t="b">
        <f t="shared" si="56"/>
        <v>0</v>
      </c>
      <c r="C1803" s="11"/>
      <c r="D1803" s="11"/>
      <c r="E1803" s="12"/>
    </row>
    <row r="1804" spans="1:5" customFormat="1" x14ac:dyDescent="0.25">
      <c r="A1804" s="7">
        <f t="shared" si="57"/>
        <v>41616</v>
      </c>
      <c r="B1804" s="3" t="b">
        <f t="shared" si="56"/>
        <v>0</v>
      </c>
      <c r="C1804" s="11"/>
      <c r="D1804" s="11"/>
      <c r="E1804" s="12"/>
    </row>
    <row r="1805" spans="1:5" customFormat="1" x14ac:dyDescent="0.25">
      <c r="A1805" s="7">
        <f t="shared" si="57"/>
        <v>41617</v>
      </c>
      <c r="B1805" s="3" t="b">
        <f t="shared" si="56"/>
        <v>0</v>
      </c>
      <c r="C1805" s="11"/>
      <c r="D1805" s="11"/>
      <c r="E1805" s="12"/>
    </row>
    <row r="1806" spans="1:5" customFormat="1" x14ac:dyDescent="0.25">
      <c r="A1806" s="7">
        <f t="shared" si="57"/>
        <v>41618</v>
      </c>
      <c r="B1806" s="3" t="b">
        <f t="shared" si="56"/>
        <v>0</v>
      </c>
      <c r="C1806" s="11"/>
      <c r="D1806" s="11"/>
      <c r="E1806" s="12"/>
    </row>
    <row r="1807" spans="1:5" customFormat="1" x14ac:dyDescent="0.25">
      <c r="A1807" s="7">
        <f t="shared" si="57"/>
        <v>41619</v>
      </c>
      <c r="B1807" s="3" t="b">
        <f t="shared" si="56"/>
        <v>0</v>
      </c>
      <c r="C1807" s="11"/>
      <c r="D1807" s="11"/>
      <c r="E1807" s="12"/>
    </row>
    <row r="1808" spans="1:5" customFormat="1" x14ac:dyDescent="0.25">
      <c r="A1808" s="7">
        <f t="shared" si="57"/>
        <v>41620</v>
      </c>
      <c r="B1808" s="3" t="b">
        <f t="shared" si="56"/>
        <v>0</v>
      </c>
      <c r="C1808" s="11"/>
      <c r="D1808" s="11"/>
      <c r="E1808" s="12"/>
    </row>
    <row r="1809" spans="1:5" customFormat="1" x14ac:dyDescent="0.25">
      <c r="A1809" s="7">
        <f t="shared" si="57"/>
        <v>41621</v>
      </c>
      <c r="B1809" s="3" t="b">
        <f t="shared" si="56"/>
        <v>0</v>
      </c>
      <c r="C1809" s="11"/>
      <c r="D1809" s="11"/>
      <c r="E1809" s="12"/>
    </row>
    <row r="1810" spans="1:5" customFormat="1" x14ac:dyDescent="0.25">
      <c r="A1810" s="7">
        <f t="shared" si="57"/>
        <v>41622</v>
      </c>
      <c r="B1810" s="3" t="b">
        <f t="shared" si="56"/>
        <v>0</v>
      </c>
      <c r="C1810" s="11"/>
      <c r="D1810" s="11"/>
      <c r="E1810" s="12"/>
    </row>
    <row r="1811" spans="1:5" customFormat="1" x14ac:dyDescent="0.25">
      <c r="A1811" s="7">
        <f t="shared" si="57"/>
        <v>41623</v>
      </c>
      <c r="B1811" s="3" t="b">
        <f t="shared" si="56"/>
        <v>0</v>
      </c>
      <c r="C1811" s="11"/>
      <c r="D1811" s="11"/>
      <c r="E1811" s="12"/>
    </row>
    <row r="1812" spans="1:5" customFormat="1" x14ac:dyDescent="0.25">
      <c r="A1812" s="7">
        <f t="shared" si="57"/>
        <v>41624</v>
      </c>
      <c r="B1812" s="3" t="b">
        <f t="shared" si="56"/>
        <v>0</v>
      </c>
      <c r="C1812" s="11"/>
      <c r="D1812" s="11"/>
      <c r="E1812" s="12"/>
    </row>
    <row r="1813" spans="1:5" customFormat="1" x14ac:dyDescent="0.25">
      <c r="A1813" s="7">
        <f t="shared" si="57"/>
        <v>41625</v>
      </c>
      <c r="B1813" s="3" t="b">
        <f t="shared" si="56"/>
        <v>0</v>
      </c>
      <c r="C1813" s="11"/>
      <c r="D1813" s="11"/>
      <c r="E1813" s="12"/>
    </row>
    <row r="1814" spans="1:5" customFormat="1" x14ac:dyDescent="0.25">
      <c r="A1814" s="7">
        <f t="shared" si="57"/>
        <v>41626</v>
      </c>
      <c r="B1814" s="3" t="b">
        <f t="shared" si="56"/>
        <v>0</v>
      </c>
      <c r="C1814" s="11"/>
      <c r="D1814" s="11"/>
      <c r="E1814" s="12"/>
    </row>
    <row r="1815" spans="1:5" customFormat="1" x14ac:dyDescent="0.25">
      <c r="A1815" s="7">
        <f t="shared" si="57"/>
        <v>41627</v>
      </c>
      <c r="B1815" s="3" t="b">
        <f t="shared" si="56"/>
        <v>0</v>
      </c>
      <c r="C1815" s="11"/>
      <c r="D1815" s="11"/>
      <c r="E1815" s="12"/>
    </row>
    <row r="1816" spans="1:5" customFormat="1" x14ac:dyDescent="0.25">
      <c r="A1816" s="7">
        <f t="shared" si="57"/>
        <v>41628</v>
      </c>
      <c r="B1816" s="3" t="b">
        <f t="shared" si="56"/>
        <v>0</v>
      </c>
      <c r="C1816" s="11"/>
      <c r="D1816" s="11"/>
      <c r="E1816" s="12"/>
    </row>
    <row r="1817" spans="1:5" customFormat="1" x14ac:dyDescent="0.25">
      <c r="A1817" s="7">
        <f t="shared" si="57"/>
        <v>41629</v>
      </c>
      <c r="B1817" s="3" t="b">
        <f t="shared" si="56"/>
        <v>0</v>
      </c>
      <c r="C1817" s="11"/>
      <c r="D1817" s="11"/>
      <c r="E1817" s="12"/>
    </row>
    <row r="1818" spans="1:5" customFormat="1" x14ac:dyDescent="0.25">
      <c r="A1818" s="7">
        <f t="shared" si="57"/>
        <v>41630</v>
      </c>
      <c r="B1818" s="3" t="b">
        <f t="shared" si="56"/>
        <v>0</v>
      </c>
      <c r="C1818" s="11"/>
      <c r="D1818" s="11"/>
      <c r="E1818" s="12"/>
    </row>
    <row r="1819" spans="1:5" customFormat="1" x14ac:dyDescent="0.25">
      <c r="A1819" s="7">
        <f t="shared" si="57"/>
        <v>41631</v>
      </c>
      <c r="B1819" s="3" t="b">
        <f t="shared" si="56"/>
        <v>0</v>
      </c>
      <c r="C1819" s="11"/>
      <c r="D1819" s="11"/>
      <c r="E1819" s="12"/>
    </row>
    <row r="1820" spans="1:5" customFormat="1" x14ac:dyDescent="0.25">
      <c r="A1820" s="7">
        <f t="shared" si="57"/>
        <v>41632</v>
      </c>
      <c r="B1820" s="3" t="b">
        <f t="shared" si="56"/>
        <v>1</v>
      </c>
      <c r="C1820" s="11" t="s">
        <v>23</v>
      </c>
      <c r="D1820" s="11"/>
      <c r="E1820" s="12" t="s">
        <v>23</v>
      </c>
    </row>
    <row r="1821" spans="1:5" customFormat="1" x14ac:dyDescent="0.25">
      <c r="A1821" s="7">
        <f t="shared" si="57"/>
        <v>41633</v>
      </c>
      <c r="B1821" s="3" t="b">
        <f t="shared" si="56"/>
        <v>1</v>
      </c>
      <c r="C1821" s="11" t="s">
        <v>23</v>
      </c>
      <c r="D1821" s="11"/>
      <c r="E1821" s="12"/>
    </row>
    <row r="1822" spans="1:5" customFormat="1" x14ac:dyDescent="0.25">
      <c r="A1822" s="7">
        <f t="shared" si="57"/>
        <v>41634</v>
      </c>
      <c r="B1822" s="3" t="b">
        <f t="shared" si="56"/>
        <v>1</v>
      </c>
      <c r="C1822" s="11" t="s">
        <v>23</v>
      </c>
      <c r="D1822" s="11"/>
      <c r="E1822" s="12"/>
    </row>
    <row r="1823" spans="1:5" customFormat="1" x14ac:dyDescent="0.25">
      <c r="A1823" s="7">
        <f t="shared" si="57"/>
        <v>41635</v>
      </c>
      <c r="B1823" s="3" t="b">
        <f t="shared" si="56"/>
        <v>0</v>
      </c>
      <c r="C1823" s="11"/>
      <c r="D1823" s="11"/>
      <c r="E1823" s="12"/>
    </row>
    <row r="1824" spans="1:5" customFormat="1" x14ac:dyDescent="0.25">
      <c r="A1824" s="7">
        <f t="shared" si="57"/>
        <v>41636</v>
      </c>
      <c r="B1824" s="3" t="b">
        <f t="shared" si="56"/>
        <v>0</v>
      </c>
      <c r="C1824" s="11"/>
      <c r="D1824" s="11"/>
      <c r="E1824" s="12"/>
    </row>
    <row r="1825" spans="1:5" customFormat="1" x14ac:dyDescent="0.25">
      <c r="A1825" s="7">
        <f t="shared" si="57"/>
        <v>41637</v>
      </c>
      <c r="B1825" s="3" t="b">
        <f t="shared" si="56"/>
        <v>0</v>
      </c>
      <c r="C1825" s="11"/>
      <c r="D1825" s="11"/>
      <c r="E1825" s="12"/>
    </row>
    <row r="1826" spans="1:5" customFormat="1" x14ac:dyDescent="0.25">
      <c r="A1826" s="7">
        <f t="shared" si="57"/>
        <v>41638</v>
      </c>
      <c r="B1826" s="3" t="b">
        <f t="shared" si="56"/>
        <v>0</v>
      </c>
      <c r="C1826" s="11"/>
      <c r="D1826" s="11"/>
      <c r="E1826" s="12"/>
    </row>
    <row r="1827" spans="1:5" customFormat="1" x14ac:dyDescent="0.25">
      <c r="A1827" s="8">
        <f t="shared" si="57"/>
        <v>41639</v>
      </c>
      <c r="B1827" s="4" t="b">
        <f t="shared" si="56"/>
        <v>1</v>
      </c>
      <c r="C1827" s="13" t="s">
        <v>23</v>
      </c>
      <c r="D1827" s="13"/>
      <c r="E1827" s="14"/>
    </row>
    <row r="1828" spans="1:5" customFormat="1" x14ac:dyDescent="0.25">
      <c r="A1828" s="7">
        <f t="shared" si="57"/>
        <v>41640</v>
      </c>
      <c r="B1828" s="3" t="b">
        <f t="shared" si="56"/>
        <v>1</v>
      </c>
      <c r="C1828" s="11" t="s">
        <v>23</v>
      </c>
      <c r="D1828" s="11"/>
      <c r="E1828" s="12"/>
    </row>
    <row r="1829" spans="1:5" customFormat="1" x14ac:dyDescent="0.25">
      <c r="A1829" s="7">
        <f t="shared" si="57"/>
        <v>41641</v>
      </c>
      <c r="B1829" s="3" t="b">
        <f t="shared" si="56"/>
        <v>0</v>
      </c>
      <c r="C1829" s="11"/>
      <c r="D1829" s="11"/>
      <c r="E1829" s="12"/>
    </row>
    <row r="1830" spans="1:5" customFormat="1" x14ac:dyDescent="0.25">
      <c r="A1830" s="7">
        <f t="shared" si="57"/>
        <v>41642</v>
      </c>
      <c r="B1830" s="3" t="b">
        <f t="shared" si="56"/>
        <v>0</v>
      </c>
      <c r="C1830" s="11"/>
      <c r="D1830" s="11"/>
      <c r="E1830" s="12"/>
    </row>
    <row r="1831" spans="1:5" customFormat="1" x14ac:dyDescent="0.25">
      <c r="A1831" s="7">
        <f t="shared" si="57"/>
        <v>41643</v>
      </c>
      <c r="B1831" s="3" t="b">
        <f t="shared" si="56"/>
        <v>0</v>
      </c>
      <c r="C1831" s="11"/>
      <c r="D1831" s="11"/>
      <c r="E1831" s="12"/>
    </row>
    <row r="1832" spans="1:5" customFormat="1" x14ac:dyDescent="0.25">
      <c r="A1832" s="7">
        <f t="shared" si="57"/>
        <v>41644</v>
      </c>
      <c r="B1832" s="3" t="b">
        <f t="shared" si="56"/>
        <v>0</v>
      </c>
      <c r="C1832" s="11"/>
      <c r="D1832" s="11"/>
      <c r="E1832" s="12"/>
    </row>
    <row r="1833" spans="1:5" customFormat="1" x14ac:dyDescent="0.25">
      <c r="A1833" s="7">
        <f t="shared" si="57"/>
        <v>41645</v>
      </c>
      <c r="B1833" s="3" t="b">
        <f t="shared" si="56"/>
        <v>0</v>
      </c>
      <c r="C1833" s="11"/>
      <c r="D1833" s="11"/>
      <c r="E1833" s="12"/>
    </row>
    <row r="1834" spans="1:5" customFormat="1" x14ac:dyDescent="0.25">
      <c r="A1834" s="7">
        <f t="shared" si="57"/>
        <v>41646</v>
      </c>
      <c r="B1834" s="3" t="b">
        <f t="shared" si="56"/>
        <v>0</v>
      </c>
      <c r="C1834" s="11"/>
      <c r="D1834" s="11"/>
      <c r="E1834" s="12"/>
    </row>
    <row r="1835" spans="1:5" customFormat="1" x14ac:dyDescent="0.25">
      <c r="A1835" s="7">
        <f t="shared" si="57"/>
        <v>41647</v>
      </c>
      <c r="B1835" s="3" t="b">
        <f t="shared" si="56"/>
        <v>0</v>
      </c>
      <c r="C1835" s="11"/>
      <c r="D1835" s="11"/>
      <c r="E1835" s="12"/>
    </row>
    <row r="1836" spans="1:5" customFormat="1" x14ac:dyDescent="0.25">
      <c r="A1836" s="7">
        <f t="shared" si="57"/>
        <v>41648</v>
      </c>
      <c r="B1836" s="3" t="b">
        <f t="shared" si="56"/>
        <v>0</v>
      </c>
      <c r="C1836" s="11"/>
      <c r="D1836" s="11"/>
      <c r="E1836" s="12"/>
    </row>
    <row r="1837" spans="1:5" customFormat="1" x14ac:dyDescent="0.25">
      <c r="A1837" s="7">
        <f t="shared" si="57"/>
        <v>41649</v>
      </c>
      <c r="B1837" s="3" t="b">
        <f t="shared" si="56"/>
        <v>0</v>
      </c>
      <c r="C1837" s="11"/>
      <c r="D1837" s="11"/>
      <c r="E1837" s="12"/>
    </row>
    <row r="1838" spans="1:5" customFormat="1" x14ac:dyDescent="0.25">
      <c r="A1838" s="7">
        <f t="shared" si="57"/>
        <v>41650</v>
      </c>
      <c r="B1838" s="3" t="b">
        <f t="shared" si="56"/>
        <v>0</v>
      </c>
      <c r="C1838" s="11"/>
      <c r="D1838" s="11"/>
      <c r="E1838" s="12"/>
    </row>
    <row r="1839" spans="1:5" customFormat="1" x14ac:dyDescent="0.25">
      <c r="A1839" s="7">
        <f t="shared" si="57"/>
        <v>41651</v>
      </c>
      <c r="B1839" s="3" t="b">
        <f t="shared" si="56"/>
        <v>0</v>
      </c>
      <c r="C1839" s="11"/>
      <c r="D1839" s="11"/>
      <c r="E1839" s="12"/>
    </row>
    <row r="1840" spans="1:5" customFormat="1" x14ac:dyDescent="0.25">
      <c r="A1840" s="7">
        <f t="shared" si="57"/>
        <v>41652</v>
      </c>
      <c r="B1840" s="3" t="b">
        <f t="shared" si="56"/>
        <v>0</v>
      </c>
      <c r="C1840" s="11"/>
      <c r="D1840" s="11"/>
      <c r="E1840" s="12"/>
    </row>
    <row r="1841" spans="1:5" customFormat="1" x14ac:dyDescent="0.25">
      <c r="A1841" s="7">
        <f t="shared" si="57"/>
        <v>41653</v>
      </c>
      <c r="B1841" s="3" t="b">
        <f t="shared" si="56"/>
        <v>0</v>
      </c>
      <c r="C1841" s="11"/>
      <c r="D1841" s="11"/>
      <c r="E1841" s="12"/>
    </row>
    <row r="1842" spans="1:5" customFormat="1" x14ac:dyDescent="0.25">
      <c r="A1842" s="7">
        <f t="shared" si="57"/>
        <v>41654</v>
      </c>
      <c r="B1842" s="3" t="b">
        <f t="shared" si="56"/>
        <v>0</v>
      </c>
      <c r="C1842" s="11"/>
      <c r="D1842" s="11"/>
      <c r="E1842" s="12"/>
    </row>
    <row r="1843" spans="1:5" customFormat="1" x14ac:dyDescent="0.25">
      <c r="A1843" s="7">
        <f t="shared" si="57"/>
        <v>41655</v>
      </c>
      <c r="B1843" s="3" t="b">
        <f t="shared" si="56"/>
        <v>0</v>
      </c>
      <c r="C1843" s="11"/>
      <c r="D1843" s="11"/>
      <c r="E1843" s="12"/>
    </row>
    <row r="1844" spans="1:5" customFormat="1" x14ac:dyDescent="0.25">
      <c r="A1844" s="7">
        <f t="shared" si="57"/>
        <v>41656</v>
      </c>
      <c r="B1844" s="3" t="b">
        <f t="shared" si="56"/>
        <v>0</v>
      </c>
      <c r="C1844" s="11"/>
      <c r="D1844" s="11"/>
      <c r="E1844" s="12"/>
    </row>
    <row r="1845" spans="1:5" customFormat="1" x14ac:dyDescent="0.25">
      <c r="A1845" s="7">
        <f t="shared" si="57"/>
        <v>41657</v>
      </c>
      <c r="B1845" s="3" t="b">
        <f t="shared" si="56"/>
        <v>0</v>
      </c>
      <c r="C1845" s="11"/>
      <c r="D1845" s="11"/>
      <c r="E1845" s="12"/>
    </row>
    <row r="1846" spans="1:5" customFormat="1" x14ac:dyDescent="0.25">
      <c r="A1846" s="7">
        <f t="shared" si="57"/>
        <v>41658</v>
      </c>
      <c r="B1846" s="3" t="b">
        <f t="shared" si="56"/>
        <v>0</v>
      </c>
      <c r="C1846" s="11"/>
      <c r="D1846" s="11"/>
      <c r="E1846" s="12"/>
    </row>
    <row r="1847" spans="1:5" customFormat="1" x14ac:dyDescent="0.25">
      <c r="A1847" s="7">
        <f t="shared" si="57"/>
        <v>41659</v>
      </c>
      <c r="B1847" s="3" t="b">
        <f t="shared" si="56"/>
        <v>0</v>
      </c>
      <c r="C1847" s="11"/>
      <c r="D1847" s="11"/>
      <c r="E1847" s="12"/>
    </row>
    <row r="1848" spans="1:5" customFormat="1" x14ac:dyDescent="0.25">
      <c r="A1848" s="7">
        <f t="shared" si="57"/>
        <v>41660</v>
      </c>
      <c r="B1848" s="3" t="b">
        <f t="shared" si="56"/>
        <v>0</v>
      </c>
      <c r="C1848" s="11"/>
      <c r="D1848" s="11"/>
      <c r="E1848" s="12"/>
    </row>
    <row r="1849" spans="1:5" customFormat="1" x14ac:dyDescent="0.25">
      <c r="A1849" s="7">
        <f t="shared" si="57"/>
        <v>41661</v>
      </c>
      <c r="B1849" s="3" t="b">
        <f t="shared" si="56"/>
        <v>0</v>
      </c>
      <c r="C1849" s="11"/>
      <c r="D1849" s="11"/>
      <c r="E1849" s="12"/>
    </row>
    <row r="1850" spans="1:5" customFormat="1" x14ac:dyDescent="0.25">
      <c r="A1850" s="7">
        <f t="shared" si="57"/>
        <v>41662</v>
      </c>
      <c r="B1850" s="3" t="b">
        <f t="shared" si="56"/>
        <v>0</v>
      </c>
      <c r="C1850" s="11"/>
      <c r="D1850" s="11"/>
      <c r="E1850" s="12"/>
    </row>
    <row r="1851" spans="1:5" customFormat="1" x14ac:dyDescent="0.25">
      <c r="A1851" s="7">
        <f t="shared" si="57"/>
        <v>41663</v>
      </c>
      <c r="B1851" s="3" t="b">
        <f t="shared" si="56"/>
        <v>0</v>
      </c>
      <c r="C1851" s="11"/>
      <c r="D1851" s="11"/>
      <c r="E1851" s="12"/>
    </row>
    <row r="1852" spans="1:5" customFormat="1" x14ac:dyDescent="0.25">
      <c r="A1852" s="7">
        <f t="shared" si="57"/>
        <v>41664</v>
      </c>
      <c r="B1852" s="3" t="b">
        <f t="shared" si="56"/>
        <v>0</v>
      </c>
      <c r="C1852" s="11"/>
      <c r="D1852" s="11"/>
      <c r="E1852" s="12"/>
    </row>
    <row r="1853" spans="1:5" customFormat="1" x14ac:dyDescent="0.25">
      <c r="A1853" s="7">
        <f t="shared" si="57"/>
        <v>41665</v>
      </c>
      <c r="B1853" s="3" t="b">
        <f t="shared" si="56"/>
        <v>0</v>
      </c>
      <c r="C1853" s="11"/>
      <c r="D1853" s="11"/>
      <c r="E1853" s="12"/>
    </row>
    <row r="1854" spans="1:5" customFormat="1" x14ac:dyDescent="0.25">
      <c r="A1854" s="7">
        <f t="shared" si="57"/>
        <v>41666</v>
      </c>
      <c r="B1854" s="3" t="b">
        <f t="shared" si="56"/>
        <v>0</v>
      </c>
      <c r="C1854" s="11"/>
      <c r="D1854" s="11"/>
      <c r="E1854" s="12"/>
    </row>
    <row r="1855" spans="1:5" customFormat="1" x14ac:dyDescent="0.25">
      <c r="A1855" s="7">
        <f t="shared" si="57"/>
        <v>41667</v>
      </c>
      <c r="B1855" s="3" t="b">
        <f t="shared" si="56"/>
        <v>0</v>
      </c>
      <c r="C1855" s="11"/>
      <c r="D1855" s="11"/>
      <c r="E1855" s="12"/>
    </row>
    <row r="1856" spans="1:5" customFormat="1" x14ac:dyDescent="0.25">
      <c r="A1856" s="7">
        <f t="shared" si="57"/>
        <v>41668</v>
      </c>
      <c r="B1856" s="3" t="b">
        <f t="shared" si="56"/>
        <v>0</v>
      </c>
      <c r="C1856" s="11"/>
      <c r="D1856" s="11"/>
      <c r="E1856" s="12"/>
    </row>
    <row r="1857" spans="1:5" customFormat="1" x14ac:dyDescent="0.25">
      <c r="A1857" s="7">
        <f t="shared" si="57"/>
        <v>41669</v>
      </c>
      <c r="B1857" s="3" t="b">
        <f t="shared" si="56"/>
        <v>0</v>
      </c>
      <c r="C1857" s="11"/>
      <c r="D1857" s="11"/>
      <c r="E1857" s="12"/>
    </row>
    <row r="1858" spans="1:5" customFormat="1" x14ac:dyDescent="0.25">
      <c r="A1858" s="7">
        <f t="shared" si="57"/>
        <v>41670</v>
      </c>
      <c r="B1858" s="3" t="b">
        <f t="shared" si="56"/>
        <v>0</v>
      </c>
      <c r="C1858" s="11"/>
      <c r="D1858" s="11"/>
      <c r="E1858" s="12"/>
    </row>
    <row r="1859" spans="1:5" customFormat="1" x14ac:dyDescent="0.25">
      <c r="A1859" s="7">
        <f t="shared" si="57"/>
        <v>41671</v>
      </c>
      <c r="B1859" s="3" t="b">
        <f t="shared" ref="B1859:B1922" si="58">OR(C1859="Ja",D1859="Ja",E1859="Ja")</f>
        <v>0</v>
      </c>
      <c r="C1859" s="11"/>
      <c r="D1859" s="11"/>
      <c r="E1859" s="12"/>
    </row>
    <row r="1860" spans="1:5" customFormat="1" x14ac:dyDescent="0.25">
      <c r="A1860" s="7">
        <f t="shared" ref="A1860:A1923" si="59">A1859+1</f>
        <v>41672</v>
      </c>
      <c r="B1860" s="3" t="b">
        <f t="shared" si="58"/>
        <v>0</v>
      </c>
      <c r="C1860" s="11"/>
      <c r="D1860" s="11"/>
      <c r="E1860" s="12"/>
    </row>
    <row r="1861" spans="1:5" customFormat="1" x14ac:dyDescent="0.25">
      <c r="A1861" s="7">
        <f t="shared" si="59"/>
        <v>41673</v>
      </c>
      <c r="B1861" s="3" t="b">
        <f t="shared" si="58"/>
        <v>0</v>
      </c>
      <c r="C1861" s="11"/>
      <c r="D1861" s="11"/>
      <c r="E1861" s="12"/>
    </row>
    <row r="1862" spans="1:5" customFormat="1" x14ac:dyDescent="0.25">
      <c r="A1862" s="7">
        <f t="shared" si="59"/>
        <v>41674</v>
      </c>
      <c r="B1862" s="3" t="b">
        <f t="shared" si="58"/>
        <v>0</v>
      </c>
      <c r="C1862" s="11"/>
      <c r="D1862" s="11"/>
      <c r="E1862" s="12"/>
    </row>
    <row r="1863" spans="1:5" customFormat="1" x14ac:dyDescent="0.25">
      <c r="A1863" s="7">
        <f t="shared" si="59"/>
        <v>41675</v>
      </c>
      <c r="B1863" s="3" t="b">
        <f t="shared" si="58"/>
        <v>0</v>
      </c>
      <c r="C1863" s="11"/>
      <c r="D1863" s="11"/>
      <c r="E1863" s="12"/>
    </row>
    <row r="1864" spans="1:5" customFormat="1" x14ac:dyDescent="0.25">
      <c r="A1864" s="7">
        <f t="shared" si="59"/>
        <v>41676</v>
      </c>
      <c r="B1864" s="3" t="b">
        <f t="shared" si="58"/>
        <v>0</v>
      </c>
      <c r="C1864" s="11"/>
      <c r="D1864" s="11"/>
      <c r="E1864" s="12"/>
    </row>
    <row r="1865" spans="1:5" customFormat="1" x14ac:dyDescent="0.25">
      <c r="A1865" s="7">
        <f t="shared" si="59"/>
        <v>41677</v>
      </c>
      <c r="B1865" s="3" t="b">
        <f t="shared" si="58"/>
        <v>0</v>
      </c>
      <c r="C1865" s="11"/>
      <c r="D1865" s="11"/>
      <c r="E1865" s="12"/>
    </row>
    <row r="1866" spans="1:5" customFormat="1" x14ac:dyDescent="0.25">
      <c r="A1866" s="7">
        <f t="shared" si="59"/>
        <v>41678</v>
      </c>
      <c r="B1866" s="3" t="b">
        <f t="shared" si="58"/>
        <v>0</v>
      </c>
      <c r="C1866" s="11"/>
      <c r="D1866" s="11"/>
      <c r="E1866" s="12"/>
    </row>
    <row r="1867" spans="1:5" customFormat="1" x14ac:dyDescent="0.25">
      <c r="A1867" s="7">
        <f t="shared" si="59"/>
        <v>41679</v>
      </c>
      <c r="B1867" s="3" t="b">
        <f t="shared" si="58"/>
        <v>0</v>
      </c>
      <c r="C1867" s="11"/>
      <c r="D1867" s="11"/>
      <c r="E1867" s="12"/>
    </row>
    <row r="1868" spans="1:5" customFormat="1" x14ac:dyDescent="0.25">
      <c r="A1868" s="7">
        <f t="shared" si="59"/>
        <v>41680</v>
      </c>
      <c r="B1868" s="3" t="b">
        <f t="shared" si="58"/>
        <v>0</v>
      </c>
      <c r="C1868" s="11"/>
      <c r="D1868" s="11"/>
      <c r="E1868" s="12"/>
    </row>
    <row r="1869" spans="1:5" customFormat="1" x14ac:dyDescent="0.25">
      <c r="A1869" s="7">
        <f t="shared" si="59"/>
        <v>41681</v>
      </c>
      <c r="B1869" s="3" t="b">
        <f t="shared" si="58"/>
        <v>0</v>
      </c>
      <c r="C1869" s="11"/>
      <c r="D1869" s="11"/>
      <c r="E1869" s="12"/>
    </row>
    <row r="1870" spans="1:5" customFormat="1" x14ac:dyDescent="0.25">
      <c r="A1870" s="7">
        <f t="shared" si="59"/>
        <v>41682</v>
      </c>
      <c r="B1870" s="3" t="b">
        <f t="shared" si="58"/>
        <v>0</v>
      </c>
      <c r="C1870" s="11"/>
      <c r="D1870" s="11"/>
      <c r="E1870" s="12"/>
    </row>
    <row r="1871" spans="1:5" customFormat="1" x14ac:dyDescent="0.25">
      <c r="A1871" s="7">
        <f t="shared" si="59"/>
        <v>41683</v>
      </c>
      <c r="B1871" s="3" t="b">
        <f t="shared" si="58"/>
        <v>0</v>
      </c>
      <c r="C1871" s="11"/>
      <c r="D1871" s="11"/>
      <c r="E1871" s="12"/>
    </row>
    <row r="1872" spans="1:5" customFormat="1" x14ac:dyDescent="0.25">
      <c r="A1872" s="7">
        <f t="shared" si="59"/>
        <v>41684</v>
      </c>
      <c r="B1872" s="3" t="b">
        <f t="shared" si="58"/>
        <v>0</v>
      </c>
      <c r="C1872" s="11"/>
      <c r="D1872" s="11"/>
      <c r="E1872" s="12"/>
    </row>
    <row r="1873" spans="1:5" customFormat="1" x14ac:dyDescent="0.25">
      <c r="A1873" s="7">
        <f t="shared" si="59"/>
        <v>41685</v>
      </c>
      <c r="B1873" s="3" t="b">
        <f t="shared" si="58"/>
        <v>0</v>
      </c>
      <c r="C1873" s="11"/>
      <c r="D1873" s="11"/>
      <c r="E1873" s="12"/>
    </row>
    <row r="1874" spans="1:5" customFormat="1" x14ac:dyDescent="0.25">
      <c r="A1874" s="7">
        <f t="shared" si="59"/>
        <v>41686</v>
      </c>
      <c r="B1874" s="3" t="b">
        <f t="shared" si="58"/>
        <v>0</v>
      </c>
      <c r="C1874" s="11"/>
      <c r="D1874" s="11"/>
      <c r="E1874" s="12"/>
    </row>
    <row r="1875" spans="1:5" customFormat="1" x14ac:dyDescent="0.25">
      <c r="A1875" s="7">
        <f t="shared" si="59"/>
        <v>41687</v>
      </c>
      <c r="B1875" s="3" t="b">
        <f t="shared" si="58"/>
        <v>0</v>
      </c>
      <c r="C1875" s="11"/>
      <c r="D1875" s="11"/>
      <c r="E1875" s="12"/>
    </row>
    <row r="1876" spans="1:5" customFormat="1" x14ac:dyDescent="0.25">
      <c r="A1876" s="7">
        <f t="shared" si="59"/>
        <v>41688</v>
      </c>
      <c r="B1876" s="3" t="b">
        <f t="shared" si="58"/>
        <v>0</v>
      </c>
      <c r="C1876" s="11"/>
      <c r="D1876" s="11"/>
      <c r="E1876" s="12"/>
    </row>
    <row r="1877" spans="1:5" customFormat="1" x14ac:dyDescent="0.25">
      <c r="A1877" s="7">
        <f t="shared" si="59"/>
        <v>41689</v>
      </c>
      <c r="B1877" s="3" t="b">
        <f t="shared" si="58"/>
        <v>0</v>
      </c>
      <c r="C1877" s="11"/>
      <c r="D1877" s="11"/>
      <c r="E1877" s="12"/>
    </row>
    <row r="1878" spans="1:5" customFormat="1" x14ac:dyDescent="0.25">
      <c r="A1878" s="7">
        <f t="shared" si="59"/>
        <v>41690</v>
      </c>
      <c r="B1878" s="3" t="b">
        <f t="shared" si="58"/>
        <v>0</v>
      </c>
      <c r="C1878" s="11"/>
      <c r="D1878" s="11"/>
      <c r="E1878" s="12"/>
    </row>
    <row r="1879" spans="1:5" customFormat="1" x14ac:dyDescent="0.25">
      <c r="A1879" s="7">
        <f t="shared" si="59"/>
        <v>41691</v>
      </c>
      <c r="B1879" s="3" t="b">
        <f t="shared" si="58"/>
        <v>0</v>
      </c>
      <c r="C1879" s="11"/>
      <c r="D1879" s="11"/>
      <c r="E1879" s="12"/>
    </row>
    <row r="1880" spans="1:5" customFormat="1" x14ac:dyDescent="0.25">
      <c r="A1880" s="7">
        <f t="shared" si="59"/>
        <v>41692</v>
      </c>
      <c r="B1880" s="3" t="b">
        <f t="shared" si="58"/>
        <v>0</v>
      </c>
      <c r="C1880" s="11"/>
      <c r="D1880" s="11"/>
      <c r="E1880" s="12"/>
    </row>
    <row r="1881" spans="1:5" customFormat="1" x14ac:dyDescent="0.25">
      <c r="A1881" s="7">
        <f t="shared" si="59"/>
        <v>41693</v>
      </c>
      <c r="B1881" s="3" t="b">
        <f t="shared" si="58"/>
        <v>0</v>
      </c>
      <c r="C1881" s="11"/>
      <c r="D1881" s="11"/>
      <c r="E1881" s="12"/>
    </row>
    <row r="1882" spans="1:5" customFormat="1" x14ac:dyDescent="0.25">
      <c r="A1882" s="7">
        <f t="shared" si="59"/>
        <v>41694</v>
      </c>
      <c r="B1882" s="3" t="b">
        <f t="shared" si="58"/>
        <v>0</v>
      </c>
      <c r="C1882" s="11"/>
      <c r="D1882" s="11"/>
      <c r="E1882" s="12"/>
    </row>
    <row r="1883" spans="1:5" customFormat="1" x14ac:dyDescent="0.25">
      <c r="A1883" s="7">
        <f t="shared" si="59"/>
        <v>41695</v>
      </c>
      <c r="B1883" s="3" t="b">
        <f t="shared" si="58"/>
        <v>0</v>
      </c>
      <c r="C1883" s="11"/>
      <c r="D1883" s="11"/>
      <c r="E1883" s="12"/>
    </row>
    <row r="1884" spans="1:5" customFormat="1" x14ac:dyDescent="0.25">
      <c r="A1884" s="7">
        <f t="shared" si="59"/>
        <v>41696</v>
      </c>
      <c r="B1884" s="3" t="b">
        <f t="shared" si="58"/>
        <v>0</v>
      </c>
      <c r="C1884" s="11"/>
      <c r="D1884" s="11"/>
      <c r="E1884" s="12"/>
    </row>
    <row r="1885" spans="1:5" customFormat="1" x14ac:dyDescent="0.25">
      <c r="A1885" s="7">
        <f t="shared" si="59"/>
        <v>41697</v>
      </c>
      <c r="B1885" s="3" t="b">
        <f t="shared" si="58"/>
        <v>0</v>
      </c>
      <c r="C1885" s="11"/>
      <c r="D1885" s="11"/>
      <c r="E1885" s="12"/>
    </row>
    <row r="1886" spans="1:5" customFormat="1" x14ac:dyDescent="0.25">
      <c r="A1886" s="7">
        <f t="shared" si="59"/>
        <v>41698</v>
      </c>
      <c r="B1886" s="3" t="b">
        <f t="shared" si="58"/>
        <v>0</v>
      </c>
      <c r="C1886" s="11"/>
      <c r="D1886" s="11"/>
      <c r="E1886" s="12"/>
    </row>
    <row r="1887" spans="1:5" customFormat="1" x14ac:dyDescent="0.25">
      <c r="A1887" s="7">
        <f t="shared" si="59"/>
        <v>41699</v>
      </c>
      <c r="B1887" s="3" t="b">
        <f t="shared" si="58"/>
        <v>0</v>
      </c>
      <c r="C1887" s="11"/>
      <c r="D1887" s="11"/>
      <c r="E1887" s="12"/>
    </row>
    <row r="1888" spans="1:5" customFormat="1" x14ac:dyDescent="0.25">
      <c r="A1888" s="7">
        <f t="shared" si="59"/>
        <v>41700</v>
      </c>
      <c r="B1888" s="3" t="b">
        <f t="shared" si="58"/>
        <v>0</v>
      </c>
      <c r="C1888" s="11"/>
      <c r="D1888" s="11"/>
      <c r="E1888" s="12"/>
    </row>
    <row r="1889" spans="1:5" customFormat="1" x14ac:dyDescent="0.25">
      <c r="A1889" s="7">
        <f t="shared" si="59"/>
        <v>41701</v>
      </c>
      <c r="B1889" s="3" t="b">
        <f t="shared" si="58"/>
        <v>0</v>
      </c>
      <c r="C1889" s="11"/>
      <c r="D1889" s="11"/>
      <c r="E1889" s="12"/>
    </row>
    <row r="1890" spans="1:5" customFormat="1" x14ac:dyDescent="0.25">
      <c r="A1890" s="7">
        <f t="shared" si="59"/>
        <v>41702</v>
      </c>
      <c r="B1890" s="3" t="b">
        <f t="shared" si="58"/>
        <v>0</v>
      </c>
      <c r="C1890" s="11"/>
      <c r="D1890" s="11"/>
      <c r="E1890" s="12"/>
    </row>
    <row r="1891" spans="1:5" customFormat="1" x14ac:dyDescent="0.25">
      <c r="A1891" s="7">
        <f t="shared" si="59"/>
        <v>41703</v>
      </c>
      <c r="B1891" s="3" t="b">
        <f t="shared" si="58"/>
        <v>0</v>
      </c>
      <c r="C1891" s="11"/>
      <c r="D1891" s="11"/>
      <c r="E1891" s="12"/>
    </row>
    <row r="1892" spans="1:5" customFormat="1" x14ac:dyDescent="0.25">
      <c r="A1892" s="7">
        <f t="shared" si="59"/>
        <v>41704</v>
      </c>
      <c r="B1892" s="3" t="b">
        <f t="shared" si="58"/>
        <v>0</v>
      </c>
      <c r="C1892" s="11"/>
      <c r="D1892" s="11"/>
      <c r="E1892" s="12"/>
    </row>
    <row r="1893" spans="1:5" customFormat="1" x14ac:dyDescent="0.25">
      <c r="A1893" s="7">
        <f t="shared" si="59"/>
        <v>41705</v>
      </c>
      <c r="B1893" s="3" t="b">
        <f t="shared" si="58"/>
        <v>0</v>
      </c>
      <c r="C1893" s="11"/>
      <c r="D1893" s="11"/>
      <c r="E1893" s="12"/>
    </row>
    <row r="1894" spans="1:5" customFormat="1" x14ac:dyDescent="0.25">
      <c r="A1894" s="7">
        <f t="shared" si="59"/>
        <v>41706</v>
      </c>
      <c r="B1894" s="3" t="b">
        <f t="shared" si="58"/>
        <v>0</v>
      </c>
      <c r="C1894" s="11"/>
      <c r="D1894" s="11"/>
      <c r="E1894" s="12"/>
    </row>
    <row r="1895" spans="1:5" customFormat="1" x14ac:dyDescent="0.25">
      <c r="A1895" s="7">
        <f t="shared" si="59"/>
        <v>41707</v>
      </c>
      <c r="B1895" s="3" t="b">
        <f t="shared" si="58"/>
        <v>0</v>
      </c>
      <c r="C1895" s="11"/>
      <c r="D1895" s="11"/>
      <c r="E1895" s="12"/>
    </row>
    <row r="1896" spans="1:5" customFormat="1" x14ac:dyDescent="0.25">
      <c r="A1896" s="7">
        <f t="shared" si="59"/>
        <v>41708</v>
      </c>
      <c r="B1896" s="3" t="b">
        <f t="shared" si="58"/>
        <v>0</v>
      </c>
      <c r="C1896" s="11"/>
      <c r="D1896" s="11"/>
      <c r="E1896" s="12"/>
    </row>
    <row r="1897" spans="1:5" customFormat="1" x14ac:dyDescent="0.25">
      <c r="A1897" s="7">
        <f t="shared" si="59"/>
        <v>41709</v>
      </c>
      <c r="B1897" s="3" t="b">
        <f t="shared" si="58"/>
        <v>0</v>
      </c>
      <c r="C1897" s="11"/>
      <c r="D1897" s="11"/>
      <c r="E1897" s="12"/>
    </row>
    <row r="1898" spans="1:5" customFormat="1" x14ac:dyDescent="0.25">
      <c r="A1898" s="7">
        <f t="shared" si="59"/>
        <v>41710</v>
      </c>
      <c r="B1898" s="3" t="b">
        <f t="shared" si="58"/>
        <v>0</v>
      </c>
      <c r="C1898" s="11"/>
      <c r="D1898" s="11"/>
      <c r="E1898" s="12"/>
    </row>
    <row r="1899" spans="1:5" customFormat="1" x14ac:dyDescent="0.25">
      <c r="A1899" s="7">
        <f t="shared" si="59"/>
        <v>41711</v>
      </c>
      <c r="B1899" s="3" t="b">
        <f t="shared" si="58"/>
        <v>0</v>
      </c>
      <c r="C1899" s="11"/>
      <c r="D1899" s="11"/>
      <c r="E1899" s="12"/>
    </row>
    <row r="1900" spans="1:5" customFormat="1" x14ac:dyDescent="0.25">
      <c r="A1900" s="7">
        <f t="shared" si="59"/>
        <v>41712</v>
      </c>
      <c r="B1900" s="3" t="b">
        <f t="shared" si="58"/>
        <v>0</v>
      </c>
      <c r="C1900" s="11"/>
      <c r="D1900" s="11"/>
      <c r="E1900" s="12"/>
    </row>
    <row r="1901" spans="1:5" customFormat="1" x14ac:dyDescent="0.25">
      <c r="A1901" s="7">
        <f t="shared" si="59"/>
        <v>41713</v>
      </c>
      <c r="B1901" s="3" t="b">
        <f t="shared" si="58"/>
        <v>0</v>
      </c>
      <c r="C1901" s="11"/>
      <c r="D1901" s="11"/>
      <c r="E1901" s="12"/>
    </row>
    <row r="1902" spans="1:5" customFormat="1" x14ac:dyDescent="0.25">
      <c r="A1902" s="7">
        <f t="shared" si="59"/>
        <v>41714</v>
      </c>
      <c r="B1902" s="3" t="b">
        <f t="shared" si="58"/>
        <v>0</v>
      </c>
      <c r="C1902" s="11"/>
      <c r="D1902" s="11"/>
      <c r="E1902" s="12"/>
    </row>
    <row r="1903" spans="1:5" customFormat="1" x14ac:dyDescent="0.25">
      <c r="A1903" s="7">
        <f t="shared" si="59"/>
        <v>41715</v>
      </c>
      <c r="B1903" s="3" t="b">
        <f t="shared" si="58"/>
        <v>0</v>
      </c>
      <c r="C1903" s="11"/>
      <c r="D1903" s="11"/>
      <c r="E1903" s="12"/>
    </row>
    <row r="1904" spans="1:5" customFormat="1" x14ac:dyDescent="0.25">
      <c r="A1904" s="7">
        <f t="shared" si="59"/>
        <v>41716</v>
      </c>
      <c r="B1904" s="3" t="b">
        <f t="shared" si="58"/>
        <v>0</v>
      </c>
      <c r="C1904" s="11"/>
      <c r="D1904" s="11"/>
      <c r="E1904" s="12"/>
    </row>
    <row r="1905" spans="1:5" customFormat="1" x14ac:dyDescent="0.25">
      <c r="A1905" s="7">
        <f t="shared" si="59"/>
        <v>41717</v>
      </c>
      <c r="B1905" s="3" t="b">
        <f t="shared" si="58"/>
        <v>0</v>
      </c>
      <c r="C1905" s="11"/>
      <c r="D1905" s="11"/>
      <c r="E1905" s="12"/>
    </row>
    <row r="1906" spans="1:5" customFormat="1" x14ac:dyDescent="0.25">
      <c r="A1906" s="7">
        <f t="shared" si="59"/>
        <v>41718</v>
      </c>
      <c r="B1906" s="3" t="b">
        <f t="shared" si="58"/>
        <v>0</v>
      </c>
      <c r="C1906" s="11"/>
      <c r="D1906" s="11"/>
      <c r="E1906" s="12"/>
    </row>
    <row r="1907" spans="1:5" customFormat="1" x14ac:dyDescent="0.25">
      <c r="A1907" s="7">
        <f t="shared" si="59"/>
        <v>41719</v>
      </c>
      <c r="B1907" s="3" t="b">
        <f t="shared" si="58"/>
        <v>0</v>
      </c>
      <c r="C1907" s="11"/>
      <c r="D1907" s="11"/>
      <c r="E1907" s="12"/>
    </row>
    <row r="1908" spans="1:5" customFormat="1" x14ac:dyDescent="0.25">
      <c r="A1908" s="7">
        <f t="shared" si="59"/>
        <v>41720</v>
      </c>
      <c r="B1908" s="3" t="b">
        <f t="shared" si="58"/>
        <v>0</v>
      </c>
      <c r="C1908" s="11"/>
      <c r="D1908" s="11"/>
      <c r="E1908" s="12"/>
    </row>
    <row r="1909" spans="1:5" customFormat="1" x14ac:dyDescent="0.25">
      <c r="A1909" s="7">
        <f t="shared" si="59"/>
        <v>41721</v>
      </c>
      <c r="B1909" s="3" t="b">
        <f t="shared" si="58"/>
        <v>0</v>
      </c>
      <c r="C1909" s="11"/>
      <c r="D1909" s="11"/>
      <c r="E1909" s="12"/>
    </row>
    <row r="1910" spans="1:5" customFormat="1" x14ac:dyDescent="0.25">
      <c r="A1910" s="7">
        <f t="shared" si="59"/>
        <v>41722</v>
      </c>
      <c r="B1910" s="3" t="b">
        <f t="shared" si="58"/>
        <v>0</v>
      </c>
      <c r="C1910" s="11"/>
      <c r="D1910" s="11"/>
      <c r="E1910" s="12"/>
    </row>
    <row r="1911" spans="1:5" customFormat="1" x14ac:dyDescent="0.25">
      <c r="A1911" s="7">
        <f t="shared" si="59"/>
        <v>41723</v>
      </c>
      <c r="B1911" s="3" t="b">
        <f t="shared" si="58"/>
        <v>0</v>
      </c>
      <c r="C1911" s="11"/>
      <c r="D1911" s="11"/>
      <c r="E1911" s="12"/>
    </row>
    <row r="1912" spans="1:5" customFormat="1" x14ac:dyDescent="0.25">
      <c r="A1912" s="7">
        <f t="shared" si="59"/>
        <v>41724</v>
      </c>
      <c r="B1912" s="3" t="b">
        <f t="shared" si="58"/>
        <v>0</v>
      </c>
      <c r="C1912" s="11"/>
      <c r="D1912" s="11"/>
      <c r="E1912" s="12"/>
    </row>
    <row r="1913" spans="1:5" customFormat="1" x14ac:dyDescent="0.25">
      <c r="A1913" s="7">
        <f t="shared" si="59"/>
        <v>41725</v>
      </c>
      <c r="B1913" s="3" t="b">
        <f t="shared" si="58"/>
        <v>0</v>
      </c>
      <c r="C1913" s="11"/>
      <c r="D1913" s="11"/>
      <c r="E1913" s="12"/>
    </row>
    <row r="1914" spans="1:5" customFormat="1" x14ac:dyDescent="0.25">
      <c r="A1914" s="7">
        <f t="shared" si="59"/>
        <v>41726</v>
      </c>
      <c r="B1914" s="3" t="b">
        <f t="shared" si="58"/>
        <v>0</v>
      </c>
      <c r="C1914" s="11"/>
      <c r="D1914" s="11"/>
      <c r="E1914" s="12"/>
    </row>
    <row r="1915" spans="1:5" customFormat="1" x14ac:dyDescent="0.25">
      <c r="A1915" s="7">
        <f t="shared" si="59"/>
        <v>41727</v>
      </c>
      <c r="B1915" s="3" t="b">
        <f t="shared" si="58"/>
        <v>0</v>
      </c>
      <c r="C1915" s="11"/>
      <c r="D1915" s="11"/>
      <c r="E1915" s="12"/>
    </row>
    <row r="1916" spans="1:5" customFormat="1" x14ac:dyDescent="0.25">
      <c r="A1916" s="7">
        <f t="shared" si="59"/>
        <v>41728</v>
      </c>
      <c r="B1916" s="3" t="b">
        <f t="shared" si="58"/>
        <v>0</v>
      </c>
      <c r="C1916" s="11"/>
      <c r="D1916" s="11"/>
      <c r="E1916" s="12"/>
    </row>
    <row r="1917" spans="1:5" customFormat="1" x14ac:dyDescent="0.25">
      <c r="A1917" s="7">
        <f t="shared" si="59"/>
        <v>41729</v>
      </c>
      <c r="B1917" s="3" t="b">
        <f t="shared" si="58"/>
        <v>0</v>
      </c>
      <c r="C1917" s="11"/>
      <c r="D1917" s="11"/>
      <c r="E1917" s="12"/>
    </row>
    <row r="1918" spans="1:5" customFormat="1" x14ac:dyDescent="0.25">
      <c r="A1918" s="7">
        <f t="shared" si="59"/>
        <v>41730</v>
      </c>
      <c r="B1918" s="3" t="b">
        <f t="shared" si="58"/>
        <v>0</v>
      </c>
      <c r="C1918" s="11"/>
      <c r="D1918" s="11"/>
      <c r="E1918" s="12"/>
    </row>
    <row r="1919" spans="1:5" customFormat="1" x14ac:dyDescent="0.25">
      <c r="A1919" s="7">
        <f t="shared" si="59"/>
        <v>41731</v>
      </c>
      <c r="B1919" s="3" t="b">
        <f t="shared" si="58"/>
        <v>0</v>
      </c>
      <c r="C1919" s="11"/>
      <c r="D1919" s="11"/>
      <c r="E1919" s="12"/>
    </row>
    <row r="1920" spans="1:5" customFormat="1" x14ac:dyDescent="0.25">
      <c r="A1920" s="7">
        <f t="shared" si="59"/>
        <v>41732</v>
      </c>
      <c r="B1920" s="3" t="b">
        <f t="shared" si="58"/>
        <v>0</v>
      </c>
      <c r="C1920" s="11"/>
      <c r="D1920" s="11"/>
      <c r="E1920" s="12"/>
    </row>
    <row r="1921" spans="1:5" customFormat="1" x14ac:dyDescent="0.25">
      <c r="A1921" s="7">
        <f t="shared" si="59"/>
        <v>41733</v>
      </c>
      <c r="B1921" s="3" t="b">
        <f t="shared" si="58"/>
        <v>0</v>
      </c>
      <c r="C1921" s="11"/>
      <c r="D1921" s="11"/>
      <c r="E1921" s="12"/>
    </row>
    <row r="1922" spans="1:5" customFormat="1" x14ac:dyDescent="0.25">
      <c r="A1922" s="7">
        <f t="shared" si="59"/>
        <v>41734</v>
      </c>
      <c r="B1922" s="3" t="b">
        <f t="shared" si="58"/>
        <v>0</v>
      </c>
      <c r="C1922" s="11"/>
      <c r="D1922" s="11"/>
      <c r="E1922" s="12"/>
    </row>
    <row r="1923" spans="1:5" customFormat="1" x14ac:dyDescent="0.25">
      <c r="A1923" s="7">
        <f t="shared" si="59"/>
        <v>41735</v>
      </c>
      <c r="B1923" s="3" t="b">
        <f t="shared" ref="B1923:B1986" si="60">OR(C1923="Ja",D1923="Ja",E1923="Ja")</f>
        <v>0</v>
      </c>
      <c r="C1923" s="11"/>
      <c r="D1923" s="11"/>
      <c r="E1923" s="12"/>
    </row>
    <row r="1924" spans="1:5" customFormat="1" x14ac:dyDescent="0.25">
      <c r="A1924" s="7">
        <f t="shared" ref="A1924:A1987" si="61">A1923+1</f>
        <v>41736</v>
      </c>
      <c r="B1924" s="3" t="b">
        <f t="shared" si="60"/>
        <v>0</v>
      </c>
      <c r="C1924" s="11"/>
      <c r="D1924" s="11"/>
      <c r="E1924" s="12"/>
    </row>
    <row r="1925" spans="1:5" customFormat="1" x14ac:dyDescent="0.25">
      <c r="A1925" s="7">
        <f t="shared" si="61"/>
        <v>41737</v>
      </c>
      <c r="B1925" s="3" t="b">
        <f t="shared" si="60"/>
        <v>0</v>
      </c>
      <c r="C1925" s="11"/>
      <c r="D1925" s="11"/>
      <c r="E1925" s="12"/>
    </row>
    <row r="1926" spans="1:5" customFormat="1" x14ac:dyDescent="0.25">
      <c r="A1926" s="7">
        <f t="shared" si="61"/>
        <v>41738</v>
      </c>
      <c r="B1926" s="3" t="b">
        <f t="shared" si="60"/>
        <v>0</v>
      </c>
      <c r="C1926" s="11"/>
      <c r="D1926" s="11"/>
      <c r="E1926" s="12"/>
    </row>
    <row r="1927" spans="1:5" customFormat="1" x14ac:dyDescent="0.25">
      <c r="A1927" s="7">
        <f t="shared" si="61"/>
        <v>41739</v>
      </c>
      <c r="B1927" s="3" t="b">
        <f t="shared" si="60"/>
        <v>0</v>
      </c>
      <c r="C1927" s="11"/>
      <c r="D1927" s="11"/>
      <c r="E1927" s="12"/>
    </row>
    <row r="1928" spans="1:5" customFormat="1" x14ac:dyDescent="0.25">
      <c r="A1928" s="7">
        <f t="shared" si="61"/>
        <v>41740</v>
      </c>
      <c r="B1928" s="3" t="b">
        <f t="shared" si="60"/>
        <v>0</v>
      </c>
      <c r="C1928" s="11"/>
      <c r="D1928" s="11"/>
      <c r="E1928" s="12"/>
    </row>
    <row r="1929" spans="1:5" customFormat="1" x14ac:dyDescent="0.25">
      <c r="A1929" s="7">
        <f t="shared" si="61"/>
        <v>41741</v>
      </c>
      <c r="B1929" s="3" t="b">
        <f t="shared" si="60"/>
        <v>0</v>
      </c>
      <c r="C1929" s="11"/>
      <c r="D1929" s="11"/>
      <c r="E1929" s="12"/>
    </row>
    <row r="1930" spans="1:5" customFormat="1" x14ac:dyDescent="0.25">
      <c r="A1930" s="7">
        <f t="shared" si="61"/>
        <v>41742</v>
      </c>
      <c r="B1930" s="3" t="b">
        <f t="shared" si="60"/>
        <v>0</v>
      </c>
      <c r="C1930" s="11"/>
      <c r="D1930" s="11"/>
      <c r="E1930" s="12"/>
    </row>
    <row r="1931" spans="1:5" customFormat="1" x14ac:dyDescent="0.25">
      <c r="A1931" s="7">
        <f t="shared" si="61"/>
        <v>41743</v>
      </c>
      <c r="B1931" s="3" t="b">
        <f t="shared" si="60"/>
        <v>0</v>
      </c>
      <c r="C1931" s="11"/>
      <c r="D1931" s="11"/>
      <c r="E1931" s="12"/>
    </row>
    <row r="1932" spans="1:5" customFormat="1" x14ac:dyDescent="0.25">
      <c r="A1932" s="7">
        <f t="shared" si="61"/>
        <v>41744</v>
      </c>
      <c r="B1932" s="3" t="b">
        <f t="shared" si="60"/>
        <v>0</v>
      </c>
      <c r="C1932" s="11"/>
      <c r="D1932" s="11"/>
      <c r="E1932" s="12"/>
    </row>
    <row r="1933" spans="1:5" customFormat="1" x14ac:dyDescent="0.25">
      <c r="A1933" s="7">
        <f t="shared" si="61"/>
        <v>41745</v>
      </c>
      <c r="B1933" s="3" t="b">
        <f t="shared" si="60"/>
        <v>0</v>
      </c>
      <c r="C1933" s="11"/>
      <c r="D1933" s="11"/>
      <c r="E1933" s="12"/>
    </row>
    <row r="1934" spans="1:5" customFormat="1" x14ac:dyDescent="0.25">
      <c r="A1934" s="7">
        <f t="shared" si="61"/>
        <v>41746</v>
      </c>
      <c r="B1934" s="3" t="b">
        <f t="shared" si="60"/>
        <v>1</v>
      </c>
      <c r="C1934" s="11" t="s">
        <v>23</v>
      </c>
      <c r="D1934" s="11"/>
      <c r="E1934" s="12"/>
    </row>
    <row r="1935" spans="1:5" customFormat="1" x14ac:dyDescent="0.25">
      <c r="A1935" s="7">
        <f t="shared" si="61"/>
        <v>41747</v>
      </c>
      <c r="B1935" s="3" t="b">
        <f t="shared" si="60"/>
        <v>1</v>
      </c>
      <c r="C1935" s="11" t="s">
        <v>23</v>
      </c>
      <c r="D1935" s="11"/>
      <c r="E1935" s="12"/>
    </row>
    <row r="1936" spans="1:5" customFormat="1" x14ac:dyDescent="0.25">
      <c r="A1936" s="7">
        <f t="shared" si="61"/>
        <v>41748</v>
      </c>
      <c r="B1936" s="3" t="b">
        <f t="shared" si="60"/>
        <v>0</v>
      </c>
      <c r="C1936" s="11"/>
      <c r="D1936" s="11"/>
      <c r="E1936" s="12"/>
    </row>
    <row r="1937" spans="1:5" customFormat="1" x14ac:dyDescent="0.25">
      <c r="A1937" s="7">
        <f t="shared" si="61"/>
        <v>41749</v>
      </c>
      <c r="B1937" s="3" t="b">
        <f t="shared" si="60"/>
        <v>0</v>
      </c>
      <c r="C1937" s="11"/>
      <c r="D1937" s="11"/>
      <c r="E1937" s="12"/>
    </row>
    <row r="1938" spans="1:5" customFormat="1" x14ac:dyDescent="0.25">
      <c r="A1938" s="7">
        <f t="shared" si="61"/>
        <v>41750</v>
      </c>
      <c r="B1938" s="3" t="b">
        <f t="shared" si="60"/>
        <v>1</v>
      </c>
      <c r="C1938" s="11" t="s">
        <v>23</v>
      </c>
      <c r="D1938" s="11"/>
      <c r="E1938" s="12"/>
    </row>
    <row r="1939" spans="1:5" customFormat="1" x14ac:dyDescent="0.25">
      <c r="A1939" s="7">
        <f t="shared" si="61"/>
        <v>41751</v>
      </c>
      <c r="B1939" s="3" t="b">
        <f t="shared" si="60"/>
        <v>0</v>
      </c>
      <c r="C1939" s="11"/>
      <c r="D1939" s="11"/>
      <c r="E1939" s="12"/>
    </row>
    <row r="1940" spans="1:5" customFormat="1" x14ac:dyDescent="0.25">
      <c r="A1940" s="7">
        <f t="shared" si="61"/>
        <v>41752</v>
      </c>
      <c r="B1940" s="3" t="b">
        <f t="shared" si="60"/>
        <v>0</v>
      </c>
      <c r="C1940" s="11"/>
      <c r="D1940" s="11"/>
      <c r="E1940" s="12"/>
    </row>
    <row r="1941" spans="1:5" customFormat="1" x14ac:dyDescent="0.25">
      <c r="A1941" s="7">
        <f t="shared" si="61"/>
        <v>41753</v>
      </c>
      <c r="B1941" s="3" t="b">
        <f t="shared" si="60"/>
        <v>0</v>
      </c>
      <c r="C1941" s="11"/>
      <c r="D1941" s="11"/>
      <c r="E1941" s="12"/>
    </row>
    <row r="1942" spans="1:5" customFormat="1" x14ac:dyDescent="0.25">
      <c r="A1942" s="7">
        <f t="shared" si="61"/>
        <v>41754</v>
      </c>
      <c r="B1942" s="3" t="b">
        <f t="shared" si="60"/>
        <v>0</v>
      </c>
      <c r="C1942" s="11"/>
      <c r="D1942" s="11"/>
      <c r="E1942" s="12"/>
    </row>
    <row r="1943" spans="1:5" customFormat="1" x14ac:dyDescent="0.25">
      <c r="A1943" s="7">
        <f t="shared" si="61"/>
        <v>41755</v>
      </c>
      <c r="B1943" s="3" t="b">
        <f t="shared" si="60"/>
        <v>0</v>
      </c>
      <c r="C1943" s="11"/>
      <c r="D1943" s="11"/>
      <c r="E1943" s="12"/>
    </row>
    <row r="1944" spans="1:5" customFormat="1" x14ac:dyDescent="0.25">
      <c r="A1944" s="7">
        <f t="shared" si="61"/>
        <v>41756</v>
      </c>
      <c r="B1944" s="3" t="b">
        <f t="shared" si="60"/>
        <v>0</v>
      </c>
      <c r="C1944" s="11"/>
      <c r="D1944" s="11"/>
      <c r="E1944" s="12"/>
    </row>
    <row r="1945" spans="1:5" customFormat="1" x14ac:dyDescent="0.25">
      <c r="A1945" s="7">
        <f t="shared" si="61"/>
        <v>41757</v>
      </c>
      <c r="B1945" s="3" t="b">
        <f t="shared" si="60"/>
        <v>0</v>
      </c>
      <c r="C1945" s="11"/>
      <c r="D1945" s="11"/>
      <c r="E1945" s="12"/>
    </row>
    <row r="1946" spans="1:5" customFormat="1" x14ac:dyDescent="0.25">
      <c r="A1946" s="7">
        <f t="shared" si="61"/>
        <v>41758</v>
      </c>
      <c r="B1946" s="3" t="b">
        <f t="shared" si="60"/>
        <v>0</v>
      </c>
      <c r="C1946" s="11"/>
      <c r="D1946" s="11"/>
      <c r="E1946" s="12"/>
    </row>
    <row r="1947" spans="1:5" customFormat="1" x14ac:dyDescent="0.25">
      <c r="A1947" s="7">
        <f t="shared" si="61"/>
        <v>41759</v>
      </c>
      <c r="B1947" s="3" t="b">
        <f t="shared" si="60"/>
        <v>0</v>
      </c>
      <c r="C1947" s="11"/>
      <c r="D1947" s="11"/>
      <c r="E1947" s="12"/>
    </row>
    <row r="1948" spans="1:5" customFormat="1" x14ac:dyDescent="0.25">
      <c r="A1948" s="7">
        <f t="shared" si="61"/>
        <v>41760</v>
      </c>
      <c r="B1948" s="3" t="b">
        <f t="shared" si="60"/>
        <v>0</v>
      </c>
      <c r="C1948" s="11"/>
      <c r="D1948" s="11"/>
      <c r="E1948" s="12"/>
    </row>
    <row r="1949" spans="1:5" customFormat="1" x14ac:dyDescent="0.25">
      <c r="A1949" s="7">
        <f t="shared" si="61"/>
        <v>41761</v>
      </c>
      <c r="B1949" s="3" t="b">
        <f t="shared" si="60"/>
        <v>0</v>
      </c>
      <c r="C1949" s="11"/>
      <c r="D1949" s="11"/>
      <c r="E1949" s="12"/>
    </row>
    <row r="1950" spans="1:5" customFormat="1" x14ac:dyDescent="0.25">
      <c r="A1950" s="7">
        <f t="shared" si="61"/>
        <v>41762</v>
      </c>
      <c r="B1950" s="3" t="b">
        <f t="shared" si="60"/>
        <v>0</v>
      </c>
      <c r="C1950" s="11"/>
      <c r="D1950" s="11"/>
      <c r="E1950" s="12"/>
    </row>
    <row r="1951" spans="1:5" customFormat="1" x14ac:dyDescent="0.25">
      <c r="A1951" s="7">
        <f t="shared" si="61"/>
        <v>41763</v>
      </c>
      <c r="B1951" s="3" t="b">
        <f t="shared" si="60"/>
        <v>0</v>
      </c>
      <c r="C1951" s="11"/>
      <c r="D1951" s="11"/>
      <c r="E1951" s="12"/>
    </row>
    <row r="1952" spans="1:5" customFormat="1" x14ac:dyDescent="0.25">
      <c r="A1952" s="7">
        <f t="shared" si="61"/>
        <v>41764</v>
      </c>
      <c r="B1952" s="3" t="b">
        <f t="shared" si="60"/>
        <v>0</v>
      </c>
      <c r="C1952" s="11"/>
      <c r="D1952" s="11"/>
      <c r="E1952" s="12"/>
    </row>
    <row r="1953" spans="1:8" customFormat="1" x14ac:dyDescent="0.25">
      <c r="A1953" s="7">
        <f t="shared" si="61"/>
        <v>41765</v>
      </c>
      <c r="B1953" s="3" t="b">
        <f t="shared" si="60"/>
        <v>0</v>
      </c>
      <c r="C1953" s="11"/>
      <c r="D1953" s="11"/>
      <c r="E1953" s="12"/>
    </row>
    <row r="1954" spans="1:8" customFormat="1" x14ac:dyDescent="0.25">
      <c r="A1954" s="7">
        <f t="shared" si="61"/>
        <v>41766</v>
      </c>
      <c r="B1954" s="3" t="b">
        <f t="shared" si="60"/>
        <v>0</v>
      </c>
      <c r="C1954" s="11"/>
      <c r="D1954" s="11"/>
      <c r="E1954" s="12"/>
    </row>
    <row r="1955" spans="1:8" customFormat="1" x14ac:dyDescent="0.25">
      <c r="A1955" s="7">
        <f t="shared" si="61"/>
        <v>41767</v>
      </c>
      <c r="B1955" s="3" t="b">
        <f t="shared" si="60"/>
        <v>0</v>
      </c>
      <c r="C1955" s="11"/>
      <c r="D1955" s="11"/>
      <c r="E1955" s="12"/>
    </row>
    <row r="1956" spans="1:8" customFormat="1" x14ac:dyDescent="0.25">
      <c r="A1956" s="7">
        <f t="shared" si="61"/>
        <v>41768</v>
      </c>
      <c r="B1956" s="3" t="b">
        <f t="shared" si="60"/>
        <v>0</v>
      </c>
      <c r="C1956" s="11"/>
      <c r="D1956" s="11"/>
      <c r="E1956" s="12"/>
    </row>
    <row r="1957" spans="1:8" customFormat="1" x14ac:dyDescent="0.25">
      <c r="A1957" s="7">
        <f t="shared" si="61"/>
        <v>41769</v>
      </c>
      <c r="B1957" s="3" t="b">
        <f t="shared" si="60"/>
        <v>0</v>
      </c>
      <c r="C1957" s="11"/>
      <c r="D1957" s="11"/>
      <c r="E1957" s="12"/>
    </row>
    <row r="1958" spans="1:8" customFormat="1" x14ac:dyDescent="0.25">
      <c r="A1958" s="7">
        <f t="shared" si="61"/>
        <v>41770</v>
      </c>
      <c r="B1958" s="3" t="b">
        <f t="shared" si="60"/>
        <v>0</v>
      </c>
      <c r="C1958" s="11"/>
      <c r="D1958" s="11"/>
      <c r="E1958" s="12"/>
    </row>
    <row r="1959" spans="1:8" customFormat="1" x14ac:dyDescent="0.25">
      <c r="A1959" s="7">
        <f t="shared" si="61"/>
        <v>41771</v>
      </c>
      <c r="B1959" s="3" t="b">
        <f t="shared" si="60"/>
        <v>0</v>
      </c>
      <c r="C1959" s="11"/>
      <c r="D1959" s="11"/>
      <c r="E1959" s="12"/>
    </row>
    <row r="1960" spans="1:8" customFormat="1" x14ac:dyDescent="0.25">
      <c r="A1960" s="7">
        <f t="shared" si="61"/>
        <v>41772</v>
      </c>
      <c r="B1960" s="3" t="b">
        <f t="shared" si="60"/>
        <v>0</v>
      </c>
      <c r="C1960" s="11"/>
      <c r="D1960" s="11"/>
      <c r="E1960" s="12"/>
    </row>
    <row r="1961" spans="1:8" customFormat="1" x14ac:dyDescent="0.25">
      <c r="A1961" s="7">
        <f t="shared" si="61"/>
        <v>41773</v>
      </c>
      <c r="B1961" s="3" t="b">
        <f t="shared" si="60"/>
        <v>0</v>
      </c>
      <c r="C1961" s="11"/>
      <c r="D1961" s="11"/>
      <c r="E1961" s="12"/>
    </row>
    <row r="1962" spans="1:8" customFormat="1" x14ac:dyDescent="0.25">
      <c r="A1962" s="7">
        <f t="shared" si="61"/>
        <v>41774</v>
      </c>
      <c r="B1962" s="3" t="b">
        <f t="shared" si="60"/>
        <v>0</v>
      </c>
      <c r="C1962" s="11"/>
      <c r="D1962" s="11"/>
      <c r="E1962" s="12"/>
    </row>
    <row r="1963" spans="1:8" customFormat="1" x14ac:dyDescent="0.25">
      <c r="A1963" s="7">
        <f t="shared" si="61"/>
        <v>41775</v>
      </c>
      <c r="B1963" s="3" t="b">
        <f t="shared" si="60"/>
        <v>1</v>
      </c>
      <c r="C1963" s="11" t="s">
        <v>23</v>
      </c>
      <c r="D1963" s="11"/>
      <c r="E1963" s="12"/>
      <c r="H1963" t="s">
        <v>80</v>
      </c>
    </row>
    <row r="1964" spans="1:8" customFormat="1" x14ac:dyDescent="0.25">
      <c r="A1964" s="7">
        <f t="shared" si="61"/>
        <v>41776</v>
      </c>
      <c r="B1964" s="3" t="b">
        <f t="shared" si="60"/>
        <v>0</v>
      </c>
      <c r="C1964" s="11"/>
      <c r="D1964" s="11"/>
      <c r="E1964" s="12"/>
    </row>
    <row r="1965" spans="1:8" customFormat="1" x14ac:dyDescent="0.25">
      <c r="A1965" s="7">
        <f t="shared" si="61"/>
        <v>41777</v>
      </c>
      <c r="B1965" s="3" t="b">
        <f t="shared" si="60"/>
        <v>0</v>
      </c>
      <c r="C1965" s="11"/>
      <c r="D1965" s="11"/>
      <c r="E1965" s="12"/>
    </row>
    <row r="1966" spans="1:8" customFormat="1" x14ac:dyDescent="0.25">
      <c r="A1966" s="7">
        <f t="shared" si="61"/>
        <v>41778</v>
      </c>
      <c r="B1966" s="3" t="b">
        <f t="shared" si="60"/>
        <v>0</v>
      </c>
      <c r="C1966" s="11"/>
      <c r="D1966" s="11"/>
      <c r="E1966" s="12"/>
    </row>
    <row r="1967" spans="1:8" customFormat="1" x14ac:dyDescent="0.25">
      <c r="A1967" s="7">
        <f t="shared" si="61"/>
        <v>41779</v>
      </c>
      <c r="B1967" s="3" t="b">
        <f t="shared" si="60"/>
        <v>0</v>
      </c>
      <c r="C1967" s="11"/>
      <c r="D1967" s="11"/>
      <c r="E1967" s="12"/>
    </row>
    <row r="1968" spans="1:8" customFormat="1" x14ac:dyDescent="0.25">
      <c r="A1968" s="7">
        <f t="shared" si="61"/>
        <v>41780</v>
      </c>
      <c r="B1968" s="3" t="b">
        <f t="shared" si="60"/>
        <v>0</v>
      </c>
      <c r="C1968" s="11"/>
      <c r="D1968" s="11"/>
      <c r="E1968" s="12"/>
    </row>
    <row r="1969" spans="1:5" customFormat="1" x14ac:dyDescent="0.25">
      <c r="A1969" s="7">
        <f t="shared" si="61"/>
        <v>41781</v>
      </c>
      <c r="B1969" s="3" t="b">
        <f t="shared" si="60"/>
        <v>0</v>
      </c>
      <c r="C1969" s="11"/>
      <c r="D1969" s="11"/>
      <c r="E1969" s="12"/>
    </row>
    <row r="1970" spans="1:5" customFormat="1" x14ac:dyDescent="0.25">
      <c r="A1970" s="7">
        <f t="shared" si="61"/>
        <v>41782</v>
      </c>
      <c r="B1970" s="3" t="b">
        <f t="shared" si="60"/>
        <v>0</v>
      </c>
      <c r="C1970" s="11"/>
      <c r="D1970" s="11"/>
      <c r="E1970" s="12"/>
    </row>
    <row r="1971" spans="1:5" customFormat="1" x14ac:dyDescent="0.25">
      <c r="A1971" s="7">
        <f t="shared" si="61"/>
        <v>41783</v>
      </c>
      <c r="B1971" s="3" t="b">
        <f t="shared" si="60"/>
        <v>0</v>
      </c>
      <c r="C1971" s="11"/>
      <c r="D1971" s="11"/>
      <c r="E1971" s="12"/>
    </row>
    <row r="1972" spans="1:5" customFormat="1" x14ac:dyDescent="0.25">
      <c r="A1972" s="7">
        <f t="shared" si="61"/>
        <v>41784</v>
      </c>
      <c r="B1972" s="3" t="b">
        <f t="shared" si="60"/>
        <v>0</v>
      </c>
      <c r="C1972" s="11"/>
      <c r="D1972" s="11"/>
      <c r="E1972" s="12"/>
    </row>
    <row r="1973" spans="1:5" customFormat="1" x14ac:dyDescent="0.25">
      <c r="A1973" s="7">
        <f t="shared" si="61"/>
        <v>41785</v>
      </c>
      <c r="B1973" s="3" t="b">
        <f t="shared" si="60"/>
        <v>0</v>
      </c>
      <c r="C1973" s="11"/>
      <c r="D1973" s="11"/>
      <c r="E1973" s="12"/>
    </row>
    <row r="1974" spans="1:5" customFormat="1" x14ac:dyDescent="0.25">
      <c r="A1974" s="7">
        <f t="shared" si="61"/>
        <v>41786</v>
      </c>
      <c r="B1974" s="3" t="b">
        <f t="shared" si="60"/>
        <v>0</v>
      </c>
      <c r="C1974" s="11"/>
      <c r="D1974" s="11"/>
      <c r="E1974" s="12"/>
    </row>
    <row r="1975" spans="1:5" customFormat="1" x14ac:dyDescent="0.25">
      <c r="A1975" s="7">
        <f t="shared" si="61"/>
        <v>41787</v>
      </c>
      <c r="B1975" s="3" t="b">
        <f t="shared" si="60"/>
        <v>0</v>
      </c>
      <c r="C1975" s="11"/>
      <c r="D1975" s="11"/>
      <c r="E1975" s="12"/>
    </row>
    <row r="1976" spans="1:5" customFormat="1" x14ac:dyDescent="0.25">
      <c r="A1976" s="7">
        <f t="shared" si="61"/>
        <v>41788</v>
      </c>
      <c r="B1976" s="3" t="b">
        <f t="shared" si="60"/>
        <v>1</v>
      </c>
      <c r="C1976" s="11" t="s">
        <v>23</v>
      </c>
      <c r="D1976" s="11"/>
      <c r="E1976" s="12"/>
    </row>
    <row r="1977" spans="1:5" customFormat="1" x14ac:dyDescent="0.25">
      <c r="A1977" s="7">
        <f t="shared" si="61"/>
        <v>41789</v>
      </c>
      <c r="B1977" s="3" t="b">
        <f t="shared" si="60"/>
        <v>0</v>
      </c>
      <c r="C1977" s="11"/>
      <c r="D1977" s="11"/>
      <c r="E1977" s="12"/>
    </row>
    <row r="1978" spans="1:5" customFormat="1" x14ac:dyDescent="0.25">
      <c r="A1978" s="7">
        <f t="shared" si="61"/>
        <v>41790</v>
      </c>
      <c r="B1978" s="3" t="b">
        <f t="shared" si="60"/>
        <v>0</v>
      </c>
      <c r="C1978" s="11"/>
      <c r="D1978" s="11"/>
      <c r="E1978" s="12"/>
    </row>
    <row r="1979" spans="1:5" customFormat="1" x14ac:dyDescent="0.25">
      <c r="A1979" s="7">
        <f t="shared" si="61"/>
        <v>41791</v>
      </c>
      <c r="B1979" s="3" t="b">
        <f t="shared" si="60"/>
        <v>0</v>
      </c>
      <c r="C1979" s="11"/>
      <c r="D1979" s="11"/>
      <c r="E1979" s="12"/>
    </row>
    <row r="1980" spans="1:5" customFormat="1" x14ac:dyDescent="0.25">
      <c r="A1980" s="7">
        <f t="shared" si="61"/>
        <v>41792</v>
      </c>
      <c r="B1980" s="3" t="b">
        <f t="shared" si="60"/>
        <v>0</v>
      </c>
      <c r="C1980" s="11"/>
      <c r="D1980" s="11"/>
      <c r="E1980" s="12"/>
    </row>
    <row r="1981" spans="1:5" customFormat="1" x14ac:dyDescent="0.25">
      <c r="A1981" s="7">
        <f t="shared" si="61"/>
        <v>41793</v>
      </c>
      <c r="B1981" s="3" t="b">
        <f t="shared" si="60"/>
        <v>0</v>
      </c>
      <c r="C1981" s="11"/>
      <c r="D1981" s="11"/>
      <c r="E1981" s="12"/>
    </row>
    <row r="1982" spans="1:5" customFormat="1" x14ac:dyDescent="0.25">
      <c r="A1982" s="7">
        <f t="shared" si="61"/>
        <v>41794</v>
      </c>
      <c r="B1982" s="3" t="b">
        <f t="shared" si="60"/>
        <v>0</v>
      </c>
      <c r="C1982" s="11"/>
      <c r="D1982" s="11"/>
      <c r="E1982" s="12"/>
    </row>
    <row r="1983" spans="1:5" customFormat="1" x14ac:dyDescent="0.25">
      <c r="A1983" s="7">
        <f t="shared" si="61"/>
        <v>41795</v>
      </c>
      <c r="B1983" s="3" t="b">
        <f t="shared" si="60"/>
        <v>1</v>
      </c>
      <c r="C1983" s="11"/>
      <c r="D1983" s="11" t="s">
        <v>23</v>
      </c>
      <c r="E1983" s="12"/>
    </row>
    <row r="1984" spans="1:5" customFormat="1" x14ac:dyDescent="0.25">
      <c r="A1984" s="7">
        <f t="shared" si="61"/>
        <v>41796</v>
      </c>
      <c r="B1984" s="3" t="b">
        <f t="shared" si="60"/>
        <v>0</v>
      </c>
      <c r="C1984" s="11"/>
      <c r="D1984" s="11"/>
      <c r="E1984" s="12"/>
    </row>
    <row r="1985" spans="1:5" customFormat="1" x14ac:dyDescent="0.25">
      <c r="A1985" s="7">
        <f t="shared" si="61"/>
        <v>41797</v>
      </c>
      <c r="B1985" s="3" t="b">
        <f t="shared" si="60"/>
        <v>0</v>
      </c>
      <c r="C1985" s="11"/>
      <c r="D1985" s="11"/>
      <c r="E1985" s="12"/>
    </row>
    <row r="1986" spans="1:5" customFormat="1" x14ac:dyDescent="0.25">
      <c r="A1986" s="7">
        <f t="shared" si="61"/>
        <v>41798</v>
      </c>
      <c r="B1986" s="3" t="b">
        <f t="shared" si="60"/>
        <v>0</v>
      </c>
      <c r="C1986" s="11"/>
      <c r="D1986" s="11"/>
      <c r="E1986" s="12"/>
    </row>
    <row r="1987" spans="1:5" customFormat="1" x14ac:dyDescent="0.25">
      <c r="A1987" s="7">
        <f t="shared" si="61"/>
        <v>41799</v>
      </c>
      <c r="B1987" s="3" t="b">
        <f t="shared" ref="B1987:B2050" si="62">OR(C1987="Ja",D1987="Ja",E1987="Ja")</f>
        <v>1</v>
      </c>
      <c r="C1987" s="11" t="s">
        <v>23</v>
      </c>
      <c r="D1987" s="11"/>
      <c r="E1987" s="12"/>
    </row>
    <row r="1988" spans="1:5" customFormat="1" x14ac:dyDescent="0.25">
      <c r="A1988" s="7">
        <f t="shared" ref="A1988:A2051" si="63">A1987+1</f>
        <v>41800</v>
      </c>
      <c r="B1988" s="3" t="b">
        <f t="shared" si="62"/>
        <v>0</v>
      </c>
      <c r="C1988" s="11"/>
      <c r="D1988" s="11"/>
      <c r="E1988" s="12"/>
    </row>
    <row r="1989" spans="1:5" customFormat="1" x14ac:dyDescent="0.25">
      <c r="A1989" s="7">
        <f t="shared" si="63"/>
        <v>41801</v>
      </c>
      <c r="B1989" s="3" t="b">
        <f t="shared" si="62"/>
        <v>0</v>
      </c>
      <c r="C1989" s="11"/>
      <c r="D1989" s="11"/>
      <c r="E1989" s="12"/>
    </row>
    <row r="1990" spans="1:5" customFormat="1" x14ac:dyDescent="0.25">
      <c r="A1990" s="7">
        <f t="shared" si="63"/>
        <v>41802</v>
      </c>
      <c r="B1990" s="3" t="b">
        <f t="shared" si="62"/>
        <v>0</v>
      </c>
      <c r="C1990" s="11"/>
      <c r="D1990" s="11"/>
      <c r="E1990" s="12"/>
    </row>
    <row r="1991" spans="1:5" customFormat="1" x14ac:dyDescent="0.25">
      <c r="A1991" s="7">
        <f t="shared" si="63"/>
        <v>41803</v>
      </c>
      <c r="B1991" s="3" t="b">
        <f t="shared" si="62"/>
        <v>0</v>
      </c>
      <c r="C1991" s="11"/>
      <c r="D1991" s="11"/>
      <c r="E1991" s="12"/>
    </row>
    <row r="1992" spans="1:5" customFormat="1" x14ac:dyDescent="0.25">
      <c r="A1992" s="7">
        <f t="shared" si="63"/>
        <v>41804</v>
      </c>
      <c r="B1992" s="3" t="b">
        <f t="shared" si="62"/>
        <v>0</v>
      </c>
      <c r="C1992" s="11"/>
      <c r="D1992" s="11"/>
      <c r="E1992" s="12"/>
    </row>
    <row r="1993" spans="1:5" customFormat="1" x14ac:dyDescent="0.25">
      <c r="A1993" s="7">
        <f t="shared" si="63"/>
        <v>41805</v>
      </c>
      <c r="B1993" s="3" t="b">
        <f t="shared" si="62"/>
        <v>0</v>
      </c>
      <c r="C1993" s="11"/>
      <c r="D1993" s="11"/>
      <c r="E1993" s="12"/>
    </row>
    <row r="1994" spans="1:5" customFormat="1" x14ac:dyDescent="0.25">
      <c r="A1994" s="7">
        <f t="shared" si="63"/>
        <v>41806</v>
      </c>
      <c r="B1994" s="3" t="b">
        <f t="shared" si="62"/>
        <v>0</v>
      </c>
      <c r="C1994" s="11"/>
      <c r="D1994" s="11"/>
      <c r="E1994" s="12"/>
    </row>
    <row r="1995" spans="1:5" customFormat="1" x14ac:dyDescent="0.25">
      <c r="A1995" s="7">
        <f t="shared" si="63"/>
        <v>41807</v>
      </c>
      <c r="B1995" s="3" t="b">
        <f t="shared" si="62"/>
        <v>0</v>
      </c>
      <c r="C1995" s="11"/>
      <c r="D1995" s="11"/>
      <c r="E1995" s="12"/>
    </row>
    <row r="1996" spans="1:5" customFormat="1" x14ac:dyDescent="0.25">
      <c r="A1996" s="7">
        <f t="shared" si="63"/>
        <v>41808</v>
      </c>
      <c r="B1996" s="3" t="b">
        <f t="shared" si="62"/>
        <v>0</v>
      </c>
      <c r="C1996" s="11"/>
      <c r="D1996" s="11"/>
      <c r="E1996" s="12"/>
    </row>
    <row r="1997" spans="1:5" customFormat="1" x14ac:dyDescent="0.25">
      <c r="A1997" s="7">
        <f t="shared" si="63"/>
        <v>41809</v>
      </c>
      <c r="B1997" s="3" t="b">
        <f t="shared" si="62"/>
        <v>0</v>
      </c>
      <c r="C1997" s="11"/>
      <c r="D1997" s="11"/>
      <c r="E1997" s="12"/>
    </row>
    <row r="1998" spans="1:5" customFormat="1" x14ac:dyDescent="0.25">
      <c r="A1998" s="7">
        <f t="shared" si="63"/>
        <v>41810</v>
      </c>
      <c r="B1998" s="3" t="b">
        <f t="shared" si="62"/>
        <v>0</v>
      </c>
      <c r="C1998" s="11"/>
      <c r="D1998" s="11"/>
      <c r="E1998" s="12"/>
    </row>
    <row r="1999" spans="1:5" customFormat="1" x14ac:dyDescent="0.25">
      <c r="A1999" s="7">
        <f t="shared" si="63"/>
        <v>41811</v>
      </c>
      <c r="B1999" s="3" t="b">
        <f t="shared" si="62"/>
        <v>0</v>
      </c>
      <c r="C1999" s="11"/>
      <c r="D1999" s="11"/>
      <c r="E1999" s="12"/>
    </row>
    <row r="2000" spans="1:5" customFormat="1" x14ac:dyDescent="0.25">
      <c r="A2000" s="7">
        <f t="shared" si="63"/>
        <v>41812</v>
      </c>
      <c r="B2000" s="3" t="b">
        <f t="shared" si="62"/>
        <v>0</v>
      </c>
      <c r="C2000" s="11"/>
      <c r="D2000" s="11"/>
      <c r="E2000" s="12"/>
    </row>
    <row r="2001" spans="1:5" customFormat="1" x14ac:dyDescent="0.25">
      <c r="A2001" s="7">
        <f t="shared" si="63"/>
        <v>41813</v>
      </c>
      <c r="B2001" s="3" t="b">
        <f t="shared" si="62"/>
        <v>0</v>
      </c>
      <c r="C2001" s="11"/>
      <c r="D2001" s="11"/>
      <c r="E2001" s="12"/>
    </row>
    <row r="2002" spans="1:5" customFormat="1" x14ac:dyDescent="0.25">
      <c r="A2002" s="7">
        <f t="shared" si="63"/>
        <v>41814</v>
      </c>
      <c r="B2002" s="3" t="b">
        <f t="shared" si="62"/>
        <v>0</v>
      </c>
      <c r="C2002" s="11"/>
      <c r="D2002" s="11"/>
      <c r="E2002" s="12"/>
    </row>
    <row r="2003" spans="1:5" customFormat="1" x14ac:dyDescent="0.25">
      <c r="A2003" s="7">
        <f t="shared" si="63"/>
        <v>41815</v>
      </c>
      <c r="B2003" s="3" t="b">
        <f t="shared" si="62"/>
        <v>0</v>
      </c>
      <c r="C2003" s="11"/>
      <c r="D2003" s="11"/>
      <c r="E2003" s="12"/>
    </row>
    <row r="2004" spans="1:5" customFormat="1" x14ac:dyDescent="0.25">
      <c r="A2004" s="7">
        <f t="shared" si="63"/>
        <v>41816</v>
      </c>
      <c r="B2004" s="3" t="b">
        <f t="shared" si="62"/>
        <v>0</v>
      </c>
      <c r="C2004" s="11"/>
      <c r="D2004" s="11"/>
      <c r="E2004" s="12"/>
    </row>
    <row r="2005" spans="1:5" customFormat="1" x14ac:dyDescent="0.25">
      <c r="A2005" s="7">
        <f t="shared" si="63"/>
        <v>41817</v>
      </c>
      <c r="B2005" s="3" t="b">
        <f t="shared" si="62"/>
        <v>0</v>
      </c>
      <c r="C2005" s="11"/>
      <c r="D2005" s="11"/>
      <c r="E2005" s="12"/>
    </row>
    <row r="2006" spans="1:5" customFormat="1" x14ac:dyDescent="0.25">
      <c r="A2006" s="7">
        <f t="shared" si="63"/>
        <v>41818</v>
      </c>
      <c r="B2006" s="3" t="b">
        <f t="shared" si="62"/>
        <v>0</v>
      </c>
      <c r="C2006" s="11"/>
      <c r="D2006" s="11"/>
      <c r="E2006" s="12"/>
    </row>
    <row r="2007" spans="1:5" customFormat="1" x14ac:dyDescent="0.25">
      <c r="A2007" s="7">
        <f t="shared" si="63"/>
        <v>41819</v>
      </c>
      <c r="B2007" s="3" t="b">
        <f t="shared" si="62"/>
        <v>0</v>
      </c>
      <c r="C2007" s="11"/>
      <c r="D2007" s="11"/>
      <c r="E2007" s="12"/>
    </row>
    <row r="2008" spans="1:5" customFormat="1" x14ac:dyDescent="0.25">
      <c r="A2008" s="7">
        <f t="shared" si="63"/>
        <v>41820</v>
      </c>
      <c r="B2008" s="3" t="b">
        <f t="shared" si="62"/>
        <v>0</v>
      </c>
      <c r="C2008" s="11"/>
      <c r="D2008" s="11"/>
      <c r="E2008" s="12"/>
    </row>
    <row r="2009" spans="1:5" customFormat="1" x14ac:dyDescent="0.25">
      <c r="A2009" s="7">
        <f t="shared" si="63"/>
        <v>41821</v>
      </c>
      <c r="B2009" s="3" t="b">
        <f t="shared" si="62"/>
        <v>0</v>
      </c>
      <c r="C2009" s="11"/>
      <c r="D2009" s="11"/>
      <c r="E2009" s="12"/>
    </row>
    <row r="2010" spans="1:5" customFormat="1" x14ac:dyDescent="0.25">
      <c r="A2010" s="7">
        <f t="shared" si="63"/>
        <v>41822</v>
      </c>
      <c r="B2010" s="3" t="b">
        <f t="shared" si="62"/>
        <v>0</v>
      </c>
      <c r="C2010" s="11"/>
      <c r="D2010" s="11"/>
      <c r="E2010" s="12"/>
    </row>
    <row r="2011" spans="1:5" customFormat="1" x14ac:dyDescent="0.25">
      <c r="A2011" s="7">
        <f t="shared" si="63"/>
        <v>41823</v>
      </c>
      <c r="B2011" s="3" t="b">
        <f t="shared" si="62"/>
        <v>0</v>
      </c>
      <c r="C2011" s="11"/>
      <c r="D2011" s="11"/>
      <c r="E2011" s="12"/>
    </row>
    <row r="2012" spans="1:5" customFormat="1" x14ac:dyDescent="0.25">
      <c r="A2012" s="7">
        <f t="shared" si="63"/>
        <v>41824</v>
      </c>
      <c r="B2012" s="3" t="b">
        <f t="shared" si="62"/>
        <v>0</v>
      </c>
      <c r="C2012" s="11"/>
      <c r="D2012" s="11"/>
      <c r="E2012" s="12"/>
    </row>
    <row r="2013" spans="1:5" customFormat="1" x14ac:dyDescent="0.25">
      <c r="A2013" s="7">
        <f t="shared" si="63"/>
        <v>41825</v>
      </c>
      <c r="B2013" s="3" t="b">
        <f t="shared" si="62"/>
        <v>0</v>
      </c>
      <c r="C2013" s="11"/>
      <c r="D2013" s="11"/>
      <c r="E2013" s="12"/>
    </row>
    <row r="2014" spans="1:5" customFormat="1" x14ac:dyDescent="0.25">
      <c r="A2014" s="7">
        <f t="shared" si="63"/>
        <v>41826</v>
      </c>
      <c r="B2014" s="3" t="b">
        <f t="shared" si="62"/>
        <v>0</v>
      </c>
      <c r="C2014" s="11"/>
      <c r="D2014" s="11"/>
      <c r="E2014" s="12"/>
    </row>
    <row r="2015" spans="1:5" customFormat="1" x14ac:dyDescent="0.25">
      <c r="A2015" s="7">
        <f t="shared" si="63"/>
        <v>41827</v>
      </c>
      <c r="B2015" s="3" t="b">
        <f t="shared" si="62"/>
        <v>0</v>
      </c>
      <c r="C2015" s="11"/>
      <c r="D2015" s="11"/>
      <c r="E2015" s="12"/>
    </row>
    <row r="2016" spans="1:5" customFormat="1" x14ac:dyDescent="0.25">
      <c r="A2016" s="7">
        <f t="shared" si="63"/>
        <v>41828</v>
      </c>
      <c r="B2016" s="3" t="b">
        <f t="shared" si="62"/>
        <v>0</v>
      </c>
      <c r="C2016" s="11"/>
      <c r="D2016" s="11"/>
      <c r="E2016" s="12"/>
    </row>
    <row r="2017" spans="1:5" customFormat="1" x14ac:dyDescent="0.25">
      <c r="A2017" s="7">
        <f t="shared" si="63"/>
        <v>41829</v>
      </c>
      <c r="B2017" s="3" t="b">
        <f t="shared" si="62"/>
        <v>0</v>
      </c>
      <c r="C2017" s="11"/>
      <c r="D2017" s="11"/>
      <c r="E2017" s="12"/>
    </row>
    <row r="2018" spans="1:5" customFormat="1" x14ac:dyDescent="0.25">
      <c r="A2018" s="7">
        <f t="shared" si="63"/>
        <v>41830</v>
      </c>
      <c r="B2018" s="3" t="b">
        <f t="shared" si="62"/>
        <v>0</v>
      </c>
      <c r="C2018" s="11"/>
      <c r="D2018" s="11"/>
      <c r="E2018" s="12"/>
    </row>
    <row r="2019" spans="1:5" customFormat="1" x14ac:dyDescent="0.25">
      <c r="A2019" s="7">
        <f t="shared" si="63"/>
        <v>41831</v>
      </c>
      <c r="B2019" s="3" t="b">
        <f t="shared" si="62"/>
        <v>0</v>
      </c>
      <c r="C2019" s="11"/>
      <c r="D2019" s="11"/>
      <c r="E2019" s="12"/>
    </row>
    <row r="2020" spans="1:5" customFormat="1" x14ac:dyDescent="0.25">
      <c r="A2020" s="7">
        <f t="shared" si="63"/>
        <v>41832</v>
      </c>
      <c r="B2020" s="3" t="b">
        <f t="shared" si="62"/>
        <v>0</v>
      </c>
      <c r="C2020" s="11"/>
      <c r="D2020" s="11"/>
      <c r="E2020" s="12"/>
    </row>
    <row r="2021" spans="1:5" customFormat="1" x14ac:dyDescent="0.25">
      <c r="A2021" s="7">
        <f t="shared" si="63"/>
        <v>41833</v>
      </c>
      <c r="B2021" s="3" t="b">
        <f t="shared" si="62"/>
        <v>0</v>
      </c>
      <c r="C2021" s="11"/>
      <c r="D2021" s="11"/>
      <c r="E2021" s="12"/>
    </row>
    <row r="2022" spans="1:5" customFormat="1" x14ac:dyDescent="0.25">
      <c r="A2022" s="7">
        <f t="shared" si="63"/>
        <v>41834</v>
      </c>
      <c r="B2022" s="3" t="b">
        <f t="shared" si="62"/>
        <v>0</v>
      </c>
      <c r="C2022" s="11"/>
      <c r="D2022" s="11"/>
      <c r="E2022" s="12"/>
    </row>
    <row r="2023" spans="1:5" customFormat="1" x14ac:dyDescent="0.25">
      <c r="A2023" s="7">
        <f t="shared" si="63"/>
        <v>41835</v>
      </c>
      <c r="B2023" s="3" t="b">
        <f t="shared" si="62"/>
        <v>0</v>
      </c>
      <c r="C2023" s="11"/>
      <c r="D2023" s="11"/>
      <c r="E2023" s="12"/>
    </row>
    <row r="2024" spans="1:5" customFormat="1" x14ac:dyDescent="0.25">
      <c r="A2024" s="7">
        <f t="shared" si="63"/>
        <v>41836</v>
      </c>
      <c r="B2024" s="3" t="b">
        <f t="shared" si="62"/>
        <v>0</v>
      </c>
      <c r="C2024" s="11"/>
      <c r="D2024" s="11"/>
      <c r="E2024" s="12"/>
    </row>
    <row r="2025" spans="1:5" customFormat="1" x14ac:dyDescent="0.25">
      <c r="A2025" s="7">
        <f t="shared" si="63"/>
        <v>41837</v>
      </c>
      <c r="B2025" s="3" t="b">
        <f t="shared" si="62"/>
        <v>0</v>
      </c>
      <c r="C2025" s="11"/>
      <c r="D2025" s="11"/>
      <c r="E2025" s="12"/>
    </row>
    <row r="2026" spans="1:5" customFormat="1" x14ac:dyDescent="0.25">
      <c r="A2026" s="7">
        <f t="shared" si="63"/>
        <v>41838</v>
      </c>
      <c r="B2026" s="3" t="b">
        <f t="shared" si="62"/>
        <v>0</v>
      </c>
      <c r="C2026" s="11"/>
      <c r="D2026" s="11"/>
      <c r="E2026" s="12"/>
    </row>
    <row r="2027" spans="1:5" customFormat="1" x14ac:dyDescent="0.25">
      <c r="A2027" s="7">
        <f t="shared" si="63"/>
        <v>41839</v>
      </c>
      <c r="B2027" s="3" t="b">
        <f t="shared" si="62"/>
        <v>0</v>
      </c>
      <c r="C2027" s="11"/>
      <c r="D2027" s="11"/>
      <c r="E2027" s="12"/>
    </row>
    <row r="2028" spans="1:5" customFormat="1" x14ac:dyDescent="0.25">
      <c r="A2028" s="7">
        <f t="shared" si="63"/>
        <v>41840</v>
      </c>
      <c r="B2028" s="3" t="b">
        <f t="shared" si="62"/>
        <v>0</v>
      </c>
      <c r="C2028" s="11"/>
      <c r="D2028" s="11"/>
      <c r="E2028" s="12"/>
    </row>
    <row r="2029" spans="1:5" customFormat="1" x14ac:dyDescent="0.25">
      <c r="A2029" s="7">
        <f t="shared" si="63"/>
        <v>41841</v>
      </c>
      <c r="B2029" s="3" t="b">
        <f t="shared" si="62"/>
        <v>0</v>
      </c>
      <c r="C2029" s="11"/>
      <c r="D2029" s="11"/>
      <c r="E2029" s="12"/>
    </row>
    <row r="2030" spans="1:5" customFormat="1" x14ac:dyDescent="0.25">
      <c r="A2030" s="7">
        <f t="shared" si="63"/>
        <v>41842</v>
      </c>
      <c r="B2030" s="3" t="b">
        <f t="shared" si="62"/>
        <v>0</v>
      </c>
      <c r="C2030" s="11"/>
      <c r="D2030" s="11"/>
      <c r="E2030" s="12"/>
    </row>
    <row r="2031" spans="1:5" customFormat="1" x14ac:dyDescent="0.25">
      <c r="A2031" s="7">
        <f t="shared" si="63"/>
        <v>41843</v>
      </c>
      <c r="B2031" s="3" t="b">
        <f t="shared" si="62"/>
        <v>0</v>
      </c>
      <c r="C2031" s="11"/>
      <c r="D2031" s="11"/>
      <c r="E2031" s="12"/>
    </row>
    <row r="2032" spans="1:5" customFormat="1" x14ac:dyDescent="0.25">
      <c r="A2032" s="7">
        <f t="shared" si="63"/>
        <v>41844</v>
      </c>
      <c r="B2032" s="3" t="b">
        <f t="shared" si="62"/>
        <v>0</v>
      </c>
      <c r="C2032" s="11"/>
      <c r="D2032" s="11"/>
      <c r="E2032" s="12"/>
    </row>
    <row r="2033" spans="1:5" customFormat="1" x14ac:dyDescent="0.25">
      <c r="A2033" s="7">
        <f t="shared" si="63"/>
        <v>41845</v>
      </c>
      <c r="B2033" s="3" t="b">
        <f t="shared" si="62"/>
        <v>0</v>
      </c>
      <c r="C2033" s="11"/>
      <c r="D2033" s="11"/>
      <c r="E2033" s="12"/>
    </row>
    <row r="2034" spans="1:5" customFormat="1" x14ac:dyDescent="0.25">
      <c r="A2034" s="7">
        <f t="shared" si="63"/>
        <v>41846</v>
      </c>
      <c r="B2034" s="3" t="b">
        <f t="shared" si="62"/>
        <v>0</v>
      </c>
      <c r="C2034" s="11"/>
      <c r="D2034" s="11"/>
      <c r="E2034" s="12"/>
    </row>
    <row r="2035" spans="1:5" customFormat="1" x14ac:dyDescent="0.25">
      <c r="A2035" s="7">
        <f t="shared" si="63"/>
        <v>41847</v>
      </c>
      <c r="B2035" s="3" t="b">
        <f t="shared" si="62"/>
        <v>0</v>
      </c>
      <c r="C2035" s="11"/>
      <c r="D2035" s="11"/>
      <c r="E2035" s="12"/>
    </row>
    <row r="2036" spans="1:5" customFormat="1" x14ac:dyDescent="0.25">
      <c r="A2036" s="7">
        <f t="shared" si="63"/>
        <v>41848</v>
      </c>
      <c r="B2036" s="3" t="b">
        <f t="shared" si="62"/>
        <v>0</v>
      </c>
      <c r="C2036" s="11"/>
      <c r="D2036" s="11"/>
      <c r="E2036" s="12"/>
    </row>
    <row r="2037" spans="1:5" customFormat="1" x14ac:dyDescent="0.25">
      <c r="A2037" s="7">
        <f t="shared" si="63"/>
        <v>41849</v>
      </c>
      <c r="B2037" s="3" t="b">
        <f t="shared" si="62"/>
        <v>0</v>
      </c>
      <c r="C2037" s="11"/>
      <c r="D2037" s="11"/>
      <c r="E2037" s="12"/>
    </row>
    <row r="2038" spans="1:5" customFormat="1" x14ac:dyDescent="0.25">
      <c r="A2038" s="7">
        <f t="shared" si="63"/>
        <v>41850</v>
      </c>
      <c r="B2038" s="3" t="b">
        <f t="shared" si="62"/>
        <v>0</v>
      </c>
      <c r="C2038" s="11"/>
      <c r="D2038" s="11"/>
      <c r="E2038" s="12"/>
    </row>
    <row r="2039" spans="1:5" customFormat="1" x14ac:dyDescent="0.25">
      <c r="A2039" s="7">
        <f t="shared" si="63"/>
        <v>41851</v>
      </c>
      <c r="B2039" s="3" t="b">
        <f t="shared" si="62"/>
        <v>0</v>
      </c>
      <c r="C2039" s="11"/>
      <c r="D2039" s="11"/>
      <c r="E2039" s="12"/>
    </row>
    <row r="2040" spans="1:5" customFormat="1" x14ac:dyDescent="0.25">
      <c r="A2040" s="7">
        <f t="shared" si="63"/>
        <v>41852</v>
      </c>
      <c r="B2040" s="3" t="b">
        <f t="shared" si="62"/>
        <v>0</v>
      </c>
      <c r="C2040" s="11"/>
      <c r="D2040" s="11"/>
      <c r="E2040" s="12"/>
    </row>
    <row r="2041" spans="1:5" customFormat="1" x14ac:dyDescent="0.25">
      <c r="A2041" s="7">
        <f t="shared" si="63"/>
        <v>41853</v>
      </c>
      <c r="B2041" s="3" t="b">
        <f t="shared" si="62"/>
        <v>0</v>
      </c>
      <c r="C2041" s="11"/>
      <c r="D2041" s="11"/>
      <c r="E2041" s="12"/>
    </row>
    <row r="2042" spans="1:5" customFormat="1" x14ac:dyDescent="0.25">
      <c r="A2042" s="7">
        <f t="shared" si="63"/>
        <v>41854</v>
      </c>
      <c r="B2042" s="3" t="b">
        <f t="shared" si="62"/>
        <v>0</v>
      </c>
      <c r="C2042" s="11"/>
      <c r="D2042" s="11"/>
      <c r="E2042" s="12"/>
    </row>
    <row r="2043" spans="1:5" customFormat="1" x14ac:dyDescent="0.25">
      <c r="A2043" s="7">
        <f t="shared" si="63"/>
        <v>41855</v>
      </c>
      <c r="B2043" s="3" t="b">
        <f t="shared" si="62"/>
        <v>0</v>
      </c>
      <c r="C2043" s="11"/>
      <c r="D2043" s="11"/>
      <c r="E2043" s="12"/>
    </row>
    <row r="2044" spans="1:5" customFormat="1" x14ac:dyDescent="0.25">
      <c r="A2044" s="7">
        <f t="shared" si="63"/>
        <v>41856</v>
      </c>
      <c r="B2044" s="3" t="b">
        <f t="shared" si="62"/>
        <v>0</v>
      </c>
      <c r="C2044" s="11"/>
      <c r="D2044" s="11"/>
      <c r="E2044" s="12"/>
    </row>
    <row r="2045" spans="1:5" customFormat="1" x14ac:dyDescent="0.25">
      <c r="A2045" s="7">
        <f t="shared" si="63"/>
        <v>41857</v>
      </c>
      <c r="B2045" s="3" t="b">
        <f t="shared" si="62"/>
        <v>0</v>
      </c>
      <c r="C2045" s="11"/>
      <c r="D2045" s="11"/>
      <c r="E2045" s="12"/>
    </row>
    <row r="2046" spans="1:5" customFormat="1" x14ac:dyDescent="0.25">
      <c r="A2046" s="7">
        <f t="shared" si="63"/>
        <v>41858</v>
      </c>
      <c r="B2046" s="3" t="b">
        <f t="shared" si="62"/>
        <v>0</v>
      </c>
      <c r="C2046" s="11"/>
      <c r="D2046" s="11"/>
      <c r="E2046" s="12"/>
    </row>
    <row r="2047" spans="1:5" customFormat="1" x14ac:dyDescent="0.25">
      <c r="A2047" s="7">
        <f t="shared" si="63"/>
        <v>41859</v>
      </c>
      <c r="B2047" s="3" t="b">
        <f t="shared" si="62"/>
        <v>0</v>
      </c>
      <c r="C2047" s="11"/>
      <c r="D2047" s="11"/>
      <c r="E2047" s="12"/>
    </row>
    <row r="2048" spans="1:5" customFormat="1" x14ac:dyDescent="0.25">
      <c r="A2048" s="7">
        <f t="shared" si="63"/>
        <v>41860</v>
      </c>
      <c r="B2048" s="3" t="b">
        <f t="shared" si="62"/>
        <v>0</v>
      </c>
      <c r="C2048" s="11"/>
      <c r="D2048" s="11"/>
      <c r="E2048" s="12"/>
    </row>
    <row r="2049" spans="1:5" customFormat="1" x14ac:dyDescent="0.25">
      <c r="A2049" s="7">
        <f t="shared" si="63"/>
        <v>41861</v>
      </c>
      <c r="B2049" s="3" t="b">
        <f t="shared" si="62"/>
        <v>0</v>
      </c>
      <c r="C2049" s="11"/>
      <c r="D2049" s="11"/>
      <c r="E2049" s="12"/>
    </row>
    <row r="2050" spans="1:5" customFormat="1" x14ac:dyDescent="0.25">
      <c r="A2050" s="7">
        <f t="shared" si="63"/>
        <v>41862</v>
      </c>
      <c r="B2050" s="3" t="b">
        <f t="shared" si="62"/>
        <v>0</v>
      </c>
      <c r="C2050" s="11"/>
      <c r="D2050" s="11"/>
      <c r="E2050" s="12"/>
    </row>
    <row r="2051" spans="1:5" customFormat="1" x14ac:dyDescent="0.25">
      <c r="A2051" s="7">
        <f t="shared" si="63"/>
        <v>41863</v>
      </c>
      <c r="B2051" s="3" t="b">
        <f t="shared" ref="B2051:B2114" si="64">OR(C2051="Ja",D2051="Ja",E2051="Ja")</f>
        <v>0</v>
      </c>
      <c r="C2051" s="11"/>
      <c r="D2051" s="11"/>
      <c r="E2051" s="12"/>
    </row>
    <row r="2052" spans="1:5" customFormat="1" x14ac:dyDescent="0.25">
      <c r="A2052" s="7">
        <f t="shared" ref="A2052:A2115" si="65">A2051+1</f>
        <v>41864</v>
      </c>
      <c r="B2052" s="3" t="b">
        <f t="shared" si="64"/>
        <v>0</v>
      </c>
      <c r="C2052" s="11"/>
      <c r="D2052" s="11"/>
      <c r="E2052" s="12"/>
    </row>
    <row r="2053" spans="1:5" customFormat="1" x14ac:dyDescent="0.25">
      <c r="A2053" s="7">
        <f t="shared" si="65"/>
        <v>41865</v>
      </c>
      <c r="B2053" s="3" t="b">
        <f t="shared" si="64"/>
        <v>0</v>
      </c>
      <c r="C2053" s="11"/>
      <c r="D2053" s="11"/>
      <c r="E2053" s="12"/>
    </row>
    <row r="2054" spans="1:5" customFormat="1" x14ac:dyDescent="0.25">
      <c r="A2054" s="7">
        <f t="shared" si="65"/>
        <v>41866</v>
      </c>
      <c r="B2054" s="3" t="b">
        <f t="shared" si="64"/>
        <v>0</v>
      </c>
      <c r="C2054" s="11"/>
      <c r="D2054" s="11"/>
      <c r="E2054" s="12"/>
    </row>
    <row r="2055" spans="1:5" customFormat="1" x14ac:dyDescent="0.25">
      <c r="A2055" s="7">
        <f t="shared" si="65"/>
        <v>41867</v>
      </c>
      <c r="B2055" s="3" t="b">
        <f t="shared" si="64"/>
        <v>0</v>
      </c>
      <c r="C2055" s="11"/>
      <c r="D2055" s="11"/>
      <c r="E2055" s="12"/>
    </row>
    <row r="2056" spans="1:5" customFormat="1" x14ac:dyDescent="0.25">
      <c r="A2056" s="7">
        <f t="shared" si="65"/>
        <v>41868</v>
      </c>
      <c r="B2056" s="3" t="b">
        <f t="shared" si="64"/>
        <v>0</v>
      </c>
      <c r="C2056" s="11"/>
      <c r="D2056" s="11"/>
      <c r="E2056" s="12"/>
    </row>
    <row r="2057" spans="1:5" customFormat="1" x14ac:dyDescent="0.25">
      <c r="A2057" s="7">
        <f t="shared" si="65"/>
        <v>41869</v>
      </c>
      <c r="B2057" s="3" t="b">
        <f t="shared" si="64"/>
        <v>0</v>
      </c>
      <c r="C2057" s="11"/>
      <c r="D2057" s="11"/>
      <c r="E2057" s="12"/>
    </row>
    <row r="2058" spans="1:5" customFormat="1" x14ac:dyDescent="0.25">
      <c r="A2058" s="7">
        <f t="shared" si="65"/>
        <v>41870</v>
      </c>
      <c r="B2058" s="3" t="b">
        <f t="shared" si="64"/>
        <v>0</v>
      </c>
      <c r="C2058" s="11"/>
      <c r="D2058" s="11"/>
      <c r="E2058" s="12"/>
    </row>
    <row r="2059" spans="1:5" customFormat="1" x14ac:dyDescent="0.25">
      <c r="A2059" s="7">
        <f t="shared" si="65"/>
        <v>41871</v>
      </c>
      <c r="B2059" s="3" t="b">
        <f t="shared" si="64"/>
        <v>0</v>
      </c>
      <c r="C2059" s="11"/>
      <c r="D2059" s="11"/>
      <c r="E2059" s="12"/>
    </row>
    <row r="2060" spans="1:5" customFormat="1" x14ac:dyDescent="0.25">
      <c r="A2060" s="7">
        <f t="shared" si="65"/>
        <v>41872</v>
      </c>
      <c r="B2060" s="3" t="b">
        <f t="shared" si="64"/>
        <v>0</v>
      </c>
      <c r="C2060" s="11"/>
      <c r="D2060" s="11"/>
      <c r="E2060" s="12"/>
    </row>
    <row r="2061" spans="1:5" customFormat="1" x14ac:dyDescent="0.25">
      <c r="A2061" s="7">
        <f t="shared" si="65"/>
        <v>41873</v>
      </c>
      <c r="B2061" s="3" t="b">
        <f t="shared" si="64"/>
        <v>0</v>
      </c>
      <c r="C2061" s="11"/>
      <c r="D2061" s="11"/>
      <c r="E2061" s="12"/>
    </row>
    <row r="2062" spans="1:5" customFormat="1" x14ac:dyDescent="0.25">
      <c r="A2062" s="7">
        <f t="shared" si="65"/>
        <v>41874</v>
      </c>
      <c r="B2062" s="3" t="b">
        <f t="shared" si="64"/>
        <v>0</v>
      </c>
      <c r="C2062" s="11"/>
      <c r="D2062" s="11"/>
      <c r="E2062" s="12"/>
    </row>
    <row r="2063" spans="1:5" customFormat="1" x14ac:dyDescent="0.25">
      <c r="A2063" s="7">
        <f t="shared" si="65"/>
        <v>41875</v>
      </c>
      <c r="B2063" s="3" t="b">
        <f t="shared" si="64"/>
        <v>0</v>
      </c>
      <c r="C2063" s="11"/>
      <c r="D2063" s="11"/>
      <c r="E2063" s="12"/>
    </row>
    <row r="2064" spans="1:5" customFormat="1" x14ac:dyDescent="0.25">
      <c r="A2064" s="7">
        <f t="shared" si="65"/>
        <v>41876</v>
      </c>
      <c r="B2064" s="3" t="b">
        <f t="shared" si="64"/>
        <v>0</v>
      </c>
      <c r="C2064" s="11"/>
      <c r="D2064" s="11"/>
      <c r="E2064" s="12"/>
    </row>
    <row r="2065" spans="1:5" customFormat="1" x14ac:dyDescent="0.25">
      <c r="A2065" s="7">
        <f t="shared" si="65"/>
        <v>41877</v>
      </c>
      <c r="B2065" s="3" t="b">
        <f t="shared" si="64"/>
        <v>0</v>
      </c>
      <c r="C2065" s="11"/>
      <c r="D2065" s="11"/>
      <c r="E2065" s="12"/>
    </row>
    <row r="2066" spans="1:5" customFormat="1" x14ac:dyDescent="0.25">
      <c r="A2066" s="7">
        <f t="shared" si="65"/>
        <v>41878</v>
      </c>
      <c r="B2066" s="3" t="b">
        <f t="shared" si="64"/>
        <v>0</v>
      </c>
      <c r="C2066" s="11"/>
      <c r="D2066" s="11"/>
      <c r="E2066" s="12"/>
    </row>
    <row r="2067" spans="1:5" customFormat="1" x14ac:dyDescent="0.25">
      <c r="A2067" s="7">
        <f t="shared" si="65"/>
        <v>41879</v>
      </c>
      <c r="B2067" s="3" t="b">
        <f t="shared" si="64"/>
        <v>0</v>
      </c>
      <c r="C2067" s="11"/>
      <c r="D2067" s="11"/>
      <c r="E2067" s="12"/>
    </row>
    <row r="2068" spans="1:5" customFormat="1" x14ac:dyDescent="0.25">
      <c r="A2068" s="7">
        <f t="shared" si="65"/>
        <v>41880</v>
      </c>
      <c r="B2068" s="3" t="b">
        <f t="shared" si="64"/>
        <v>0</v>
      </c>
      <c r="C2068" s="11"/>
      <c r="D2068" s="11"/>
      <c r="E2068" s="12"/>
    </row>
    <row r="2069" spans="1:5" customFormat="1" x14ac:dyDescent="0.25">
      <c r="A2069" s="7">
        <f t="shared" si="65"/>
        <v>41881</v>
      </c>
      <c r="B2069" s="3" t="b">
        <f t="shared" si="64"/>
        <v>0</v>
      </c>
      <c r="C2069" s="11"/>
      <c r="D2069" s="11"/>
      <c r="E2069" s="12"/>
    </row>
    <row r="2070" spans="1:5" customFormat="1" x14ac:dyDescent="0.25">
      <c r="A2070" s="7">
        <f t="shared" si="65"/>
        <v>41882</v>
      </c>
      <c r="B2070" s="3" t="b">
        <f t="shared" si="64"/>
        <v>0</v>
      </c>
      <c r="C2070" s="11"/>
      <c r="D2070" s="11"/>
      <c r="E2070" s="12"/>
    </row>
    <row r="2071" spans="1:5" customFormat="1" x14ac:dyDescent="0.25">
      <c r="A2071" s="7">
        <f t="shared" si="65"/>
        <v>41883</v>
      </c>
      <c r="B2071" s="3" t="b">
        <f t="shared" si="64"/>
        <v>0</v>
      </c>
      <c r="C2071" s="11"/>
      <c r="D2071" s="11"/>
      <c r="E2071" s="12"/>
    </row>
    <row r="2072" spans="1:5" customFormat="1" x14ac:dyDescent="0.25">
      <c r="A2072" s="7">
        <f t="shared" si="65"/>
        <v>41884</v>
      </c>
      <c r="B2072" s="3" t="b">
        <f t="shared" si="64"/>
        <v>0</v>
      </c>
      <c r="C2072" s="11"/>
      <c r="D2072" s="11"/>
      <c r="E2072" s="12"/>
    </row>
    <row r="2073" spans="1:5" customFormat="1" x14ac:dyDescent="0.25">
      <c r="A2073" s="7">
        <f t="shared" si="65"/>
        <v>41885</v>
      </c>
      <c r="B2073" s="3" t="b">
        <f t="shared" si="64"/>
        <v>0</v>
      </c>
      <c r="C2073" s="11"/>
      <c r="D2073" s="11"/>
      <c r="E2073" s="12"/>
    </row>
    <row r="2074" spans="1:5" customFormat="1" x14ac:dyDescent="0.25">
      <c r="A2074" s="7">
        <f t="shared" si="65"/>
        <v>41886</v>
      </c>
      <c r="B2074" s="3" t="b">
        <f t="shared" si="64"/>
        <v>0</v>
      </c>
      <c r="C2074" s="11"/>
      <c r="D2074" s="11"/>
      <c r="E2074" s="12"/>
    </row>
    <row r="2075" spans="1:5" customFormat="1" x14ac:dyDescent="0.25">
      <c r="A2075" s="7">
        <f t="shared" si="65"/>
        <v>41887</v>
      </c>
      <c r="B2075" s="3" t="b">
        <f t="shared" si="64"/>
        <v>0</v>
      </c>
      <c r="C2075" s="11"/>
      <c r="D2075" s="11"/>
      <c r="E2075" s="12"/>
    </row>
    <row r="2076" spans="1:5" customFormat="1" x14ac:dyDescent="0.25">
      <c r="A2076" s="7">
        <f t="shared" si="65"/>
        <v>41888</v>
      </c>
      <c r="B2076" s="3" t="b">
        <f t="shared" si="64"/>
        <v>0</v>
      </c>
      <c r="C2076" s="11"/>
      <c r="D2076" s="11"/>
      <c r="E2076" s="12"/>
    </row>
    <row r="2077" spans="1:5" customFormat="1" x14ac:dyDescent="0.25">
      <c r="A2077" s="7">
        <f t="shared" si="65"/>
        <v>41889</v>
      </c>
      <c r="B2077" s="3" t="b">
        <f t="shared" si="64"/>
        <v>0</v>
      </c>
      <c r="C2077" s="11"/>
      <c r="D2077" s="11"/>
      <c r="E2077" s="12"/>
    </row>
    <row r="2078" spans="1:5" customFormat="1" x14ac:dyDescent="0.25">
      <c r="A2078" s="7">
        <f t="shared" si="65"/>
        <v>41890</v>
      </c>
      <c r="B2078" s="3" t="b">
        <f t="shared" si="64"/>
        <v>0</v>
      </c>
      <c r="C2078" s="11"/>
      <c r="D2078" s="11"/>
      <c r="E2078" s="12"/>
    </row>
    <row r="2079" spans="1:5" customFormat="1" x14ac:dyDescent="0.25">
      <c r="A2079" s="7">
        <f t="shared" si="65"/>
        <v>41891</v>
      </c>
      <c r="B2079" s="3" t="b">
        <f t="shared" si="64"/>
        <v>0</v>
      </c>
      <c r="C2079" s="11"/>
      <c r="D2079" s="11"/>
      <c r="E2079" s="12"/>
    </row>
    <row r="2080" spans="1:5" customFormat="1" x14ac:dyDescent="0.25">
      <c r="A2080" s="7">
        <f t="shared" si="65"/>
        <v>41892</v>
      </c>
      <c r="B2080" s="3" t="b">
        <f t="shared" si="64"/>
        <v>0</v>
      </c>
      <c r="C2080" s="11"/>
      <c r="D2080" s="11"/>
      <c r="E2080" s="12"/>
    </row>
    <row r="2081" spans="1:5" customFormat="1" x14ac:dyDescent="0.25">
      <c r="A2081" s="7">
        <f t="shared" si="65"/>
        <v>41893</v>
      </c>
      <c r="B2081" s="3" t="b">
        <f t="shared" si="64"/>
        <v>0</v>
      </c>
      <c r="C2081" s="11"/>
      <c r="D2081" s="11"/>
      <c r="E2081" s="12"/>
    </row>
    <row r="2082" spans="1:5" customFormat="1" x14ac:dyDescent="0.25">
      <c r="A2082" s="7">
        <f t="shared" si="65"/>
        <v>41894</v>
      </c>
      <c r="B2082" s="3" t="b">
        <f t="shared" si="64"/>
        <v>0</v>
      </c>
      <c r="C2082" s="11"/>
      <c r="D2082" s="11"/>
      <c r="E2082" s="12"/>
    </row>
    <row r="2083" spans="1:5" customFormat="1" x14ac:dyDescent="0.25">
      <c r="A2083" s="7">
        <f t="shared" si="65"/>
        <v>41895</v>
      </c>
      <c r="B2083" s="3" t="b">
        <f t="shared" si="64"/>
        <v>0</v>
      </c>
      <c r="C2083" s="11"/>
      <c r="D2083" s="11"/>
      <c r="E2083" s="12"/>
    </row>
    <row r="2084" spans="1:5" customFormat="1" x14ac:dyDescent="0.25">
      <c r="A2084" s="7">
        <f t="shared" si="65"/>
        <v>41896</v>
      </c>
      <c r="B2084" s="3" t="b">
        <f t="shared" si="64"/>
        <v>0</v>
      </c>
      <c r="C2084" s="11"/>
      <c r="D2084" s="11"/>
      <c r="E2084" s="12"/>
    </row>
    <row r="2085" spans="1:5" customFormat="1" x14ac:dyDescent="0.25">
      <c r="A2085" s="7">
        <f t="shared" si="65"/>
        <v>41897</v>
      </c>
      <c r="B2085" s="3" t="b">
        <f t="shared" si="64"/>
        <v>0</v>
      </c>
      <c r="C2085" s="11"/>
      <c r="D2085" s="11"/>
      <c r="E2085" s="12"/>
    </row>
    <row r="2086" spans="1:5" customFormat="1" x14ac:dyDescent="0.25">
      <c r="A2086" s="7">
        <f t="shared" si="65"/>
        <v>41898</v>
      </c>
      <c r="B2086" s="3" t="b">
        <f t="shared" si="64"/>
        <v>0</v>
      </c>
      <c r="C2086" s="11"/>
      <c r="D2086" s="11"/>
      <c r="E2086" s="12"/>
    </row>
    <row r="2087" spans="1:5" customFormat="1" x14ac:dyDescent="0.25">
      <c r="A2087" s="7">
        <f t="shared" si="65"/>
        <v>41899</v>
      </c>
      <c r="B2087" s="3" t="b">
        <f t="shared" si="64"/>
        <v>0</v>
      </c>
      <c r="C2087" s="11"/>
      <c r="D2087" s="11"/>
      <c r="E2087" s="12"/>
    </row>
    <row r="2088" spans="1:5" customFormat="1" x14ac:dyDescent="0.25">
      <c r="A2088" s="7">
        <f t="shared" si="65"/>
        <v>41900</v>
      </c>
      <c r="B2088" s="3" t="b">
        <f t="shared" si="64"/>
        <v>0</v>
      </c>
      <c r="C2088" s="11"/>
      <c r="D2088" s="11"/>
      <c r="E2088" s="12"/>
    </row>
    <row r="2089" spans="1:5" customFormat="1" x14ac:dyDescent="0.25">
      <c r="A2089" s="7">
        <f t="shared" si="65"/>
        <v>41901</v>
      </c>
      <c r="B2089" s="3" t="b">
        <f t="shared" si="64"/>
        <v>0</v>
      </c>
      <c r="C2089" s="11"/>
      <c r="D2089" s="11"/>
      <c r="E2089" s="12"/>
    </row>
    <row r="2090" spans="1:5" customFormat="1" x14ac:dyDescent="0.25">
      <c r="A2090" s="7">
        <f t="shared" si="65"/>
        <v>41902</v>
      </c>
      <c r="B2090" s="3" t="b">
        <f t="shared" si="64"/>
        <v>0</v>
      </c>
      <c r="C2090" s="11"/>
      <c r="D2090" s="11"/>
      <c r="E2090" s="12"/>
    </row>
    <row r="2091" spans="1:5" customFormat="1" x14ac:dyDescent="0.25">
      <c r="A2091" s="7">
        <f t="shared" si="65"/>
        <v>41903</v>
      </c>
      <c r="B2091" s="3" t="b">
        <f t="shared" si="64"/>
        <v>0</v>
      </c>
      <c r="C2091" s="11"/>
      <c r="D2091" s="11"/>
      <c r="E2091" s="12"/>
    </row>
    <row r="2092" spans="1:5" customFormat="1" x14ac:dyDescent="0.25">
      <c r="A2092" s="7">
        <f t="shared" si="65"/>
        <v>41904</v>
      </c>
      <c r="B2092" s="3" t="b">
        <f t="shared" si="64"/>
        <v>0</v>
      </c>
      <c r="C2092" s="11"/>
      <c r="D2092" s="11"/>
      <c r="E2092" s="12"/>
    </row>
    <row r="2093" spans="1:5" customFormat="1" x14ac:dyDescent="0.25">
      <c r="A2093" s="7">
        <f t="shared" si="65"/>
        <v>41905</v>
      </c>
      <c r="B2093" s="3" t="b">
        <f t="shared" si="64"/>
        <v>0</v>
      </c>
      <c r="C2093" s="11"/>
      <c r="D2093" s="11"/>
      <c r="E2093" s="12"/>
    </row>
    <row r="2094" spans="1:5" customFormat="1" x14ac:dyDescent="0.25">
      <c r="A2094" s="7">
        <f t="shared" si="65"/>
        <v>41906</v>
      </c>
      <c r="B2094" s="3" t="b">
        <f t="shared" si="64"/>
        <v>0</v>
      </c>
      <c r="C2094" s="11"/>
      <c r="D2094" s="11"/>
      <c r="E2094" s="12"/>
    </row>
    <row r="2095" spans="1:5" customFormat="1" x14ac:dyDescent="0.25">
      <c r="A2095" s="7">
        <f t="shared" si="65"/>
        <v>41907</v>
      </c>
      <c r="B2095" s="3" t="b">
        <f t="shared" si="64"/>
        <v>0</v>
      </c>
      <c r="C2095" s="11"/>
      <c r="D2095" s="11"/>
      <c r="E2095" s="12"/>
    </row>
    <row r="2096" spans="1:5" customFormat="1" x14ac:dyDescent="0.25">
      <c r="A2096" s="7">
        <f t="shared" si="65"/>
        <v>41908</v>
      </c>
      <c r="B2096" s="3" t="b">
        <f t="shared" si="64"/>
        <v>0</v>
      </c>
      <c r="C2096" s="11"/>
      <c r="D2096" s="11"/>
      <c r="E2096" s="12"/>
    </row>
    <row r="2097" spans="1:5" customFormat="1" x14ac:dyDescent="0.25">
      <c r="A2097" s="7">
        <f t="shared" si="65"/>
        <v>41909</v>
      </c>
      <c r="B2097" s="3" t="b">
        <f t="shared" si="64"/>
        <v>0</v>
      </c>
      <c r="C2097" s="11"/>
      <c r="D2097" s="11"/>
      <c r="E2097" s="12"/>
    </row>
    <row r="2098" spans="1:5" customFormat="1" x14ac:dyDescent="0.25">
      <c r="A2098" s="7">
        <f t="shared" si="65"/>
        <v>41910</v>
      </c>
      <c r="B2098" s="3" t="b">
        <f t="shared" si="64"/>
        <v>0</v>
      </c>
      <c r="C2098" s="11"/>
      <c r="D2098" s="11"/>
      <c r="E2098" s="12"/>
    </row>
    <row r="2099" spans="1:5" customFormat="1" x14ac:dyDescent="0.25">
      <c r="A2099" s="7">
        <f t="shared" si="65"/>
        <v>41911</v>
      </c>
      <c r="B2099" s="3" t="b">
        <f t="shared" si="64"/>
        <v>0</v>
      </c>
      <c r="C2099" s="11"/>
      <c r="D2099" s="11"/>
      <c r="E2099" s="12"/>
    </row>
    <row r="2100" spans="1:5" customFormat="1" x14ac:dyDescent="0.25">
      <c r="A2100" s="7">
        <f t="shared" si="65"/>
        <v>41912</v>
      </c>
      <c r="B2100" s="3" t="b">
        <f t="shared" si="64"/>
        <v>0</v>
      </c>
      <c r="C2100" s="11"/>
      <c r="D2100" s="11"/>
      <c r="E2100" s="12"/>
    </row>
    <row r="2101" spans="1:5" customFormat="1" x14ac:dyDescent="0.25">
      <c r="A2101" s="7">
        <f t="shared" si="65"/>
        <v>41913</v>
      </c>
      <c r="B2101" s="3" t="b">
        <f t="shared" si="64"/>
        <v>0</v>
      </c>
      <c r="C2101" s="11"/>
      <c r="D2101" s="11"/>
      <c r="E2101" s="12"/>
    </row>
    <row r="2102" spans="1:5" customFormat="1" x14ac:dyDescent="0.25">
      <c r="A2102" s="7">
        <f t="shared" si="65"/>
        <v>41914</v>
      </c>
      <c r="B2102" s="3" t="b">
        <f t="shared" si="64"/>
        <v>0</v>
      </c>
      <c r="C2102" s="11"/>
      <c r="D2102" s="11"/>
      <c r="E2102" s="12"/>
    </row>
    <row r="2103" spans="1:5" customFormat="1" x14ac:dyDescent="0.25">
      <c r="A2103" s="7">
        <f t="shared" si="65"/>
        <v>41915</v>
      </c>
      <c r="B2103" s="3" t="b">
        <f t="shared" si="64"/>
        <v>0</v>
      </c>
      <c r="C2103" s="11"/>
      <c r="D2103" s="11"/>
      <c r="E2103" s="12"/>
    </row>
    <row r="2104" spans="1:5" customFormat="1" x14ac:dyDescent="0.25">
      <c r="A2104" s="7">
        <f t="shared" si="65"/>
        <v>41916</v>
      </c>
      <c r="B2104" s="3" t="b">
        <f t="shared" si="64"/>
        <v>0</v>
      </c>
      <c r="C2104" s="11"/>
      <c r="D2104" s="11"/>
      <c r="E2104" s="12"/>
    </row>
    <row r="2105" spans="1:5" customFormat="1" x14ac:dyDescent="0.25">
      <c r="A2105" s="7">
        <f t="shared" si="65"/>
        <v>41917</v>
      </c>
      <c r="B2105" s="3" t="b">
        <f t="shared" si="64"/>
        <v>0</v>
      </c>
      <c r="C2105" s="11"/>
      <c r="D2105" s="11"/>
      <c r="E2105" s="12"/>
    </row>
    <row r="2106" spans="1:5" customFormat="1" x14ac:dyDescent="0.25">
      <c r="A2106" s="7">
        <f t="shared" si="65"/>
        <v>41918</v>
      </c>
      <c r="B2106" s="3" t="b">
        <f t="shared" si="64"/>
        <v>0</v>
      </c>
      <c r="C2106" s="11"/>
      <c r="D2106" s="11"/>
      <c r="E2106" s="12"/>
    </row>
    <row r="2107" spans="1:5" customFormat="1" x14ac:dyDescent="0.25">
      <c r="A2107" s="7">
        <f t="shared" si="65"/>
        <v>41919</v>
      </c>
      <c r="B2107" s="3" t="b">
        <f t="shared" si="64"/>
        <v>0</v>
      </c>
      <c r="C2107" s="11"/>
      <c r="D2107" s="11"/>
      <c r="E2107" s="12"/>
    </row>
    <row r="2108" spans="1:5" customFormat="1" x14ac:dyDescent="0.25">
      <c r="A2108" s="7">
        <f t="shared" si="65"/>
        <v>41920</v>
      </c>
      <c r="B2108" s="3" t="b">
        <f t="shared" si="64"/>
        <v>0</v>
      </c>
      <c r="C2108" s="11"/>
      <c r="D2108" s="11"/>
      <c r="E2108" s="12"/>
    </row>
    <row r="2109" spans="1:5" customFormat="1" x14ac:dyDescent="0.25">
      <c r="A2109" s="7">
        <f t="shared" si="65"/>
        <v>41921</v>
      </c>
      <c r="B2109" s="3" t="b">
        <f t="shared" si="64"/>
        <v>0</v>
      </c>
      <c r="C2109" s="11"/>
      <c r="D2109" s="11"/>
      <c r="E2109" s="12"/>
    </row>
    <row r="2110" spans="1:5" customFormat="1" x14ac:dyDescent="0.25">
      <c r="A2110" s="7">
        <f t="shared" si="65"/>
        <v>41922</v>
      </c>
      <c r="B2110" s="3" t="b">
        <f t="shared" si="64"/>
        <v>0</v>
      </c>
      <c r="C2110" s="11"/>
      <c r="D2110" s="11"/>
      <c r="E2110" s="12"/>
    </row>
    <row r="2111" spans="1:5" customFormat="1" x14ac:dyDescent="0.25">
      <c r="A2111" s="7">
        <f t="shared" si="65"/>
        <v>41923</v>
      </c>
      <c r="B2111" s="3" t="b">
        <f t="shared" si="64"/>
        <v>0</v>
      </c>
      <c r="C2111" s="11"/>
      <c r="D2111" s="11"/>
      <c r="E2111" s="12"/>
    </row>
    <row r="2112" spans="1:5" customFormat="1" x14ac:dyDescent="0.25">
      <c r="A2112" s="7">
        <f t="shared" si="65"/>
        <v>41924</v>
      </c>
      <c r="B2112" s="3" t="b">
        <f t="shared" si="64"/>
        <v>0</v>
      </c>
      <c r="C2112" s="11"/>
      <c r="D2112" s="11"/>
      <c r="E2112" s="12"/>
    </row>
    <row r="2113" spans="1:5" customFormat="1" x14ac:dyDescent="0.25">
      <c r="A2113" s="7">
        <f t="shared" si="65"/>
        <v>41925</v>
      </c>
      <c r="B2113" s="3" t="b">
        <f t="shared" si="64"/>
        <v>0</v>
      </c>
      <c r="C2113" s="11"/>
      <c r="D2113" s="11"/>
      <c r="E2113" s="12"/>
    </row>
    <row r="2114" spans="1:5" customFormat="1" x14ac:dyDescent="0.25">
      <c r="A2114" s="7">
        <f t="shared" si="65"/>
        <v>41926</v>
      </c>
      <c r="B2114" s="3" t="b">
        <f t="shared" si="64"/>
        <v>0</v>
      </c>
      <c r="C2114" s="11"/>
      <c r="D2114" s="11"/>
      <c r="E2114" s="12"/>
    </row>
    <row r="2115" spans="1:5" customFormat="1" x14ac:dyDescent="0.25">
      <c r="A2115" s="7">
        <f t="shared" si="65"/>
        <v>41927</v>
      </c>
      <c r="B2115" s="3" t="b">
        <f t="shared" ref="B2115:B2178" si="66">OR(C2115="Ja",D2115="Ja",E2115="Ja")</f>
        <v>0</v>
      </c>
      <c r="C2115" s="11"/>
      <c r="D2115" s="11"/>
      <c r="E2115" s="12"/>
    </row>
    <row r="2116" spans="1:5" customFormat="1" x14ac:dyDescent="0.25">
      <c r="A2116" s="7">
        <f t="shared" ref="A2116:A2179" si="67">A2115+1</f>
        <v>41928</v>
      </c>
      <c r="B2116" s="3" t="b">
        <f t="shared" si="66"/>
        <v>0</v>
      </c>
      <c r="C2116" s="11"/>
      <c r="D2116" s="11"/>
      <c r="E2116" s="12"/>
    </row>
    <row r="2117" spans="1:5" customFormat="1" x14ac:dyDescent="0.25">
      <c r="A2117" s="7">
        <f t="shared" si="67"/>
        <v>41929</v>
      </c>
      <c r="B2117" s="3" t="b">
        <f t="shared" si="66"/>
        <v>0</v>
      </c>
      <c r="C2117" s="11"/>
      <c r="D2117" s="11"/>
      <c r="E2117" s="12"/>
    </row>
    <row r="2118" spans="1:5" customFormat="1" x14ac:dyDescent="0.25">
      <c r="A2118" s="7">
        <f t="shared" si="67"/>
        <v>41930</v>
      </c>
      <c r="B2118" s="3" t="b">
        <f t="shared" si="66"/>
        <v>0</v>
      </c>
      <c r="C2118" s="11"/>
      <c r="D2118" s="11"/>
      <c r="E2118" s="12"/>
    </row>
    <row r="2119" spans="1:5" customFormat="1" x14ac:dyDescent="0.25">
      <c r="A2119" s="7">
        <f t="shared" si="67"/>
        <v>41931</v>
      </c>
      <c r="B2119" s="3" t="b">
        <f t="shared" si="66"/>
        <v>0</v>
      </c>
      <c r="C2119" s="11"/>
      <c r="D2119" s="11"/>
      <c r="E2119" s="12"/>
    </row>
    <row r="2120" spans="1:5" customFormat="1" x14ac:dyDescent="0.25">
      <c r="A2120" s="7">
        <f t="shared" si="67"/>
        <v>41932</v>
      </c>
      <c r="B2120" s="3" t="b">
        <f t="shared" si="66"/>
        <v>0</v>
      </c>
      <c r="C2120" s="11"/>
      <c r="D2120" s="11"/>
      <c r="E2120" s="12"/>
    </row>
    <row r="2121" spans="1:5" customFormat="1" x14ac:dyDescent="0.25">
      <c r="A2121" s="7">
        <f t="shared" si="67"/>
        <v>41933</v>
      </c>
      <c r="B2121" s="3" t="b">
        <f t="shared" si="66"/>
        <v>0</v>
      </c>
      <c r="C2121" s="11"/>
      <c r="D2121" s="11"/>
      <c r="E2121" s="12"/>
    </row>
    <row r="2122" spans="1:5" customFormat="1" x14ac:dyDescent="0.25">
      <c r="A2122" s="7">
        <f t="shared" si="67"/>
        <v>41934</v>
      </c>
      <c r="B2122" s="3" t="b">
        <f t="shared" si="66"/>
        <v>0</v>
      </c>
      <c r="C2122" s="11"/>
      <c r="D2122" s="11"/>
      <c r="E2122" s="12"/>
    </row>
    <row r="2123" spans="1:5" customFormat="1" x14ac:dyDescent="0.25">
      <c r="A2123" s="7">
        <f t="shared" si="67"/>
        <v>41935</v>
      </c>
      <c r="B2123" s="3" t="b">
        <f t="shared" si="66"/>
        <v>0</v>
      </c>
      <c r="C2123" s="11"/>
      <c r="D2123" s="11"/>
      <c r="E2123" s="12"/>
    </row>
    <row r="2124" spans="1:5" customFormat="1" x14ac:dyDescent="0.25">
      <c r="A2124" s="7">
        <f t="shared" si="67"/>
        <v>41936</v>
      </c>
      <c r="B2124" s="3" t="b">
        <f t="shared" si="66"/>
        <v>0</v>
      </c>
      <c r="C2124" s="11"/>
      <c r="D2124" s="11"/>
      <c r="E2124" s="12"/>
    </row>
    <row r="2125" spans="1:5" customFormat="1" x14ac:dyDescent="0.25">
      <c r="A2125" s="7">
        <f t="shared" si="67"/>
        <v>41937</v>
      </c>
      <c r="B2125" s="3" t="b">
        <f t="shared" si="66"/>
        <v>0</v>
      </c>
      <c r="C2125" s="11"/>
      <c r="D2125" s="11"/>
      <c r="E2125" s="12"/>
    </row>
    <row r="2126" spans="1:5" customFormat="1" x14ac:dyDescent="0.25">
      <c r="A2126" s="7">
        <f t="shared" si="67"/>
        <v>41938</v>
      </c>
      <c r="B2126" s="3" t="b">
        <f t="shared" si="66"/>
        <v>0</v>
      </c>
      <c r="C2126" s="11"/>
      <c r="D2126" s="11"/>
      <c r="E2126" s="12"/>
    </row>
    <row r="2127" spans="1:5" customFormat="1" x14ac:dyDescent="0.25">
      <c r="A2127" s="7">
        <f t="shared" si="67"/>
        <v>41939</v>
      </c>
      <c r="B2127" s="3" t="b">
        <f t="shared" si="66"/>
        <v>0</v>
      </c>
      <c r="C2127" s="11"/>
      <c r="D2127" s="11"/>
      <c r="E2127" s="12"/>
    </row>
    <row r="2128" spans="1:5" customFormat="1" x14ac:dyDescent="0.25">
      <c r="A2128" s="7">
        <f t="shared" si="67"/>
        <v>41940</v>
      </c>
      <c r="B2128" s="3" t="b">
        <f t="shared" si="66"/>
        <v>0</v>
      </c>
      <c r="C2128" s="11"/>
      <c r="D2128" s="11"/>
      <c r="E2128" s="12"/>
    </row>
    <row r="2129" spans="1:5" customFormat="1" x14ac:dyDescent="0.25">
      <c r="A2129" s="7">
        <f t="shared" si="67"/>
        <v>41941</v>
      </c>
      <c r="B2129" s="3" t="b">
        <f t="shared" si="66"/>
        <v>0</v>
      </c>
      <c r="C2129" s="11"/>
      <c r="D2129" s="11"/>
      <c r="E2129" s="12"/>
    </row>
    <row r="2130" spans="1:5" customFormat="1" x14ac:dyDescent="0.25">
      <c r="A2130" s="7">
        <f t="shared" si="67"/>
        <v>41942</v>
      </c>
      <c r="B2130" s="3" t="b">
        <f t="shared" si="66"/>
        <v>0</v>
      </c>
      <c r="C2130" s="11"/>
      <c r="D2130" s="11"/>
      <c r="E2130" s="12"/>
    </row>
    <row r="2131" spans="1:5" customFormat="1" x14ac:dyDescent="0.25">
      <c r="A2131" s="7">
        <f t="shared" si="67"/>
        <v>41943</v>
      </c>
      <c r="B2131" s="3" t="b">
        <f t="shared" si="66"/>
        <v>0</v>
      </c>
      <c r="C2131" s="11"/>
      <c r="D2131" s="11"/>
      <c r="E2131" s="12"/>
    </row>
    <row r="2132" spans="1:5" customFormat="1" x14ac:dyDescent="0.25">
      <c r="A2132" s="7">
        <f t="shared" si="67"/>
        <v>41944</v>
      </c>
      <c r="B2132" s="3" t="b">
        <f t="shared" si="66"/>
        <v>0</v>
      </c>
      <c r="C2132" s="11"/>
      <c r="D2132" s="11"/>
      <c r="E2132" s="12"/>
    </row>
    <row r="2133" spans="1:5" customFormat="1" x14ac:dyDescent="0.25">
      <c r="A2133" s="7">
        <f t="shared" si="67"/>
        <v>41945</v>
      </c>
      <c r="B2133" s="3" t="b">
        <f t="shared" si="66"/>
        <v>0</v>
      </c>
      <c r="C2133" s="11"/>
      <c r="D2133" s="11"/>
      <c r="E2133" s="12"/>
    </row>
    <row r="2134" spans="1:5" customFormat="1" x14ac:dyDescent="0.25">
      <c r="A2134" s="7">
        <f t="shared" si="67"/>
        <v>41946</v>
      </c>
      <c r="B2134" s="3" t="b">
        <f t="shared" si="66"/>
        <v>0</v>
      </c>
      <c r="C2134" s="11"/>
      <c r="D2134" s="11"/>
      <c r="E2134" s="12"/>
    </row>
    <row r="2135" spans="1:5" customFormat="1" x14ac:dyDescent="0.25">
      <c r="A2135" s="7">
        <f t="shared" si="67"/>
        <v>41947</v>
      </c>
      <c r="B2135" s="3" t="b">
        <f t="shared" si="66"/>
        <v>0</v>
      </c>
      <c r="C2135" s="11"/>
      <c r="D2135" s="11"/>
      <c r="E2135" s="12"/>
    </row>
    <row r="2136" spans="1:5" customFormat="1" x14ac:dyDescent="0.25">
      <c r="A2136" s="7">
        <f t="shared" si="67"/>
        <v>41948</v>
      </c>
      <c r="B2136" s="3" t="b">
        <f t="shared" si="66"/>
        <v>0</v>
      </c>
      <c r="C2136" s="11"/>
      <c r="D2136" s="11"/>
      <c r="E2136" s="12"/>
    </row>
    <row r="2137" spans="1:5" customFormat="1" x14ac:dyDescent="0.25">
      <c r="A2137" s="7">
        <f t="shared" si="67"/>
        <v>41949</v>
      </c>
      <c r="B2137" s="3" t="b">
        <f t="shared" si="66"/>
        <v>0</v>
      </c>
      <c r="C2137" s="11"/>
      <c r="D2137" s="11"/>
      <c r="E2137" s="12"/>
    </row>
    <row r="2138" spans="1:5" customFormat="1" x14ac:dyDescent="0.25">
      <c r="A2138" s="7">
        <f t="shared" si="67"/>
        <v>41950</v>
      </c>
      <c r="B2138" s="3" t="b">
        <f t="shared" si="66"/>
        <v>0</v>
      </c>
      <c r="C2138" s="11"/>
      <c r="D2138" s="11"/>
      <c r="E2138" s="12"/>
    </row>
    <row r="2139" spans="1:5" customFormat="1" x14ac:dyDescent="0.25">
      <c r="A2139" s="7">
        <f t="shared" si="67"/>
        <v>41951</v>
      </c>
      <c r="B2139" s="3" t="b">
        <f t="shared" si="66"/>
        <v>0</v>
      </c>
      <c r="C2139" s="11"/>
      <c r="D2139" s="11"/>
      <c r="E2139" s="12"/>
    </row>
    <row r="2140" spans="1:5" customFormat="1" x14ac:dyDescent="0.25">
      <c r="A2140" s="7">
        <f t="shared" si="67"/>
        <v>41952</v>
      </c>
      <c r="B2140" s="3" t="b">
        <f t="shared" si="66"/>
        <v>0</v>
      </c>
      <c r="C2140" s="11"/>
      <c r="D2140" s="11"/>
      <c r="E2140" s="12"/>
    </row>
    <row r="2141" spans="1:5" customFormat="1" x14ac:dyDescent="0.25">
      <c r="A2141" s="7">
        <f t="shared" si="67"/>
        <v>41953</v>
      </c>
      <c r="B2141" s="3" t="b">
        <f t="shared" si="66"/>
        <v>0</v>
      </c>
      <c r="C2141" s="11"/>
      <c r="D2141" s="11"/>
      <c r="E2141" s="12"/>
    </row>
    <row r="2142" spans="1:5" customFormat="1" x14ac:dyDescent="0.25">
      <c r="A2142" s="7">
        <f t="shared" si="67"/>
        <v>41954</v>
      </c>
      <c r="B2142" s="3" t="b">
        <f t="shared" si="66"/>
        <v>0</v>
      </c>
      <c r="C2142" s="11"/>
      <c r="D2142" s="11"/>
      <c r="E2142" s="12"/>
    </row>
    <row r="2143" spans="1:5" customFormat="1" x14ac:dyDescent="0.25">
      <c r="A2143" s="7">
        <f t="shared" si="67"/>
        <v>41955</v>
      </c>
      <c r="B2143" s="3" t="b">
        <f t="shared" si="66"/>
        <v>0</v>
      </c>
      <c r="C2143" s="11"/>
      <c r="D2143" s="11"/>
      <c r="E2143" s="12"/>
    </row>
    <row r="2144" spans="1:5" customFormat="1" x14ac:dyDescent="0.25">
      <c r="A2144" s="7">
        <f t="shared" si="67"/>
        <v>41956</v>
      </c>
      <c r="B2144" s="3" t="b">
        <f t="shared" si="66"/>
        <v>0</v>
      </c>
      <c r="C2144" s="11"/>
      <c r="D2144" s="11"/>
      <c r="E2144" s="12"/>
    </row>
    <row r="2145" spans="1:5" customFormat="1" x14ac:dyDescent="0.25">
      <c r="A2145" s="7">
        <f t="shared" si="67"/>
        <v>41957</v>
      </c>
      <c r="B2145" s="3" t="b">
        <f t="shared" si="66"/>
        <v>0</v>
      </c>
      <c r="C2145" s="11"/>
      <c r="D2145" s="11"/>
      <c r="E2145" s="12"/>
    </row>
    <row r="2146" spans="1:5" customFormat="1" x14ac:dyDescent="0.25">
      <c r="A2146" s="7">
        <f t="shared" si="67"/>
        <v>41958</v>
      </c>
      <c r="B2146" s="3" t="b">
        <f t="shared" si="66"/>
        <v>0</v>
      </c>
      <c r="C2146" s="11"/>
      <c r="D2146" s="11"/>
      <c r="E2146" s="12"/>
    </row>
    <row r="2147" spans="1:5" customFormat="1" x14ac:dyDescent="0.25">
      <c r="A2147" s="7">
        <f t="shared" si="67"/>
        <v>41959</v>
      </c>
      <c r="B2147" s="3" t="b">
        <f t="shared" si="66"/>
        <v>0</v>
      </c>
      <c r="C2147" s="11"/>
      <c r="D2147" s="11"/>
      <c r="E2147" s="12"/>
    </row>
    <row r="2148" spans="1:5" customFormat="1" x14ac:dyDescent="0.25">
      <c r="A2148" s="7">
        <f t="shared" si="67"/>
        <v>41960</v>
      </c>
      <c r="B2148" s="3" t="b">
        <f t="shared" si="66"/>
        <v>0</v>
      </c>
      <c r="C2148" s="11"/>
      <c r="D2148" s="11"/>
      <c r="E2148" s="12"/>
    </row>
    <row r="2149" spans="1:5" customFormat="1" x14ac:dyDescent="0.25">
      <c r="A2149" s="7">
        <f t="shared" si="67"/>
        <v>41961</v>
      </c>
      <c r="B2149" s="3" t="b">
        <f t="shared" si="66"/>
        <v>0</v>
      </c>
      <c r="C2149" s="11"/>
      <c r="D2149" s="11"/>
      <c r="E2149" s="12"/>
    </row>
    <row r="2150" spans="1:5" customFormat="1" x14ac:dyDescent="0.25">
      <c r="A2150" s="7">
        <f t="shared" si="67"/>
        <v>41962</v>
      </c>
      <c r="B2150" s="3" t="b">
        <f t="shared" si="66"/>
        <v>0</v>
      </c>
      <c r="C2150" s="11"/>
      <c r="D2150" s="11"/>
      <c r="E2150" s="12"/>
    </row>
    <row r="2151" spans="1:5" customFormat="1" x14ac:dyDescent="0.25">
      <c r="A2151" s="7">
        <f t="shared" si="67"/>
        <v>41963</v>
      </c>
      <c r="B2151" s="3" t="b">
        <f t="shared" si="66"/>
        <v>0</v>
      </c>
      <c r="C2151" s="11"/>
      <c r="D2151" s="11"/>
      <c r="E2151" s="12"/>
    </row>
    <row r="2152" spans="1:5" customFormat="1" x14ac:dyDescent="0.25">
      <c r="A2152" s="7">
        <f t="shared" si="67"/>
        <v>41964</v>
      </c>
      <c r="B2152" s="3" t="b">
        <f t="shared" si="66"/>
        <v>0</v>
      </c>
      <c r="C2152" s="11"/>
      <c r="D2152" s="11"/>
      <c r="E2152" s="12"/>
    </row>
    <row r="2153" spans="1:5" customFormat="1" x14ac:dyDescent="0.25">
      <c r="A2153" s="7">
        <f t="shared" si="67"/>
        <v>41965</v>
      </c>
      <c r="B2153" s="3" t="b">
        <f t="shared" si="66"/>
        <v>0</v>
      </c>
      <c r="C2153" s="11"/>
      <c r="D2153" s="11"/>
      <c r="E2153" s="12"/>
    </row>
    <row r="2154" spans="1:5" customFormat="1" x14ac:dyDescent="0.25">
      <c r="A2154" s="7">
        <f t="shared" si="67"/>
        <v>41966</v>
      </c>
      <c r="B2154" s="3" t="b">
        <f t="shared" si="66"/>
        <v>0</v>
      </c>
      <c r="C2154" s="11"/>
      <c r="D2154" s="11"/>
      <c r="E2154" s="12"/>
    </row>
    <row r="2155" spans="1:5" customFormat="1" x14ac:dyDescent="0.25">
      <c r="A2155" s="7">
        <f t="shared" si="67"/>
        <v>41967</v>
      </c>
      <c r="B2155" s="3" t="b">
        <f t="shared" si="66"/>
        <v>0</v>
      </c>
      <c r="C2155" s="11"/>
      <c r="D2155" s="11"/>
      <c r="E2155" s="12"/>
    </row>
    <row r="2156" spans="1:5" customFormat="1" x14ac:dyDescent="0.25">
      <c r="A2156" s="7">
        <f t="shared" si="67"/>
        <v>41968</v>
      </c>
      <c r="B2156" s="3" t="b">
        <f t="shared" si="66"/>
        <v>0</v>
      </c>
      <c r="C2156" s="11"/>
      <c r="D2156" s="11"/>
      <c r="E2156" s="12"/>
    </row>
    <row r="2157" spans="1:5" customFormat="1" x14ac:dyDescent="0.25">
      <c r="A2157" s="7">
        <f t="shared" si="67"/>
        <v>41969</v>
      </c>
      <c r="B2157" s="3" t="b">
        <f t="shared" si="66"/>
        <v>0</v>
      </c>
      <c r="C2157" s="11"/>
      <c r="D2157" s="11"/>
      <c r="E2157" s="12"/>
    </row>
    <row r="2158" spans="1:5" customFormat="1" x14ac:dyDescent="0.25">
      <c r="A2158" s="7">
        <f t="shared" si="67"/>
        <v>41970</v>
      </c>
      <c r="B2158" s="3" t="b">
        <f t="shared" si="66"/>
        <v>0</v>
      </c>
      <c r="C2158" s="11"/>
      <c r="D2158" s="11"/>
      <c r="E2158" s="12"/>
    </row>
    <row r="2159" spans="1:5" customFormat="1" x14ac:dyDescent="0.25">
      <c r="A2159" s="7">
        <f t="shared" si="67"/>
        <v>41971</v>
      </c>
      <c r="B2159" s="3" t="b">
        <f t="shared" si="66"/>
        <v>0</v>
      </c>
      <c r="C2159" s="11"/>
      <c r="D2159" s="11"/>
      <c r="E2159" s="12"/>
    </row>
    <row r="2160" spans="1:5" customFormat="1" x14ac:dyDescent="0.25">
      <c r="A2160" s="7">
        <f t="shared" si="67"/>
        <v>41972</v>
      </c>
      <c r="B2160" s="3" t="b">
        <f t="shared" si="66"/>
        <v>0</v>
      </c>
      <c r="C2160" s="11"/>
      <c r="D2160" s="11"/>
      <c r="E2160" s="12"/>
    </row>
    <row r="2161" spans="1:5" customFormat="1" x14ac:dyDescent="0.25">
      <c r="A2161" s="7">
        <f t="shared" si="67"/>
        <v>41973</v>
      </c>
      <c r="B2161" s="3" t="b">
        <f t="shared" si="66"/>
        <v>0</v>
      </c>
      <c r="C2161" s="11"/>
      <c r="D2161" s="11"/>
      <c r="E2161" s="12"/>
    </row>
    <row r="2162" spans="1:5" customFormat="1" x14ac:dyDescent="0.25">
      <c r="A2162" s="7">
        <f t="shared" si="67"/>
        <v>41974</v>
      </c>
      <c r="B2162" s="3" t="b">
        <f t="shared" si="66"/>
        <v>0</v>
      </c>
      <c r="C2162" s="11"/>
      <c r="D2162" s="11"/>
      <c r="E2162" s="12"/>
    </row>
    <row r="2163" spans="1:5" customFormat="1" x14ac:dyDescent="0.25">
      <c r="A2163" s="7">
        <f t="shared" si="67"/>
        <v>41975</v>
      </c>
      <c r="B2163" s="3" t="b">
        <f t="shared" si="66"/>
        <v>0</v>
      </c>
      <c r="C2163" s="11"/>
      <c r="D2163" s="11"/>
      <c r="E2163" s="12"/>
    </row>
    <row r="2164" spans="1:5" customFormat="1" x14ac:dyDescent="0.25">
      <c r="A2164" s="7">
        <f t="shared" si="67"/>
        <v>41976</v>
      </c>
      <c r="B2164" s="3" t="b">
        <f t="shared" si="66"/>
        <v>0</v>
      </c>
      <c r="C2164" s="11"/>
      <c r="D2164" s="11"/>
      <c r="E2164" s="12"/>
    </row>
    <row r="2165" spans="1:5" customFormat="1" x14ac:dyDescent="0.25">
      <c r="A2165" s="7">
        <f t="shared" si="67"/>
        <v>41977</v>
      </c>
      <c r="B2165" s="3" t="b">
        <f t="shared" si="66"/>
        <v>0</v>
      </c>
      <c r="C2165" s="11"/>
      <c r="D2165" s="11"/>
      <c r="E2165" s="12"/>
    </row>
    <row r="2166" spans="1:5" customFormat="1" x14ac:dyDescent="0.25">
      <c r="A2166" s="7">
        <f t="shared" si="67"/>
        <v>41978</v>
      </c>
      <c r="B2166" s="3" t="b">
        <f t="shared" si="66"/>
        <v>0</v>
      </c>
      <c r="C2166" s="11"/>
      <c r="D2166" s="11"/>
      <c r="E2166" s="12"/>
    </row>
    <row r="2167" spans="1:5" customFormat="1" x14ac:dyDescent="0.25">
      <c r="A2167" s="7">
        <f t="shared" si="67"/>
        <v>41979</v>
      </c>
      <c r="B2167" s="3" t="b">
        <f t="shared" si="66"/>
        <v>0</v>
      </c>
      <c r="C2167" s="11"/>
      <c r="D2167" s="11"/>
      <c r="E2167" s="12"/>
    </row>
    <row r="2168" spans="1:5" customFormat="1" x14ac:dyDescent="0.25">
      <c r="A2168" s="7">
        <f t="shared" si="67"/>
        <v>41980</v>
      </c>
      <c r="B2168" s="3" t="b">
        <f t="shared" si="66"/>
        <v>0</v>
      </c>
      <c r="C2168" s="11"/>
      <c r="D2168" s="11"/>
      <c r="E2168" s="12"/>
    </row>
    <row r="2169" spans="1:5" customFormat="1" x14ac:dyDescent="0.25">
      <c r="A2169" s="7">
        <f t="shared" si="67"/>
        <v>41981</v>
      </c>
      <c r="B2169" s="3" t="b">
        <f t="shared" si="66"/>
        <v>0</v>
      </c>
      <c r="C2169" s="11"/>
      <c r="D2169" s="11"/>
      <c r="E2169" s="12"/>
    </row>
    <row r="2170" spans="1:5" customFormat="1" x14ac:dyDescent="0.25">
      <c r="A2170" s="7">
        <f t="shared" si="67"/>
        <v>41982</v>
      </c>
      <c r="B2170" s="3" t="b">
        <f t="shared" si="66"/>
        <v>0</v>
      </c>
      <c r="C2170" s="11"/>
      <c r="D2170" s="11"/>
      <c r="E2170" s="12"/>
    </row>
    <row r="2171" spans="1:5" customFormat="1" x14ac:dyDescent="0.25">
      <c r="A2171" s="7">
        <f t="shared" si="67"/>
        <v>41983</v>
      </c>
      <c r="B2171" s="3" t="b">
        <f t="shared" si="66"/>
        <v>0</v>
      </c>
      <c r="C2171" s="11"/>
      <c r="D2171" s="11"/>
      <c r="E2171" s="12"/>
    </row>
    <row r="2172" spans="1:5" customFormat="1" x14ac:dyDescent="0.25">
      <c r="A2172" s="7">
        <f t="shared" si="67"/>
        <v>41984</v>
      </c>
      <c r="B2172" s="3" t="b">
        <f t="shared" si="66"/>
        <v>0</v>
      </c>
      <c r="C2172" s="11"/>
      <c r="D2172" s="11"/>
      <c r="E2172" s="12"/>
    </row>
    <row r="2173" spans="1:5" customFormat="1" x14ac:dyDescent="0.25">
      <c r="A2173" s="7">
        <f t="shared" si="67"/>
        <v>41985</v>
      </c>
      <c r="B2173" s="3" t="b">
        <f t="shared" si="66"/>
        <v>0</v>
      </c>
      <c r="C2173" s="11"/>
      <c r="D2173" s="11"/>
      <c r="E2173" s="12"/>
    </row>
    <row r="2174" spans="1:5" customFormat="1" x14ac:dyDescent="0.25">
      <c r="A2174" s="7">
        <f t="shared" si="67"/>
        <v>41986</v>
      </c>
      <c r="B2174" s="3" t="b">
        <f t="shared" si="66"/>
        <v>0</v>
      </c>
      <c r="C2174" s="11"/>
      <c r="D2174" s="11"/>
      <c r="E2174" s="12"/>
    </row>
    <row r="2175" spans="1:5" customFormat="1" x14ac:dyDescent="0.25">
      <c r="A2175" s="7">
        <f t="shared" si="67"/>
        <v>41987</v>
      </c>
      <c r="B2175" s="3" t="b">
        <f t="shared" si="66"/>
        <v>0</v>
      </c>
      <c r="C2175" s="11"/>
      <c r="D2175" s="11"/>
      <c r="E2175" s="12"/>
    </row>
    <row r="2176" spans="1:5" customFormat="1" x14ac:dyDescent="0.25">
      <c r="A2176" s="7">
        <f t="shared" si="67"/>
        <v>41988</v>
      </c>
      <c r="B2176" s="3" t="b">
        <f t="shared" si="66"/>
        <v>0</v>
      </c>
      <c r="C2176" s="11"/>
      <c r="D2176" s="11"/>
      <c r="E2176" s="12"/>
    </row>
    <row r="2177" spans="1:5" customFormat="1" x14ac:dyDescent="0.25">
      <c r="A2177" s="7">
        <f t="shared" si="67"/>
        <v>41989</v>
      </c>
      <c r="B2177" s="3" t="b">
        <f t="shared" si="66"/>
        <v>0</v>
      </c>
      <c r="C2177" s="11"/>
      <c r="D2177" s="11"/>
      <c r="E2177" s="12"/>
    </row>
    <row r="2178" spans="1:5" customFormat="1" x14ac:dyDescent="0.25">
      <c r="A2178" s="7">
        <f t="shared" si="67"/>
        <v>41990</v>
      </c>
      <c r="B2178" s="3" t="b">
        <f t="shared" si="66"/>
        <v>0</v>
      </c>
      <c r="C2178" s="11"/>
      <c r="D2178" s="11"/>
      <c r="E2178" s="12"/>
    </row>
    <row r="2179" spans="1:5" customFormat="1" x14ac:dyDescent="0.25">
      <c r="A2179" s="7">
        <f t="shared" si="67"/>
        <v>41991</v>
      </c>
      <c r="B2179" s="3" t="b">
        <f t="shared" ref="B2179:B2242" si="68">OR(C2179="Ja",D2179="Ja",E2179="Ja")</f>
        <v>0</v>
      </c>
      <c r="C2179" s="11"/>
      <c r="D2179" s="11"/>
      <c r="E2179" s="12"/>
    </row>
    <row r="2180" spans="1:5" customFormat="1" x14ac:dyDescent="0.25">
      <c r="A2180" s="7">
        <f t="shared" ref="A2180:A2243" si="69">A2179+1</f>
        <v>41992</v>
      </c>
      <c r="B2180" s="3" t="b">
        <f t="shared" si="68"/>
        <v>0</v>
      </c>
      <c r="C2180" s="11"/>
      <c r="D2180" s="11"/>
      <c r="E2180" s="12"/>
    </row>
    <row r="2181" spans="1:5" customFormat="1" x14ac:dyDescent="0.25">
      <c r="A2181" s="7">
        <f t="shared" si="69"/>
        <v>41993</v>
      </c>
      <c r="B2181" s="3" t="b">
        <f t="shared" si="68"/>
        <v>0</v>
      </c>
      <c r="C2181" s="11"/>
      <c r="D2181" s="11"/>
      <c r="E2181" s="12"/>
    </row>
    <row r="2182" spans="1:5" customFormat="1" x14ac:dyDescent="0.25">
      <c r="A2182" s="7">
        <f t="shared" si="69"/>
        <v>41994</v>
      </c>
      <c r="B2182" s="3" t="b">
        <f t="shared" si="68"/>
        <v>0</v>
      </c>
      <c r="C2182" s="11"/>
      <c r="D2182" s="11"/>
      <c r="E2182" s="12"/>
    </row>
    <row r="2183" spans="1:5" customFormat="1" x14ac:dyDescent="0.25">
      <c r="A2183" s="7">
        <f t="shared" si="69"/>
        <v>41995</v>
      </c>
      <c r="B2183" s="3" t="b">
        <f t="shared" si="68"/>
        <v>0</v>
      </c>
      <c r="C2183" s="11"/>
      <c r="D2183" s="11"/>
      <c r="E2183" s="12"/>
    </row>
    <row r="2184" spans="1:5" customFormat="1" x14ac:dyDescent="0.25">
      <c r="A2184" s="7">
        <f t="shared" si="69"/>
        <v>41996</v>
      </c>
      <c r="B2184" s="3" t="b">
        <f t="shared" si="68"/>
        <v>0</v>
      </c>
      <c r="C2184" s="11"/>
      <c r="D2184" s="11"/>
      <c r="E2184" s="12"/>
    </row>
    <row r="2185" spans="1:5" customFormat="1" x14ac:dyDescent="0.25">
      <c r="A2185" s="7">
        <f t="shared" si="69"/>
        <v>41997</v>
      </c>
      <c r="B2185" s="3" t="b">
        <f t="shared" si="68"/>
        <v>1</v>
      </c>
      <c r="C2185" s="11" t="s">
        <v>23</v>
      </c>
      <c r="D2185" s="11"/>
      <c r="E2185" s="12" t="s">
        <v>23</v>
      </c>
    </row>
    <row r="2186" spans="1:5" customFormat="1" x14ac:dyDescent="0.25">
      <c r="A2186" s="7">
        <f t="shared" si="69"/>
        <v>41998</v>
      </c>
      <c r="B2186" s="3" t="b">
        <f t="shared" si="68"/>
        <v>1</v>
      </c>
      <c r="C2186" s="11" t="s">
        <v>23</v>
      </c>
      <c r="D2186" s="11"/>
      <c r="E2186" s="12"/>
    </row>
    <row r="2187" spans="1:5" customFormat="1" x14ac:dyDescent="0.25">
      <c r="A2187" s="7">
        <f t="shared" si="69"/>
        <v>41999</v>
      </c>
      <c r="B2187" s="3" t="b">
        <f t="shared" si="68"/>
        <v>1</v>
      </c>
      <c r="C2187" s="11" t="s">
        <v>23</v>
      </c>
      <c r="D2187" s="11"/>
      <c r="E2187" s="12"/>
    </row>
    <row r="2188" spans="1:5" customFormat="1" x14ac:dyDescent="0.25">
      <c r="A2188" s="7">
        <f t="shared" si="69"/>
        <v>42000</v>
      </c>
      <c r="B2188" s="3" t="b">
        <f t="shared" si="68"/>
        <v>0</v>
      </c>
      <c r="C2188" s="11"/>
      <c r="D2188" s="11"/>
      <c r="E2188" s="12"/>
    </row>
    <row r="2189" spans="1:5" customFormat="1" x14ac:dyDescent="0.25">
      <c r="A2189" s="7">
        <f t="shared" si="69"/>
        <v>42001</v>
      </c>
      <c r="B2189" s="3" t="b">
        <f t="shared" si="68"/>
        <v>0</v>
      </c>
      <c r="C2189" s="11"/>
      <c r="D2189" s="11"/>
      <c r="E2189" s="12"/>
    </row>
    <row r="2190" spans="1:5" customFormat="1" x14ac:dyDescent="0.25">
      <c r="A2190" s="7">
        <f t="shared" si="69"/>
        <v>42002</v>
      </c>
      <c r="B2190" s="3" t="b">
        <f t="shared" si="68"/>
        <v>0</v>
      </c>
      <c r="C2190" s="11"/>
      <c r="D2190" s="11"/>
      <c r="E2190" s="12"/>
    </row>
    <row r="2191" spans="1:5" customFormat="1" x14ac:dyDescent="0.25">
      <c r="A2191" s="7">
        <f t="shared" si="69"/>
        <v>42003</v>
      </c>
      <c r="B2191" s="3" t="b">
        <f t="shared" si="68"/>
        <v>0</v>
      </c>
      <c r="C2191" s="11"/>
      <c r="D2191" s="11"/>
      <c r="E2191" s="12"/>
    </row>
    <row r="2192" spans="1:5" customFormat="1" x14ac:dyDescent="0.25">
      <c r="A2192" s="8">
        <f t="shared" si="69"/>
        <v>42004</v>
      </c>
      <c r="B2192" s="4" t="b">
        <f t="shared" si="68"/>
        <v>1</v>
      </c>
      <c r="C2192" s="13" t="s">
        <v>23</v>
      </c>
      <c r="D2192" s="13"/>
      <c r="E2192" s="14"/>
    </row>
    <row r="2193" spans="1:5" customFormat="1" x14ac:dyDescent="0.25">
      <c r="A2193" s="7">
        <f t="shared" si="69"/>
        <v>42005</v>
      </c>
      <c r="B2193" s="3" t="b">
        <f t="shared" si="68"/>
        <v>1</v>
      </c>
      <c r="C2193" s="11" t="s">
        <v>23</v>
      </c>
      <c r="D2193" s="11"/>
      <c r="E2193" s="12"/>
    </row>
    <row r="2194" spans="1:5" customFormat="1" x14ac:dyDescent="0.25">
      <c r="A2194" s="7">
        <f t="shared" si="69"/>
        <v>42006</v>
      </c>
      <c r="B2194" s="3" t="b">
        <f t="shared" si="68"/>
        <v>0</v>
      </c>
      <c r="C2194" s="11"/>
      <c r="D2194" s="11"/>
      <c r="E2194" s="12"/>
    </row>
    <row r="2195" spans="1:5" customFormat="1" x14ac:dyDescent="0.25">
      <c r="A2195" s="7">
        <f t="shared" si="69"/>
        <v>42007</v>
      </c>
      <c r="B2195" s="3" t="b">
        <f t="shared" si="68"/>
        <v>0</v>
      </c>
      <c r="C2195" s="11"/>
      <c r="D2195" s="11"/>
      <c r="E2195" s="12"/>
    </row>
    <row r="2196" spans="1:5" customFormat="1" x14ac:dyDescent="0.25">
      <c r="A2196" s="7">
        <f t="shared" si="69"/>
        <v>42008</v>
      </c>
      <c r="B2196" s="3" t="b">
        <f t="shared" si="68"/>
        <v>0</v>
      </c>
      <c r="C2196" s="11"/>
      <c r="D2196" s="11"/>
      <c r="E2196" s="12"/>
    </row>
    <row r="2197" spans="1:5" customFormat="1" x14ac:dyDescent="0.25">
      <c r="A2197" s="7">
        <f t="shared" si="69"/>
        <v>42009</v>
      </c>
      <c r="B2197" s="3" t="b">
        <f t="shared" si="68"/>
        <v>0</v>
      </c>
      <c r="C2197" s="11"/>
      <c r="D2197" s="11"/>
      <c r="E2197" s="12"/>
    </row>
    <row r="2198" spans="1:5" customFormat="1" x14ac:dyDescent="0.25">
      <c r="A2198" s="7">
        <f t="shared" si="69"/>
        <v>42010</v>
      </c>
      <c r="B2198" s="3" t="b">
        <f t="shared" si="68"/>
        <v>0</v>
      </c>
      <c r="C2198" s="11"/>
      <c r="D2198" s="11"/>
      <c r="E2198" s="12"/>
    </row>
    <row r="2199" spans="1:5" customFormat="1" x14ac:dyDescent="0.25">
      <c r="A2199" s="7">
        <f t="shared" si="69"/>
        <v>42011</v>
      </c>
      <c r="B2199" s="3" t="b">
        <f t="shared" si="68"/>
        <v>0</v>
      </c>
      <c r="C2199" s="11"/>
      <c r="D2199" s="11"/>
      <c r="E2199" s="12"/>
    </row>
    <row r="2200" spans="1:5" customFormat="1" x14ac:dyDescent="0.25">
      <c r="A2200" s="7">
        <f t="shared" si="69"/>
        <v>42012</v>
      </c>
      <c r="B2200" s="3" t="b">
        <f t="shared" si="68"/>
        <v>0</v>
      </c>
      <c r="C2200" s="11"/>
      <c r="D2200" s="11"/>
      <c r="E2200" s="12"/>
    </row>
    <row r="2201" spans="1:5" customFormat="1" x14ac:dyDescent="0.25">
      <c r="A2201" s="7">
        <f t="shared" si="69"/>
        <v>42013</v>
      </c>
      <c r="B2201" s="3" t="b">
        <f t="shared" si="68"/>
        <v>0</v>
      </c>
      <c r="C2201" s="11"/>
      <c r="D2201" s="11"/>
      <c r="E2201" s="12"/>
    </row>
    <row r="2202" spans="1:5" customFormat="1" x14ac:dyDescent="0.25">
      <c r="A2202" s="7">
        <f t="shared" si="69"/>
        <v>42014</v>
      </c>
      <c r="B2202" s="3" t="b">
        <f t="shared" si="68"/>
        <v>0</v>
      </c>
      <c r="C2202" s="11"/>
      <c r="D2202" s="11"/>
      <c r="E2202" s="12"/>
    </row>
    <row r="2203" spans="1:5" customFormat="1" x14ac:dyDescent="0.25">
      <c r="A2203" s="7">
        <f t="shared" si="69"/>
        <v>42015</v>
      </c>
      <c r="B2203" s="3" t="b">
        <f t="shared" si="68"/>
        <v>0</v>
      </c>
      <c r="C2203" s="11"/>
      <c r="D2203" s="11"/>
      <c r="E2203" s="12"/>
    </row>
    <row r="2204" spans="1:5" customFormat="1" x14ac:dyDescent="0.25">
      <c r="A2204" s="7">
        <f t="shared" si="69"/>
        <v>42016</v>
      </c>
      <c r="B2204" s="3" t="b">
        <f t="shared" si="68"/>
        <v>0</v>
      </c>
      <c r="C2204" s="11"/>
      <c r="D2204" s="11"/>
      <c r="E2204" s="12"/>
    </row>
    <row r="2205" spans="1:5" customFormat="1" x14ac:dyDescent="0.25">
      <c r="A2205" s="7">
        <f t="shared" si="69"/>
        <v>42017</v>
      </c>
      <c r="B2205" s="3" t="b">
        <f t="shared" si="68"/>
        <v>0</v>
      </c>
      <c r="C2205" s="11"/>
      <c r="D2205" s="11"/>
      <c r="E2205" s="12"/>
    </row>
    <row r="2206" spans="1:5" customFormat="1" x14ac:dyDescent="0.25">
      <c r="A2206" s="7">
        <f t="shared" si="69"/>
        <v>42018</v>
      </c>
      <c r="B2206" s="3" t="b">
        <f t="shared" si="68"/>
        <v>0</v>
      </c>
      <c r="C2206" s="11"/>
      <c r="D2206" s="11"/>
      <c r="E2206" s="12"/>
    </row>
    <row r="2207" spans="1:5" customFormat="1" x14ac:dyDescent="0.25">
      <c r="A2207" s="7">
        <f t="shared" si="69"/>
        <v>42019</v>
      </c>
      <c r="B2207" s="3" t="b">
        <f t="shared" si="68"/>
        <v>0</v>
      </c>
      <c r="C2207" s="11"/>
      <c r="D2207" s="11"/>
      <c r="E2207" s="12"/>
    </row>
    <row r="2208" spans="1:5" customFormat="1" x14ac:dyDescent="0.25">
      <c r="A2208" s="7">
        <f t="shared" si="69"/>
        <v>42020</v>
      </c>
      <c r="B2208" s="3" t="b">
        <f t="shared" si="68"/>
        <v>0</v>
      </c>
      <c r="C2208" s="11"/>
      <c r="D2208" s="11"/>
      <c r="E2208" s="12"/>
    </row>
    <row r="2209" spans="1:5" customFormat="1" x14ac:dyDescent="0.25">
      <c r="A2209" s="7">
        <f t="shared" si="69"/>
        <v>42021</v>
      </c>
      <c r="B2209" s="3" t="b">
        <f t="shared" si="68"/>
        <v>0</v>
      </c>
      <c r="C2209" s="11"/>
      <c r="D2209" s="11"/>
      <c r="E2209" s="12"/>
    </row>
    <row r="2210" spans="1:5" customFormat="1" x14ac:dyDescent="0.25">
      <c r="A2210" s="7">
        <f t="shared" si="69"/>
        <v>42022</v>
      </c>
      <c r="B2210" s="3" t="b">
        <f t="shared" si="68"/>
        <v>0</v>
      </c>
      <c r="C2210" s="11"/>
      <c r="D2210" s="11"/>
      <c r="E2210" s="12"/>
    </row>
    <row r="2211" spans="1:5" customFormat="1" x14ac:dyDescent="0.25">
      <c r="A2211" s="7">
        <f t="shared" si="69"/>
        <v>42023</v>
      </c>
      <c r="B2211" s="3" t="b">
        <f t="shared" si="68"/>
        <v>0</v>
      </c>
      <c r="C2211" s="11"/>
      <c r="D2211" s="11"/>
      <c r="E2211" s="12"/>
    </row>
    <row r="2212" spans="1:5" customFormat="1" x14ac:dyDescent="0.25">
      <c r="A2212" s="7">
        <f t="shared" si="69"/>
        <v>42024</v>
      </c>
      <c r="B2212" s="3" t="b">
        <f t="shared" si="68"/>
        <v>0</v>
      </c>
      <c r="C2212" s="11"/>
      <c r="D2212" s="11"/>
      <c r="E2212" s="12"/>
    </row>
    <row r="2213" spans="1:5" customFormat="1" x14ac:dyDescent="0.25">
      <c r="A2213" s="7">
        <f t="shared" si="69"/>
        <v>42025</v>
      </c>
      <c r="B2213" s="3" t="b">
        <f t="shared" si="68"/>
        <v>0</v>
      </c>
      <c r="C2213" s="11"/>
      <c r="D2213" s="11"/>
      <c r="E2213" s="12"/>
    </row>
    <row r="2214" spans="1:5" customFormat="1" x14ac:dyDescent="0.25">
      <c r="A2214" s="7">
        <f t="shared" si="69"/>
        <v>42026</v>
      </c>
      <c r="B2214" s="3" t="b">
        <f t="shared" si="68"/>
        <v>0</v>
      </c>
      <c r="C2214" s="11"/>
      <c r="D2214" s="11"/>
      <c r="E2214" s="12"/>
    </row>
    <row r="2215" spans="1:5" customFormat="1" x14ac:dyDescent="0.25">
      <c r="A2215" s="7">
        <f t="shared" si="69"/>
        <v>42027</v>
      </c>
      <c r="B2215" s="3" t="b">
        <f t="shared" si="68"/>
        <v>0</v>
      </c>
      <c r="C2215" s="11"/>
      <c r="D2215" s="11"/>
      <c r="E2215" s="12"/>
    </row>
    <row r="2216" spans="1:5" customFormat="1" x14ac:dyDescent="0.25">
      <c r="A2216" s="7">
        <f t="shared" si="69"/>
        <v>42028</v>
      </c>
      <c r="B2216" s="3" t="b">
        <f t="shared" si="68"/>
        <v>0</v>
      </c>
      <c r="C2216" s="11"/>
      <c r="D2216" s="11"/>
      <c r="E2216" s="12"/>
    </row>
    <row r="2217" spans="1:5" customFormat="1" x14ac:dyDescent="0.25">
      <c r="A2217" s="7">
        <f t="shared" si="69"/>
        <v>42029</v>
      </c>
      <c r="B2217" s="3" t="b">
        <f t="shared" si="68"/>
        <v>0</v>
      </c>
      <c r="C2217" s="11"/>
      <c r="D2217" s="11"/>
      <c r="E2217" s="12"/>
    </row>
    <row r="2218" spans="1:5" customFormat="1" x14ac:dyDescent="0.25">
      <c r="A2218" s="7">
        <f t="shared" si="69"/>
        <v>42030</v>
      </c>
      <c r="B2218" s="3" t="b">
        <f t="shared" si="68"/>
        <v>0</v>
      </c>
      <c r="C2218" s="11"/>
      <c r="D2218" s="11"/>
      <c r="E2218" s="12"/>
    </row>
    <row r="2219" spans="1:5" customFormat="1" x14ac:dyDescent="0.25">
      <c r="A2219" s="7">
        <f t="shared" si="69"/>
        <v>42031</v>
      </c>
      <c r="B2219" s="3" t="b">
        <f t="shared" si="68"/>
        <v>0</v>
      </c>
      <c r="C2219" s="11"/>
      <c r="D2219" s="11"/>
      <c r="E2219" s="12"/>
    </row>
    <row r="2220" spans="1:5" customFormat="1" x14ac:dyDescent="0.25">
      <c r="A2220" s="7">
        <f t="shared" si="69"/>
        <v>42032</v>
      </c>
      <c r="B2220" s="3" t="b">
        <f t="shared" si="68"/>
        <v>0</v>
      </c>
      <c r="C2220" s="11"/>
      <c r="D2220" s="11"/>
      <c r="E2220" s="12"/>
    </row>
    <row r="2221" spans="1:5" customFormat="1" x14ac:dyDescent="0.25">
      <c r="A2221" s="7">
        <f t="shared" si="69"/>
        <v>42033</v>
      </c>
      <c r="B2221" s="3" t="b">
        <f t="shared" si="68"/>
        <v>0</v>
      </c>
      <c r="C2221" s="11"/>
      <c r="D2221" s="11"/>
      <c r="E2221" s="12"/>
    </row>
    <row r="2222" spans="1:5" customFormat="1" x14ac:dyDescent="0.25">
      <c r="A2222" s="7">
        <f t="shared" si="69"/>
        <v>42034</v>
      </c>
      <c r="B2222" s="3" t="b">
        <f t="shared" si="68"/>
        <v>0</v>
      </c>
      <c r="C2222" s="11"/>
      <c r="D2222" s="11"/>
      <c r="E2222" s="12"/>
    </row>
    <row r="2223" spans="1:5" customFormat="1" x14ac:dyDescent="0.25">
      <c r="A2223" s="7">
        <f t="shared" si="69"/>
        <v>42035</v>
      </c>
      <c r="B2223" s="3" t="b">
        <f t="shared" si="68"/>
        <v>0</v>
      </c>
      <c r="C2223" s="11"/>
      <c r="D2223" s="11"/>
      <c r="E2223" s="12"/>
    </row>
    <row r="2224" spans="1:5" customFormat="1" x14ac:dyDescent="0.25">
      <c r="A2224" s="7">
        <f t="shared" si="69"/>
        <v>42036</v>
      </c>
      <c r="B2224" s="3" t="b">
        <f t="shared" si="68"/>
        <v>0</v>
      </c>
      <c r="C2224" s="11"/>
      <c r="D2224" s="11"/>
      <c r="E2224" s="12"/>
    </row>
    <row r="2225" spans="1:5" customFormat="1" x14ac:dyDescent="0.25">
      <c r="A2225" s="7">
        <f t="shared" si="69"/>
        <v>42037</v>
      </c>
      <c r="B2225" s="3" t="b">
        <f t="shared" si="68"/>
        <v>0</v>
      </c>
      <c r="C2225" s="11"/>
      <c r="D2225" s="11"/>
      <c r="E2225" s="12"/>
    </row>
    <row r="2226" spans="1:5" customFormat="1" x14ac:dyDescent="0.25">
      <c r="A2226" s="7">
        <f t="shared" si="69"/>
        <v>42038</v>
      </c>
      <c r="B2226" s="3" t="b">
        <f t="shared" si="68"/>
        <v>0</v>
      </c>
      <c r="C2226" s="11"/>
      <c r="D2226" s="11"/>
      <c r="E2226" s="12"/>
    </row>
    <row r="2227" spans="1:5" customFormat="1" x14ac:dyDescent="0.25">
      <c r="A2227" s="7">
        <f t="shared" si="69"/>
        <v>42039</v>
      </c>
      <c r="B2227" s="3" t="b">
        <f t="shared" si="68"/>
        <v>0</v>
      </c>
      <c r="C2227" s="11"/>
      <c r="D2227" s="11"/>
      <c r="E2227" s="12"/>
    </row>
    <row r="2228" spans="1:5" customFormat="1" x14ac:dyDescent="0.25">
      <c r="A2228" s="7">
        <f t="shared" si="69"/>
        <v>42040</v>
      </c>
      <c r="B2228" s="3" t="b">
        <f t="shared" si="68"/>
        <v>0</v>
      </c>
      <c r="C2228" s="11"/>
      <c r="D2228" s="11"/>
      <c r="E2228" s="12"/>
    </row>
    <row r="2229" spans="1:5" customFormat="1" x14ac:dyDescent="0.25">
      <c r="A2229" s="7">
        <f t="shared" si="69"/>
        <v>42041</v>
      </c>
      <c r="B2229" s="3" t="b">
        <f t="shared" si="68"/>
        <v>0</v>
      </c>
      <c r="C2229" s="11"/>
      <c r="D2229" s="11"/>
      <c r="E2229" s="12"/>
    </row>
    <row r="2230" spans="1:5" customFormat="1" x14ac:dyDescent="0.25">
      <c r="A2230" s="7">
        <f t="shared" si="69"/>
        <v>42042</v>
      </c>
      <c r="B2230" s="3" t="b">
        <f t="shared" si="68"/>
        <v>0</v>
      </c>
      <c r="C2230" s="11"/>
      <c r="D2230" s="11"/>
      <c r="E2230" s="12"/>
    </row>
    <row r="2231" spans="1:5" customFormat="1" x14ac:dyDescent="0.25">
      <c r="A2231" s="7">
        <f t="shared" si="69"/>
        <v>42043</v>
      </c>
      <c r="B2231" s="3" t="b">
        <f t="shared" si="68"/>
        <v>0</v>
      </c>
      <c r="C2231" s="11"/>
      <c r="D2231" s="11"/>
      <c r="E2231" s="12"/>
    </row>
    <row r="2232" spans="1:5" customFormat="1" x14ac:dyDescent="0.25">
      <c r="A2232" s="7">
        <f t="shared" si="69"/>
        <v>42044</v>
      </c>
      <c r="B2232" s="3" t="b">
        <f t="shared" si="68"/>
        <v>0</v>
      </c>
      <c r="C2232" s="11"/>
      <c r="D2232" s="11"/>
      <c r="E2232" s="12"/>
    </row>
    <row r="2233" spans="1:5" customFormat="1" x14ac:dyDescent="0.25">
      <c r="A2233" s="7">
        <f t="shared" si="69"/>
        <v>42045</v>
      </c>
      <c r="B2233" s="3" t="b">
        <f t="shared" si="68"/>
        <v>0</v>
      </c>
      <c r="C2233" s="11"/>
      <c r="D2233" s="11"/>
      <c r="E2233" s="12"/>
    </row>
    <row r="2234" spans="1:5" customFormat="1" x14ac:dyDescent="0.25">
      <c r="A2234" s="7">
        <f t="shared" si="69"/>
        <v>42046</v>
      </c>
      <c r="B2234" s="3" t="b">
        <f t="shared" si="68"/>
        <v>0</v>
      </c>
      <c r="C2234" s="11"/>
      <c r="D2234" s="11"/>
      <c r="E2234" s="12"/>
    </row>
    <row r="2235" spans="1:5" customFormat="1" x14ac:dyDescent="0.25">
      <c r="A2235" s="7">
        <f t="shared" si="69"/>
        <v>42047</v>
      </c>
      <c r="B2235" s="3" t="b">
        <f t="shared" si="68"/>
        <v>0</v>
      </c>
      <c r="C2235" s="11"/>
      <c r="D2235" s="11"/>
      <c r="E2235" s="12"/>
    </row>
    <row r="2236" spans="1:5" customFormat="1" x14ac:dyDescent="0.25">
      <c r="A2236" s="7">
        <f t="shared" si="69"/>
        <v>42048</v>
      </c>
      <c r="B2236" s="3" t="b">
        <f t="shared" si="68"/>
        <v>0</v>
      </c>
      <c r="C2236" s="11"/>
      <c r="D2236" s="11"/>
      <c r="E2236" s="12"/>
    </row>
    <row r="2237" spans="1:5" customFormat="1" x14ac:dyDescent="0.25">
      <c r="A2237" s="7">
        <f t="shared" si="69"/>
        <v>42049</v>
      </c>
      <c r="B2237" s="3" t="b">
        <f t="shared" si="68"/>
        <v>0</v>
      </c>
      <c r="C2237" s="11"/>
      <c r="D2237" s="11"/>
      <c r="E2237" s="12"/>
    </row>
    <row r="2238" spans="1:5" customFormat="1" x14ac:dyDescent="0.25">
      <c r="A2238" s="7">
        <f t="shared" si="69"/>
        <v>42050</v>
      </c>
      <c r="B2238" s="3" t="b">
        <f t="shared" si="68"/>
        <v>0</v>
      </c>
      <c r="C2238" s="11"/>
      <c r="D2238" s="11"/>
      <c r="E2238" s="12"/>
    </row>
    <row r="2239" spans="1:5" customFormat="1" x14ac:dyDescent="0.25">
      <c r="A2239" s="7">
        <f t="shared" si="69"/>
        <v>42051</v>
      </c>
      <c r="B2239" s="3" t="b">
        <f t="shared" si="68"/>
        <v>0</v>
      </c>
      <c r="C2239" s="11"/>
      <c r="D2239" s="11"/>
      <c r="E2239" s="12"/>
    </row>
    <row r="2240" spans="1:5" customFormat="1" x14ac:dyDescent="0.25">
      <c r="A2240" s="7">
        <f t="shared" si="69"/>
        <v>42052</v>
      </c>
      <c r="B2240" s="3" t="b">
        <f t="shared" si="68"/>
        <v>0</v>
      </c>
      <c r="C2240" s="11"/>
      <c r="D2240" s="11"/>
      <c r="E2240" s="12"/>
    </row>
    <row r="2241" spans="1:5" customFormat="1" x14ac:dyDescent="0.25">
      <c r="A2241" s="7">
        <f t="shared" si="69"/>
        <v>42053</v>
      </c>
      <c r="B2241" s="3" t="b">
        <f t="shared" si="68"/>
        <v>0</v>
      </c>
      <c r="C2241" s="11"/>
      <c r="D2241" s="11"/>
      <c r="E2241" s="12"/>
    </row>
    <row r="2242" spans="1:5" customFormat="1" x14ac:dyDescent="0.25">
      <c r="A2242" s="7">
        <f t="shared" si="69"/>
        <v>42054</v>
      </c>
      <c r="B2242" s="3" t="b">
        <f t="shared" si="68"/>
        <v>0</v>
      </c>
      <c r="C2242" s="11"/>
      <c r="D2242" s="11"/>
      <c r="E2242" s="12"/>
    </row>
    <row r="2243" spans="1:5" customFormat="1" x14ac:dyDescent="0.25">
      <c r="A2243" s="7">
        <f t="shared" si="69"/>
        <v>42055</v>
      </c>
      <c r="B2243" s="3" t="b">
        <f t="shared" ref="B2243:B2306" si="70">OR(C2243="Ja",D2243="Ja",E2243="Ja")</f>
        <v>0</v>
      </c>
      <c r="C2243" s="11"/>
      <c r="D2243" s="11"/>
      <c r="E2243" s="12"/>
    </row>
    <row r="2244" spans="1:5" customFormat="1" x14ac:dyDescent="0.25">
      <c r="A2244" s="7">
        <f t="shared" ref="A2244:A2307" si="71">A2243+1</f>
        <v>42056</v>
      </c>
      <c r="B2244" s="3" t="b">
        <f t="shared" si="70"/>
        <v>0</v>
      </c>
      <c r="C2244" s="11"/>
      <c r="D2244" s="11"/>
      <c r="E2244" s="12"/>
    </row>
    <row r="2245" spans="1:5" customFormat="1" x14ac:dyDescent="0.25">
      <c r="A2245" s="7">
        <f t="shared" si="71"/>
        <v>42057</v>
      </c>
      <c r="B2245" s="3" t="b">
        <f t="shared" si="70"/>
        <v>0</v>
      </c>
      <c r="C2245" s="11"/>
      <c r="D2245" s="11"/>
      <c r="E2245" s="12"/>
    </row>
    <row r="2246" spans="1:5" customFormat="1" x14ac:dyDescent="0.25">
      <c r="A2246" s="7">
        <f t="shared" si="71"/>
        <v>42058</v>
      </c>
      <c r="B2246" s="3" t="b">
        <f t="shared" si="70"/>
        <v>0</v>
      </c>
      <c r="C2246" s="11"/>
      <c r="D2246" s="11"/>
      <c r="E2246" s="12"/>
    </row>
    <row r="2247" spans="1:5" customFormat="1" x14ac:dyDescent="0.25">
      <c r="A2247" s="7">
        <f t="shared" si="71"/>
        <v>42059</v>
      </c>
      <c r="B2247" s="3" t="b">
        <f t="shared" si="70"/>
        <v>0</v>
      </c>
      <c r="C2247" s="11"/>
      <c r="D2247" s="11"/>
      <c r="E2247" s="12"/>
    </row>
    <row r="2248" spans="1:5" customFormat="1" x14ac:dyDescent="0.25">
      <c r="A2248" s="7">
        <f t="shared" si="71"/>
        <v>42060</v>
      </c>
      <c r="B2248" s="3" t="b">
        <f t="shared" si="70"/>
        <v>0</v>
      </c>
      <c r="C2248" s="11"/>
      <c r="D2248" s="11"/>
      <c r="E2248" s="12"/>
    </row>
    <row r="2249" spans="1:5" customFormat="1" x14ac:dyDescent="0.25">
      <c r="A2249" s="7">
        <f t="shared" si="71"/>
        <v>42061</v>
      </c>
      <c r="B2249" s="3" t="b">
        <f t="shared" si="70"/>
        <v>0</v>
      </c>
      <c r="C2249" s="11"/>
      <c r="D2249" s="11"/>
      <c r="E2249" s="12"/>
    </row>
    <row r="2250" spans="1:5" customFormat="1" x14ac:dyDescent="0.25">
      <c r="A2250" s="7">
        <f t="shared" si="71"/>
        <v>42062</v>
      </c>
      <c r="B2250" s="3" t="b">
        <f t="shared" si="70"/>
        <v>0</v>
      </c>
      <c r="C2250" s="11"/>
      <c r="D2250" s="11"/>
      <c r="E2250" s="12"/>
    </row>
    <row r="2251" spans="1:5" customFormat="1" x14ac:dyDescent="0.25">
      <c r="A2251" s="7">
        <f t="shared" si="71"/>
        <v>42063</v>
      </c>
      <c r="B2251" s="3" t="b">
        <f t="shared" si="70"/>
        <v>0</v>
      </c>
      <c r="C2251" s="11"/>
      <c r="D2251" s="11"/>
      <c r="E2251" s="12"/>
    </row>
    <row r="2252" spans="1:5" customFormat="1" x14ac:dyDescent="0.25">
      <c r="A2252" s="7">
        <f t="shared" si="71"/>
        <v>42064</v>
      </c>
      <c r="B2252" s="3" t="b">
        <f t="shared" si="70"/>
        <v>0</v>
      </c>
      <c r="C2252" s="11"/>
      <c r="D2252" s="11"/>
      <c r="E2252" s="12"/>
    </row>
    <row r="2253" spans="1:5" customFormat="1" x14ac:dyDescent="0.25">
      <c r="A2253" s="7">
        <f t="shared" si="71"/>
        <v>42065</v>
      </c>
      <c r="B2253" s="3" t="b">
        <f t="shared" si="70"/>
        <v>0</v>
      </c>
      <c r="C2253" s="11"/>
      <c r="D2253" s="11"/>
      <c r="E2253" s="12"/>
    </row>
    <row r="2254" spans="1:5" customFormat="1" x14ac:dyDescent="0.25">
      <c r="A2254" s="7">
        <f t="shared" si="71"/>
        <v>42066</v>
      </c>
      <c r="B2254" s="3" t="b">
        <f t="shared" si="70"/>
        <v>0</v>
      </c>
      <c r="C2254" s="11"/>
      <c r="D2254" s="11"/>
      <c r="E2254" s="12"/>
    </row>
    <row r="2255" spans="1:5" customFormat="1" x14ac:dyDescent="0.25">
      <c r="A2255" s="7">
        <f t="shared" si="71"/>
        <v>42067</v>
      </c>
      <c r="B2255" s="3" t="b">
        <f t="shared" si="70"/>
        <v>0</v>
      </c>
      <c r="C2255" s="11"/>
      <c r="D2255" s="11"/>
      <c r="E2255" s="12"/>
    </row>
    <row r="2256" spans="1:5" customFormat="1" x14ac:dyDescent="0.25">
      <c r="A2256" s="7">
        <f t="shared" si="71"/>
        <v>42068</v>
      </c>
      <c r="B2256" s="3" t="b">
        <f t="shared" si="70"/>
        <v>0</v>
      </c>
      <c r="C2256" s="11"/>
      <c r="D2256" s="11"/>
      <c r="E2256" s="12"/>
    </row>
    <row r="2257" spans="1:5" customFormat="1" x14ac:dyDescent="0.25">
      <c r="A2257" s="7">
        <f t="shared" si="71"/>
        <v>42069</v>
      </c>
      <c r="B2257" s="3" t="b">
        <f t="shared" si="70"/>
        <v>0</v>
      </c>
      <c r="C2257" s="11"/>
      <c r="D2257" s="11"/>
      <c r="E2257" s="12"/>
    </row>
    <row r="2258" spans="1:5" customFormat="1" x14ac:dyDescent="0.25">
      <c r="A2258" s="7">
        <f t="shared" si="71"/>
        <v>42070</v>
      </c>
      <c r="B2258" s="3" t="b">
        <f t="shared" si="70"/>
        <v>0</v>
      </c>
      <c r="C2258" s="11"/>
      <c r="D2258" s="11"/>
      <c r="E2258" s="12"/>
    </row>
    <row r="2259" spans="1:5" customFormat="1" x14ac:dyDescent="0.25">
      <c r="A2259" s="7">
        <f t="shared" si="71"/>
        <v>42071</v>
      </c>
      <c r="B2259" s="3" t="b">
        <f t="shared" si="70"/>
        <v>0</v>
      </c>
      <c r="C2259" s="11"/>
      <c r="D2259" s="11"/>
      <c r="E2259" s="12"/>
    </row>
    <row r="2260" spans="1:5" customFormat="1" x14ac:dyDescent="0.25">
      <c r="A2260" s="7">
        <f t="shared" si="71"/>
        <v>42072</v>
      </c>
      <c r="B2260" s="3" t="b">
        <f t="shared" si="70"/>
        <v>0</v>
      </c>
      <c r="C2260" s="11"/>
      <c r="D2260" s="11"/>
      <c r="E2260" s="12"/>
    </row>
    <row r="2261" spans="1:5" customFormat="1" x14ac:dyDescent="0.25">
      <c r="A2261" s="7">
        <f t="shared" si="71"/>
        <v>42073</v>
      </c>
      <c r="B2261" s="3" t="b">
        <f t="shared" si="70"/>
        <v>0</v>
      </c>
      <c r="C2261" s="11"/>
      <c r="D2261" s="11"/>
      <c r="E2261" s="12"/>
    </row>
    <row r="2262" spans="1:5" customFormat="1" x14ac:dyDescent="0.25">
      <c r="A2262" s="7">
        <f t="shared" si="71"/>
        <v>42074</v>
      </c>
      <c r="B2262" s="3" t="b">
        <f t="shared" si="70"/>
        <v>0</v>
      </c>
      <c r="C2262" s="11"/>
      <c r="D2262" s="11"/>
      <c r="E2262" s="12"/>
    </row>
    <row r="2263" spans="1:5" customFormat="1" x14ac:dyDescent="0.25">
      <c r="A2263" s="7">
        <f t="shared" si="71"/>
        <v>42075</v>
      </c>
      <c r="B2263" s="3" t="b">
        <f t="shared" si="70"/>
        <v>0</v>
      </c>
      <c r="C2263" s="11"/>
      <c r="D2263" s="11"/>
      <c r="E2263" s="12"/>
    </row>
    <row r="2264" spans="1:5" customFormat="1" x14ac:dyDescent="0.25">
      <c r="A2264" s="7">
        <f t="shared" si="71"/>
        <v>42076</v>
      </c>
      <c r="B2264" s="3" t="b">
        <f t="shared" si="70"/>
        <v>0</v>
      </c>
      <c r="C2264" s="11"/>
      <c r="D2264" s="11"/>
      <c r="E2264" s="12"/>
    </row>
    <row r="2265" spans="1:5" customFormat="1" x14ac:dyDescent="0.25">
      <c r="A2265" s="7">
        <f t="shared" si="71"/>
        <v>42077</v>
      </c>
      <c r="B2265" s="3" t="b">
        <f t="shared" si="70"/>
        <v>0</v>
      </c>
      <c r="C2265" s="11"/>
      <c r="D2265" s="11"/>
      <c r="E2265" s="12"/>
    </row>
    <row r="2266" spans="1:5" customFormat="1" x14ac:dyDescent="0.25">
      <c r="A2266" s="7">
        <f t="shared" si="71"/>
        <v>42078</v>
      </c>
      <c r="B2266" s="3" t="b">
        <f t="shared" si="70"/>
        <v>0</v>
      </c>
      <c r="C2266" s="11"/>
      <c r="D2266" s="11"/>
      <c r="E2266" s="12"/>
    </row>
    <row r="2267" spans="1:5" customFormat="1" x14ac:dyDescent="0.25">
      <c r="A2267" s="7">
        <f t="shared" si="71"/>
        <v>42079</v>
      </c>
      <c r="B2267" s="3" t="b">
        <f t="shared" si="70"/>
        <v>0</v>
      </c>
      <c r="C2267" s="11"/>
      <c r="D2267" s="11"/>
      <c r="E2267" s="12"/>
    </row>
    <row r="2268" spans="1:5" customFormat="1" x14ac:dyDescent="0.25">
      <c r="A2268" s="7">
        <f t="shared" si="71"/>
        <v>42080</v>
      </c>
      <c r="B2268" s="3" t="b">
        <f t="shared" si="70"/>
        <v>0</v>
      </c>
      <c r="C2268" s="11"/>
      <c r="D2268" s="11"/>
      <c r="E2268" s="12"/>
    </row>
    <row r="2269" spans="1:5" customFormat="1" x14ac:dyDescent="0.25">
      <c r="A2269" s="7">
        <f t="shared" si="71"/>
        <v>42081</v>
      </c>
      <c r="B2269" s="3" t="b">
        <f t="shared" si="70"/>
        <v>0</v>
      </c>
      <c r="C2269" s="11"/>
      <c r="D2269" s="11"/>
      <c r="E2269" s="12"/>
    </row>
    <row r="2270" spans="1:5" customFormat="1" x14ac:dyDescent="0.25">
      <c r="A2270" s="7">
        <f t="shared" si="71"/>
        <v>42082</v>
      </c>
      <c r="B2270" s="3" t="b">
        <f t="shared" si="70"/>
        <v>0</v>
      </c>
      <c r="C2270" s="11"/>
      <c r="D2270" s="11"/>
      <c r="E2270" s="12"/>
    </row>
    <row r="2271" spans="1:5" customFormat="1" x14ac:dyDescent="0.25">
      <c r="A2271" s="7">
        <f t="shared" si="71"/>
        <v>42083</v>
      </c>
      <c r="B2271" s="3" t="b">
        <f t="shared" si="70"/>
        <v>0</v>
      </c>
      <c r="C2271" s="11"/>
      <c r="D2271" s="11"/>
      <c r="E2271" s="12"/>
    </row>
    <row r="2272" spans="1:5" customFormat="1" x14ac:dyDescent="0.25">
      <c r="A2272" s="7">
        <f t="shared" si="71"/>
        <v>42084</v>
      </c>
      <c r="B2272" s="3" t="b">
        <f t="shared" si="70"/>
        <v>0</v>
      </c>
      <c r="C2272" s="11"/>
      <c r="D2272" s="11"/>
      <c r="E2272" s="12"/>
    </row>
    <row r="2273" spans="1:5" customFormat="1" x14ac:dyDescent="0.25">
      <c r="A2273" s="7">
        <f t="shared" si="71"/>
        <v>42085</v>
      </c>
      <c r="B2273" s="3" t="b">
        <f t="shared" si="70"/>
        <v>0</v>
      </c>
      <c r="C2273" s="11"/>
      <c r="D2273" s="11"/>
      <c r="E2273" s="12"/>
    </row>
    <row r="2274" spans="1:5" customFormat="1" x14ac:dyDescent="0.25">
      <c r="A2274" s="7">
        <f t="shared" si="71"/>
        <v>42086</v>
      </c>
      <c r="B2274" s="3" t="b">
        <f t="shared" si="70"/>
        <v>0</v>
      </c>
      <c r="C2274" s="11"/>
      <c r="D2274" s="11"/>
      <c r="E2274" s="12"/>
    </row>
    <row r="2275" spans="1:5" customFormat="1" x14ac:dyDescent="0.25">
      <c r="A2275" s="7">
        <f t="shared" si="71"/>
        <v>42087</v>
      </c>
      <c r="B2275" s="3" t="b">
        <f t="shared" si="70"/>
        <v>0</v>
      </c>
      <c r="C2275" s="11"/>
      <c r="D2275" s="11"/>
      <c r="E2275" s="12"/>
    </row>
    <row r="2276" spans="1:5" customFormat="1" x14ac:dyDescent="0.25">
      <c r="A2276" s="7">
        <f t="shared" si="71"/>
        <v>42088</v>
      </c>
      <c r="B2276" s="3" t="b">
        <f t="shared" si="70"/>
        <v>0</v>
      </c>
      <c r="C2276" s="11"/>
      <c r="D2276" s="11"/>
      <c r="E2276" s="12"/>
    </row>
    <row r="2277" spans="1:5" customFormat="1" x14ac:dyDescent="0.25">
      <c r="A2277" s="7">
        <f t="shared" si="71"/>
        <v>42089</v>
      </c>
      <c r="B2277" s="3" t="b">
        <f t="shared" si="70"/>
        <v>0</v>
      </c>
      <c r="C2277" s="11"/>
      <c r="D2277" s="11"/>
      <c r="E2277" s="12"/>
    </row>
    <row r="2278" spans="1:5" customFormat="1" x14ac:dyDescent="0.25">
      <c r="A2278" s="7">
        <f t="shared" si="71"/>
        <v>42090</v>
      </c>
      <c r="B2278" s="3" t="b">
        <f t="shared" si="70"/>
        <v>0</v>
      </c>
      <c r="C2278" s="11"/>
      <c r="D2278" s="11"/>
      <c r="E2278" s="12"/>
    </row>
    <row r="2279" spans="1:5" customFormat="1" x14ac:dyDescent="0.25">
      <c r="A2279" s="7">
        <f t="shared" si="71"/>
        <v>42091</v>
      </c>
      <c r="B2279" s="3" t="b">
        <f t="shared" si="70"/>
        <v>0</v>
      </c>
      <c r="C2279" s="11"/>
      <c r="D2279" s="11"/>
      <c r="E2279" s="12"/>
    </row>
    <row r="2280" spans="1:5" customFormat="1" x14ac:dyDescent="0.25">
      <c r="A2280" s="7">
        <f t="shared" si="71"/>
        <v>42092</v>
      </c>
      <c r="B2280" s="3" t="b">
        <f t="shared" si="70"/>
        <v>0</v>
      </c>
      <c r="C2280" s="11"/>
      <c r="D2280" s="11"/>
      <c r="E2280" s="12"/>
    </row>
    <row r="2281" spans="1:5" customFormat="1" x14ac:dyDescent="0.25">
      <c r="A2281" s="7">
        <f t="shared" si="71"/>
        <v>42093</v>
      </c>
      <c r="B2281" s="3" t="b">
        <f t="shared" si="70"/>
        <v>0</v>
      </c>
      <c r="C2281" s="11"/>
      <c r="D2281" s="11"/>
      <c r="E2281" s="12"/>
    </row>
    <row r="2282" spans="1:5" customFormat="1" x14ac:dyDescent="0.25">
      <c r="A2282" s="7">
        <f t="shared" si="71"/>
        <v>42094</v>
      </c>
      <c r="B2282" s="3" t="b">
        <f t="shared" si="70"/>
        <v>0</v>
      </c>
      <c r="C2282" s="11"/>
      <c r="D2282" s="11"/>
      <c r="E2282" s="12"/>
    </row>
    <row r="2283" spans="1:5" customFormat="1" x14ac:dyDescent="0.25">
      <c r="A2283" s="7">
        <f t="shared" si="71"/>
        <v>42095</v>
      </c>
      <c r="B2283" s="3" t="b">
        <f t="shared" si="70"/>
        <v>0</v>
      </c>
      <c r="C2283" s="11"/>
      <c r="D2283" s="11"/>
      <c r="E2283" s="12"/>
    </row>
    <row r="2284" spans="1:5" customFormat="1" x14ac:dyDescent="0.25">
      <c r="A2284" s="7">
        <f t="shared" si="71"/>
        <v>42096</v>
      </c>
      <c r="B2284" s="3" t="b">
        <f t="shared" si="70"/>
        <v>1</v>
      </c>
      <c r="C2284" s="11" t="s">
        <v>81</v>
      </c>
      <c r="D2284" s="11"/>
      <c r="E2284" s="12"/>
    </row>
    <row r="2285" spans="1:5" customFormat="1" x14ac:dyDescent="0.25">
      <c r="A2285" s="7">
        <f t="shared" si="71"/>
        <v>42097</v>
      </c>
      <c r="B2285" s="3" t="b">
        <f t="shared" si="70"/>
        <v>1</v>
      </c>
      <c r="C2285" s="11" t="s">
        <v>23</v>
      </c>
      <c r="D2285" s="11"/>
      <c r="E2285" s="12"/>
    </row>
    <row r="2286" spans="1:5" customFormat="1" x14ac:dyDescent="0.25">
      <c r="A2286" s="7">
        <f t="shared" si="71"/>
        <v>42098</v>
      </c>
      <c r="B2286" s="3" t="b">
        <f t="shared" si="70"/>
        <v>0</v>
      </c>
      <c r="C2286" s="11"/>
      <c r="D2286" s="11"/>
      <c r="E2286" s="12"/>
    </row>
    <row r="2287" spans="1:5" customFormat="1" x14ac:dyDescent="0.25">
      <c r="A2287" s="7">
        <f t="shared" si="71"/>
        <v>42099</v>
      </c>
      <c r="B2287" s="3" t="b">
        <f t="shared" si="70"/>
        <v>0</v>
      </c>
      <c r="C2287" s="11"/>
      <c r="D2287" s="11"/>
      <c r="E2287" s="12"/>
    </row>
    <row r="2288" spans="1:5" customFormat="1" x14ac:dyDescent="0.25">
      <c r="A2288" s="7">
        <f t="shared" si="71"/>
        <v>42100</v>
      </c>
      <c r="B2288" s="3" t="b">
        <f t="shared" si="70"/>
        <v>1</v>
      </c>
      <c r="C2288" s="11" t="s">
        <v>23</v>
      </c>
      <c r="D2288" s="11"/>
      <c r="E2288" s="12"/>
    </row>
    <row r="2289" spans="1:5" customFormat="1" x14ac:dyDescent="0.25">
      <c r="A2289" s="7">
        <f t="shared" si="71"/>
        <v>42101</v>
      </c>
      <c r="B2289" s="3" t="b">
        <f t="shared" si="70"/>
        <v>0</v>
      </c>
      <c r="C2289" s="11"/>
      <c r="D2289" s="11"/>
      <c r="E2289" s="12"/>
    </row>
    <row r="2290" spans="1:5" customFormat="1" x14ac:dyDescent="0.25">
      <c r="A2290" s="7">
        <f t="shared" si="71"/>
        <v>42102</v>
      </c>
      <c r="B2290" s="3" t="b">
        <f t="shared" si="70"/>
        <v>0</v>
      </c>
      <c r="C2290" s="11"/>
      <c r="D2290" s="11"/>
      <c r="E2290" s="12"/>
    </row>
    <row r="2291" spans="1:5" customFormat="1" x14ac:dyDescent="0.25">
      <c r="A2291" s="7">
        <f t="shared" si="71"/>
        <v>42103</v>
      </c>
      <c r="B2291" s="3" t="b">
        <f t="shared" si="70"/>
        <v>0</v>
      </c>
      <c r="C2291" s="11"/>
      <c r="D2291" s="11"/>
      <c r="E2291" s="12"/>
    </row>
    <row r="2292" spans="1:5" customFormat="1" x14ac:dyDescent="0.25">
      <c r="A2292" s="7">
        <f t="shared" si="71"/>
        <v>42104</v>
      </c>
      <c r="B2292" s="3" t="b">
        <f t="shared" si="70"/>
        <v>0</v>
      </c>
      <c r="C2292" s="11"/>
      <c r="D2292" s="11"/>
      <c r="E2292" s="12"/>
    </row>
    <row r="2293" spans="1:5" customFormat="1" x14ac:dyDescent="0.25">
      <c r="A2293" s="7">
        <f t="shared" si="71"/>
        <v>42105</v>
      </c>
      <c r="B2293" s="3" t="b">
        <f t="shared" si="70"/>
        <v>0</v>
      </c>
      <c r="C2293" s="11"/>
      <c r="D2293" s="11"/>
      <c r="E2293" s="12"/>
    </row>
    <row r="2294" spans="1:5" customFormat="1" x14ac:dyDescent="0.25">
      <c r="A2294" s="7">
        <f t="shared" si="71"/>
        <v>42106</v>
      </c>
      <c r="B2294" s="3" t="b">
        <f t="shared" si="70"/>
        <v>0</v>
      </c>
      <c r="C2294" s="11"/>
      <c r="D2294" s="11"/>
      <c r="E2294" s="12"/>
    </row>
    <row r="2295" spans="1:5" customFormat="1" x14ac:dyDescent="0.25">
      <c r="A2295" s="7">
        <f t="shared" si="71"/>
        <v>42107</v>
      </c>
      <c r="B2295" s="3" t="b">
        <f t="shared" si="70"/>
        <v>0</v>
      </c>
      <c r="C2295" s="11"/>
      <c r="D2295" s="11"/>
      <c r="E2295" s="12"/>
    </row>
    <row r="2296" spans="1:5" customFormat="1" x14ac:dyDescent="0.25">
      <c r="A2296" s="7">
        <f t="shared" si="71"/>
        <v>42108</v>
      </c>
      <c r="B2296" s="3" t="b">
        <f t="shared" si="70"/>
        <v>0</v>
      </c>
      <c r="C2296" s="11"/>
      <c r="D2296" s="11"/>
      <c r="E2296" s="12"/>
    </row>
    <row r="2297" spans="1:5" customFormat="1" x14ac:dyDescent="0.25">
      <c r="A2297" s="7">
        <f t="shared" si="71"/>
        <v>42109</v>
      </c>
      <c r="B2297" s="3" t="b">
        <f t="shared" si="70"/>
        <v>0</v>
      </c>
      <c r="C2297" s="11"/>
      <c r="D2297" s="11"/>
      <c r="E2297" s="12"/>
    </row>
    <row r="2298" spans="1:5" customFormat="1" x14ac:dyDescent="0.25">
      <c r="A2298" s="7">
        <f t="shared" si="71"/>
        <v>42110</v>
      </c>
      <c r="B2298" s="3" t="b">
        <f t="shared" si="70"/>
        <v>0</v>
      </c>
      <c r="C2298" s="11"/>
      <c r="D2298" s="11"/>
      <c r="E2298" s="12"/>
    </row>
    <row r="2299" spans="1:5" customFormat="1" x14ac:dyDescent="0.25">
      <c r="A2299" s="7">
        <f t="shared" si="71"/>
        <v>42111</v>
      </c>
      <c r="B2299" s="3" t="b">
        <f t="shared" si="70"/>
        <v>0</v>
      </c>
      <c r="C2299" s="11"/>
      <c r="D2299" s="11"/>
      <c r="E2299" s="12"/>
    </row>
    <row r="2300" spans="1:5" customFormat="1" x14ac:dyDescent="0.25">
      <c r="A2300" s="7">
        <f t="shared" si="71"/>
        <v>42112</v>
      </c>
      <c r="B2300" s="3" t="b">
        <f t="shared" si="70"/>
        <v>0</v>
      </c>
      <c r="C2300" s="11"/>
      <c r="D2300" s="11"/>
      <c r="E2300" s="12"/>
    </row>
    <row r="2301" spans="1:5" customFormat="1" x14ac:dyDescent="0.25">
      <c r="A2301" s="7">
        <f t="shared" si="71"/>
        <v>42113</v>
      </c>
      <c r="B2301" s="3" t="b">
        <f t="shared" si="70"/>
        <v>0</v>
      </c>
      <c r="C2301" s="11"/>
      <c r="D2301" s="11"/>
      <c r="E2301" s="12"/>
    </row>
    <row r="2302" spans="1:5" customFormat="1" x14ac:dyDescent="0.25">
      <c r="A2302" s="7">
        <f t="shared" si="71"/>
        <v>42114</v>
      </c>
      <c r="B2302" s="3" t="b">
        <f t="shared" si="70"/>
        <v>0</v>
      </c>
      <c r="C2302" s="11"/>
      <c r="D2302" s="11"/>
      <c r="E2302" s="12"/>
    </row>
    <row r="2303" spans="1:5" customFormat="1" x14ac:dyDescent="0.25">
      <c r="A2303" s="7">
        <f t="shared" si="71"/>
        <v>42115</v>
      </c>
      <c r="B2303" s="3" t="b">
        <f t="shared" si="70"/>
        <v>0</v>
      </c>
      <c r="C2303" s="11"/>
      <c r="D2303" s="11"/>
      <c r="E2303" s="12"/>
    </row>
    <row r="2304" spans="1:5" customFormat="1" x14ac:dyDescent="0.25">
      <c r="A2304" s="7">
        <f t="shared" si="71"/>
        <v>42116</v>
      </c>
      <c r="B2304" s="3" t="b">
        <f t="shared" si="70"/>
        <v>0</v>
      </c>
      <c r="C2304" s="11"/>
      <c r="D2304" s="11"/>
      <c r="E2304" s="12"/>
    </row>
    <row r="2305" spans="1:8" customFormat="1" x14ac:dyDescent="0.25">
      <c r="A2305" s="7">
        <f t="shared" si="71"/>
        <v>42117</v>
      </c>
      <c r="B2305" s="3" t="b">
        <f t="shared" si="70"/>
        <v>0</v>
      </c>
      <c r="C2305" s="11"/>
      <c r="D2305" s="11"/>
      <c r="E2305" s="12"/>
    </row>
    <row r="2306" spans="1:8" customFormat="1" x14ac:dyDescent="0.25">
      <c r="A2306" s="7">
        <f t="shared" si="71"/>
        <v>42118</v>
      </c>
      <c r="B2306" s="3" t="b">
        <f t="shared" si="70"/>
        <v>0</v>
      </c>
      <c r="C2306" s="11"/>
      <c r="D2306" s="11"/>
      <c r="E2306" s="12"/>
    </row>
    <row r="2307" spans="1:8" customFormat="1" x14ac:dyDescent="0.25">
      <c r="A2307" s="7">
        <f t="shared" si="71"/>
        <v>42119</v>
      </c>
      <c r="B2307" s="3" t="b">
        <f t="shared" ref="B2307:B2312" si="72">OR(C2307="Ja",D2307="Ja",E2307="Ja")</f>
        <v>0</v>
      </c>
      <c r="C2307" s="11"/>
      <c r="D2307" s="11"/>
      <c r="E2307" s="12"/>
    </row>
    <row r="2308" spans="1:8" customFormat="1" x14ac:dyDescent="0.25">
      <c r="A2308" s="7">
        <f t="shared" ref="A2308:A2371" si="73">A2307+1</f>
        <v>42120</v>
      </c>
      <c r="B2308" s="3" t="b">
        <f t="shared" si="72"/>
        <v>0</v>
      </c>
      <c r="C2308" s="11"/>
      <c r="D2308" s="11"/>
      <c r="E2308" s="12"/>
    </row>
    <row r="2309" spans="1:8" customFormat="1" x14ac:dyDescent="0.25">
      <c r="A2309" s="7">
        <f t="shared" si="73"/>
        <v>42121</v>
      </c>
      <c r="B2309" s="3" t="b">
        <f t="shared" si="72"/>
        <v>0</v>
      </c>
      <c r="C2309" s="11"/>
      <c r="D2309" s="11"/>
      <c r="E2309" s="12"/>
    </row>
    <row r="2310" spans="1:8" customFormat="1" x14ac:dyDescent="0.25">
      <c r="A2310" s="7">
        <f t="shared" si="73"/>
        <v>42122</v>
      </c>
      <c r="B2310" s="3" t="b">
        <f t="shared" si="72"/>
        <v>0</v>
      </c>
      <c r="C2310" s="11"/>
      <c r="D2310" s="11"/>
      <c r="E2310" s="12"/>
    </row>
    <row r="2311" spans="1:8" customFormat="1" x14ac:dyDescent="0.25">
      <c r="A2311" s="7">
        <f t="shared" si="73"/>
        <v>42123</v>
      </c>
      <c r="B2311" s="3" t="b">
        <f t="shared" si="72"/>
        <v>0</v>
      </c>
      <c r="C2311" s="11"/>
      <c r="D2311" s="11"/>
      <c r="E2311" s="12"/>
    </row>
    <row r="2312" spans="1:8" customFormat="1" x14ac:dyDescent="0.25">
      <c r="A2312" s="7">
        <f t="shared" si="73"/>
        <v>42124</v>
      </c>
      <c r="B2312" s="3" t="b">
        <f t="shared" si="72"/>
        <v>0</v>
      </c>
      <c r="C2312" s="11"/>
      <c r="D2312" s="11"/>
      <c r="E2312" s="12"/>
    </row>
    <row r="2313" spans="1:8" customFormat="1" x14ac:dyDescent="0.25">
      <c r="A2313" s="7">
        <f t="shared" si="73"/>
        <v>42125</v>
      </c>
      <c r="B2313" s="3" t="b">
        <v>1</v>
      </c>
      <c r="C2313" s="11" t="s">
        <v>23</v>
      </c>
      <c r="D2313" s="11"/>
      <c r="E2313" s="12"/>
      <c r="H2313" t="s">
        <v>82</v>
      </c>
    </row>
    <row r="2314" spans="1:8" customFormat="1" x14ac:dyDescent="0.25">
      <c r="A2314" s="7">
        <f t="shared" si="73"/>
        <v>42126</v>
      </c>
      <c r="B2314" s="3" t="b">
        <f t="shared" ref="B2314:B2327" si="74">OR(C2314="Ja",D2314="Ja",E2314="Ja")</f>
        <v>0</v>
      </c>
      <c r="C2314" s="11"/>
      <c r="D2314" s="11"/>
      <c r="E2314" s="12"/>
    </row>
    <row r="2315" spans="1:8" customFormat="1" x14ac:dyDescent="0.25">
      <c r="A2315" s="7">
        <f t="shared" si="73"/>
        <v>42127</v>
      </c>
      <c r="B2315" s="3" t="b">
        <f t="shared" si="74"/>
        <v>0</v>
      </c>
      <c r="C2315" s="11"/>
      <c r="D2315" s="11"/>
      <c r="E2315" s="12"/>
    </row>
    <row r="2316" spans="1:8" customFormat="1" x14ac:dyDescent="0.25">
      <c r="A2316" s="7">
        <f t="shared" si="73"/>
        <v>42128</v>
      </c>
      <c r="B2316" s="3" t="b">
        <f t="shared" si="74"/>
        <v>0</v>
      </c>
      <c r="C2316" s="11"/>
      <c r="D2316" s="11"/>
      <c r="E2316" s="12"/>
    </row>
    <row r="2317" spans="1:8" customFormat="1" x14ac:dyDescent="0.25">
      <c r="A2317" s="7">
        <f t="shared" si="73"/>
        <v>42129</v>
      </c>
      <c r="B2317" s="3" t="b">
        <f t="shared" si="74"/>
        <v>0</v>
      </c>
      <c r="C2317" s="11"/>
      <c r="D2317" s="11"/>
      <c r="E2317" s="12"/>
    </row>
    <row r="2318" spans="1:8" customFormat="1" x14ac:dyDescent="0.25">
      <c r="A2318" s="7">
        <f t="shared" si="73"/>
        <v>42130</v>
      </c>
      <c r="B2318" s="3" t="b">
        <f t="shared" si="74"/>
        <v>0</v>
      </c>
      <c r="C2318" s="11"/>
      <c r="D2318" s="11"/>
      <c r="E2318" s="12"/>
    </row>
    <row r="2319" spans="1:8" customFormat="1" x14ac:dyDescent="0.25">
      <c r="A2319" s="7">
        <f t="shared" si="73"/>
        <v>42131</v>
      </c>
      <c r="B2319" s="3" t="b">
        <f t="shared" si="74"/>
        <v>0</v>
      </c>
      <c r="C2319" s="11"/>
      <c r="D2319" s="11"/>
      <c r="E2319" s="12"/>
    </row>
    <row r="2320" spans="1:8" customFormat="1" x14ac:dyDescent="0.25">
      <c r="A2320" s="7">
        <f t="shared" si="73"/>
        <v>42132</v>
      </c>
      <c r="B2320" s="3" t="b">
        <f t="shared" si="74"/>
        <v>0</v>
      </c>
      <c r="C2320" s="11"/>
      <c r="D2320" s="11"/>
      <c r="E2320" s="12"/>
    </row>
    <row r="2321" spans="1:5" customFormat="1" x14ac:dyDescent="0.25">
      <c r="A2321" s="7">
        <f t="shared" si="73"/>
        <v>42133</v>
      </c>
      <c r="B2321" s="3" t="b">
        <f t="shared" si="74"/>
        <v>0</v>
      </c>
      <c r="C2321" s="11"/>
      <c r="D2321" s="11"/>
      <c r="E2321" s="12"/>
    </row>
    <row r="2322" spans="1:5" customFormat="1" x14ac:dyDescent="0.25">
      <c r="A2322" s="7">
        <f t="shared" si="73"/>
        <v>42134</v>
      </c>
      <c r="B2322" s="3" t="b">
        <f t="shared" si="74"/>
        <v>0</v>
      </c>
      <c r="C2322" s="11"/>
      <c r="D2322" s="11"/>
      <c r="E2322" s="12"/>
    </row>
    <row r="2323" spans="1:5" customFormat="1" x14ac:dyDescent="0.25">
      <c r="A2323" s="7">
        <f t="shared" si="73"/>
        <v>42135</v>
      </c>
      <c r="B2323" s="3" t="b">
        <f t="shared" si="74"/>
        <v>0</v>
      </c>
      <c r="C2323" s="11"/>
      <c r="D2323" s="11"/>
      <c r="E2323" s="12"/>
    </row>
    <row r="2324" spans="1:5" customFormat="1" x14ac:dyDescent="0.25">
      <c r="A2324" s="7">
        <f t="shared" si="73"/>
        <v>42136</v>
      </c>
      <c r="B2324" s="3" t="b">
        <f t="shared" si="74"/>
        <v>0</v>
      </c>
      <c r="C2324" s="11"/>
      <c r="D2324" s="11"/>
      <c r="E2324" s="12"/>
    </row>
    <row r="2325" spans="1:5" customFormat="1" x14ac:dyDescent="0.25">
      <c r="A2325" s="7">
        <f t="shared" si="73"/>
        <v>42137</v>
      </c>
      <c r="B2325" s="3" t="b">
        <f t="shared" si="74"/>
        <v>0</v>
      </c>
      <c r="C2325" s="11"/>
      <c r="D2325" s="11"/>
      <c r="E2325" s="12"/>
    </row>
    <row r="2326" spans="1:5" customFormat="1" x14ac:dyDescent="0.25">
      <c r="A2326" s="7">
        <f t="shared" si="73"/>
        <v>42138</v>
      </c>
      <c r="B2326" s="3" t="b">
        <f t="shared" si="74"/>
        <v>1</v>
      </c>
      <c r="C2326" s="11" t="s">
        <v>23</v>
      </c>
      <c r="D2326" s="11"/>
      <c r="E2326" s="12"/>
    </row>
    <row r="2327" spans="1:5" customFormat="1" x14ac:dyDescent="0.25">
      <c r="A2327" s="7">
        <f t="shared" si="73"/>
        <v>42139</v>
      </c>
      <c r="B2327" s="3" t="b">
        <f t="shared" si="74"/>
        <v>0</v>
      </c>
      <c r="C2327" s="11"/>
      <c r="D2327" s="11"/>
      <c r="E2327" s="12"/>
    </row>
    <row r="2328" spans="1:5" customFormat="1" x14ac:dyDescent="0.25">
      <c r="A2328" s="7">
        <f t="shared" si="73"/>
        <v>42140</v>
      </c>
      <c r="B2328" s="3" t="b">
        <v>1</v>
      </c>
      <c r="C2328" s="11"/>
      <c r="D2328" s="11"/>
      <c r="E2328" s="12"/>
    </row>
    <row r="2329" spans="1:5" customFormat="1" x14ac:dyDescent="0.25">
      <c r="A2329" s="7">
        <f t="shared" si="73"/>
        <v>42141</v>
      </c>
      <c r="B2329" s="3" t="b">
        <f t="shared" ref="B2329:B2392" si="75">OR(C2329="Ja",D2329="Ja",E2329="Ja")</f>
        <v>0</v>
      </c>
      <c r="C2329" s="11"/>
      <c r="D2329" s="11"/>
      <c r="E2329" s="12"/>
    </row>
    <row r="2330" spans="1:5" customFormat="1" x14ac:dyDescent="0.25">
      <c r="A2330" s="7">
        <f t="shared" si="73"/>
        <v>42142</v>
      </c>
      <c r="B2330" s="3" t="b">
        <f t="shared" si="75"/>
        <v>0</v>
      </c>
      <c r="C2330" s="11"/>
      <c r="D2330" s="11"/>
      <c r="E2330" s="12"/>
    </row>
    <row r="2331" spans="1:5" customFormat="1" x14ac:dyDescent="0.25">
      <c r="A2331" s="7">
        <f t="shared" si="73"/>
        <v>42143</v>
      </c>
      <c r="B2331" s="3" t="b">
        <f t="shared" si="75"/>
        <v>0</v>
      </c>
      <c r="C2331" s="11"/>
      <c r="D2331" s="11"/>
      <c r="E2331" s="12"/>
    </row>
    <row r="2332" spans="1:5" customFormat="1" x14ac:dyDescent="0.25">
      <c r="A2332" s="7">
        <f t="shared" si="73"/>
        <v>42144</v>
      </c>
      <c r="B2332" s="3" t="b">
        <f t="shared" si="75"/>
        <v>0</v>
      </c>
      <c r="C2332" s="11"/>
      <c r="D2332" s="11"/>
      <c r="E2332" s="12"/>
    </row>
    <row r="2333" spans="1:5" customFormat="1" x14ac:dyDescent="0.25">
      <c r="A2333" s="7">
        <f t="shared" si="73"/>
        <v>42145</v>
      </c>
      <c r="B2333" s="3" t="b">
        <f t="shared" si="75"/>
        <v>0</v>
      </c>
      <c r="C2333" s="11"/>
      <c r="D2333" s="11"/>
      <c r="E2333" s="12"/>
    </row>
    <row r="2334" spans="1:5" customFormat="1" x14ac:dyDescent="0.25">
      <c r="A2334" s="7">
        <f t="shared" si="73"/>
        <v>42146</v>
      </c>
      <c r="B2334" s="3" t="b">
        <f t="shared" si="75"/>
        <v>0</v>
      </c>
      <c r="C2334" s="11"/>
      <c r="D2334" s="11"/>
      <c r="E2334" s="12"/>
    </row>
    <row r="2335" spans="1:5" customFormat="1" x14ac:dyDescent="0.25">
      <c r="A2335" s="7">
        <f t="shared" si="73"/>
        <v>42147</v>
      </c>
      <c r="B2335" s="3" t="b">
        <f t="shared" si="75"/>
        <v>0</v>
      </c>
      <c r="C2335" s="11"/>
      <c r="D2335" s="11"/>
      <c r="E2335" s="12"/>
    </row>
    <row r="2336" spans="1:5" customFormat="1" x14ac:dyDescent="0.25">
      <c r="A2336" s="7">
        <f t="shared" si="73"/>
        <v>42148</v>
      </c>
      <c r="B2336" s="3" t="b">
        <f t="shared" si="75"/>
        <v>0</v>
      </c>
      <c r="C2336" s="11"/>
      <c r="D2336" s="11"/>
      <c r="E2336" s="12"/>
    </row>
    <row r="2337" spans="1:5" customFormat="1" x14ac:dyDescent="0.25">
      <c r="A2337" s="7">
        <f t="shared" si="73"/>
        <v>42149</v>
      </c>
      <c r="B2337" s="3" t="b">
        <f t="shared" si="75"/>
        <v>1</v>
      </c>
      <c r="C2337" s="11" t="s">
        <v>23</v>
      </c>
      <c r="D2337" s="11"/>
      <c r="E2337" s="12"/>
    </row>
    <row r="2338" spans="1:5" customFormat="1" x14ac:dyDescent="0.25">
      <c r="A2338" s="7">
        <f t="shared" si="73"/>
        <v>42150</v>
      </c>
      <c r="B2338" s="3" t="b">
        <f t="shared" si="75"/>
        <v>0</v>
      </c>
      <c r="C2338" s="11"/>
      <c r="D2338" s="11"/>
      <c r="E2338" s="12"/>
    </row>
    <row r="2339" spans="1:5" customFormat="1" x14ac:dyDescent="0.25">
      <c r="A2339" s="7">
        <f t="shared" si="73"/>
        <v>42151</v>
      </c>
      <c r="B2339" s="3" t="b">
        <f t="shared" si="75"/>
        <v>0</v>
      </c>
      <c r="C2339" s="11"/>
      <c r="D2339" s="11"/>
      <c r="E2339" s="12"/>
    </row>
    <row r="2340" spans="1:5" customFormat="1" x14ac:dyDescent="0.25">
      <c r="A2340" s="7">
        <f t="shared" si="73"/>
        <v>42152</v>
      </c>
      <c r="B2340" s="3" t="b">
        <f t="shared" si="75"/>
        <v>0</v>
      </c>
      <c r="C2340" s="11"/>
      <c r="D2340" s="11"/>
      <c r="E2340" s="12"/>
    </row>
    <row r="2341" spans="1:5" customFormat="1" x14ac:dyDescent="0.25">
      <c r="A2341" s="7">
        <f t="shared" si="73"/>
        <v>42153</v>
      </c>
      <c r="B2341" s="3" t="b">
        <f t="shared" si="75"/>
        <v>0</v>
      </c>
      <c r="C2341" s="11"/>
      <c r="D2341" s="11"/>
      <c r="E2341" s="12"/>
    </row>
    <row r="2342" spans="1:5" customFormat="1" x14ac:dyDescent="0.25">
      <c r="A2342" s="7">
        <f t="shared" si="73"/>
        <v>42154</v>
      </c>
      <c r="B2342" s="3" t="b">
        <f t="shared" si="75"/>
        <v>0</v>
      </c>
      <c r="C2342" s="11"/>
      <c r="D2342" s="11"/>
      <c r="E2342" s="12"/>
    </row>
    <row r="2343" spans="1:5" customFormat="1" x14ac:dyDescent="0.25">
      <c r="A2343" s="7">
        <f t="shared" si="73"/>
        <v>42155</v>
      </c>
      <c r="B2343" s="3" t="b">
        <f t="shared" si="75"/>
        <v>0</v>
      </c>
      <c r="C2343" s="11"/>
      <c r="D2343" s="11"/>
      <c r="E2343" s="12"/>
    </row>
    <row r="2344" spans="1:5" customFormat="1" x14ac:dyDescent="0.25">
      <c r="A2344" s="7">
        <f t="shared" si="73"/>
        <v>42156</v>
      </c>
      <c r="B2344" s="3" t="b">
        <f t="shared" si="75"/>
        <v>0</v>
      </c>
      <c r="C2344" s="11"/>
      <c r="D2344" s="11"/>
      <c r="E2344" s="12"/>
    </row>
    <row r="2345" spans="1:5" customFormat="1" x14ac:dyDescent="0.25">
      <c r="A2345" s="7">
        <f t="shared" si="73"/>
        <v>42157</v>
      </c>
      <c r="B2345" s="3" t="b">
        <f t="shared" si="75"/>
        <v>0</v>
      </c>
      <c r="C2345" s="11"/>
      <c r="D2345" s="11"/>
      <c r="E2345" s="12"/>
    </row>
    <row r="2346" spans="1:5" customFormat="1" x14ac:dyDescent="0.25">
      <c r="A2346" s="7">
        <f t="shared" si="73"/>
        <v>42158</v>
      </c>
      <c r="B2346" s="3" t="b">
        <f t="shared" si="75"/>
        <v>0</v>
      </c>
      <c r="C2346" s="11"/>
      <c r="D2346" s="11"/>
      <c r="E2346" s="12"/>
    </row>
    <row r="2347" spans="1:5" customFormat="1" x14ac:dyDescent="0.25">
      <c r="A2347" s="7">
        <f t="shared" si="73"/>
        <v>42159</v>
      </c>
      <c r="B2347" s="3" t="b">
        <f t="shared" si="75"/>
        <v>0</v>
      </c>
      <c r="C2347" s="11"/>
      <c r="D2347" s="11"/>
      <c r="E2347" s="12"/>
    </row>
    <row r="2348" spans="1:5" customFormat="1" x14ac:dyDescent="0.25">
      <c r="A2348" s="7">
        <f t="shared" si="73"/>
        <v>42160</v>
      </c>
      <c r="B2348" s="3" t="b">
        <f t="shared" si="75"/>
        <v>1</v>
      </c>
      <c r="C2348" s="11"/>
      <c r="D2348" s="11" t="s">
        <v>23</v>
      </c>
      <c r="E2348" s="12"/>
    </row>
    <row r="2349" spans="1:5" customFormat="1" x14ac:dyDescent="0.25">
      <c r="A2349" s="7">
        <f t="shared" si="73"/>
        <v>42161</v>
      </c>
      <c r="B2349" s="3" t="b">
        <f t="shared" si="75"/>
        <v>0</v>
      </c>
      <c r="C2349" s="11"/>
      <c r="D2349" s="11"/>
      <c r="E2349" s="12"/>
    </row>
    <row r="2350" spans="1:5" customFormat="1" x14ac:dyDescent="0.25">
      <c r="A2350" s="7">
        <f t="shared" si="73"/>
        <v>42162</v>
      </c>
      <c r="B2350" s="3" t="b">
        <f t="shared" si="75"/>
        <v>0</v>
      </c>
      <c r="C2350" s="11"/>
      <c r="D2350" s="11"/>
      <c r="E2350" s="12"/>
    </row>
    <row r="2351" spans="1:5" customFormat="1" x14ac:dyDescent="0.25">
      <c r="A2351" s="7">
        <f t="shared" si="73"/>
        <v>42163</v>
      </c>
      <c r="B2351" s="3" t="b">
        <f t="shared" si="75"/>
        <v>0</v>
      </c>
      <c r="C2351" s="11"/>
      <c r="D2351" s="11"/>
      <c r="E2351" s="12"/>
    </row>
    <row r="2352" spans="1:5" customFormat="1" x14ac:dyDescent="0.25">
      <c r="A2352" s="7">
        <f t="shared" si="73"/>
        <v>42164</v>
      </c>
      <c r="B2352" s="3" t="b">
        <f t="shared" si="75"/>
        <v>0</v>
      </c>
      <c r="C2352" s="11"/>
      <c r="D2352" s="11"/>
      <c r="E2352" s="12"/>
    </row>
    <row r="2353" spans="1:5" customFormat="1" x14ac:dyDescent="0.25">
      <c r="A2353" s="7">
        <f t="shared" si="73"/>
        <v>42165</v>
      </c>
      <c r="B2353" s="3" t="b">
        <f t="shared" si="75"/>
        <v>0</v>
      </c>
      <c r="C2353" s="11"/>
      <c r="D2353" s="11"/>
      <c r="E2353" s="12"/>
    </row>
    <row r="2354" spans="1:5" customFormat="1" x14ac:dyDescent="0.25">
      <c r="A2354" s="7">
        <f t="shared" si="73"/>
        <v>42166</v>
      </c>
      <c r="B2354" s="3" t="b">
        <f t="shared" si="75"/>
        <v>0</v>
      </c>
      <c r="C2354" s="11"/>
      <c r="D2354" s="11"/>
      <c r="E2354" s="12"/>
    </row>
    <row r="2355" spans="1:5" customFormat="1" x14ac:dyDescent="0.25">
      <c r="A2355" s="7">
        <f t="shared" si="73"/>
        <v>42167</v>
      </c>
      <c r="B2355" s="3" t="b">
        <f t="shared" si="75"/>
        <v>0</v>
      </c>
      <c r="C2355" s="11"/>
      <c r="D2355" s="11"/>
      <c r="E2355" s="12"/>
    </row>
    <row r="2356" spans="1:5" customFormat="1" x14ac:dyDescent="0.25">
      <c r="A2356" s="7">
        <f t="shared" si="73"/>
        <v>42168</v>
      </c>
      <c r="B2356" s="3" t="b">
        <f t="shared" si="75"/>
        <v>0</v>
      </c>
      <c r="C2356" s="11"/>
      <c r="D2356" s="11"/>
      <c r="E2356" s="12"/>
    </row>
    <row r="2357" spans="1:5" customFormat="1" x14ac:dyDescent="0.25">
      <c r="A2357" s="7">
        <f t="shared" si="73"/>
        <v>42169</v>
      </c>
      <c r="B2357" s="3" t="b">
        <f t="shared" si="75"/>
        <v>0</v>
      </c>
      <c r="C2357" s="11"/>
      <c r="D2357" s="11"/>
      <c r="E2357" s="12"/>
    </row>
    <row r="2358" spans="1:5" customFormat="1" x14ac:dyDescent="0.25">
      <c r="A2358" s="7">
        <f t="shared" si="73"/>
        <v>42170</v>
      </c>
      <c r="B2358" s="3" t="b">
        <f t="shared" si="75"/>
        <v>0</v>
      </c>
      <c r="C2358" s="11"/>
      <c r="D2358" s="11"/>
      <c r="E2358" s="12"/>
    </row>
    <row r="2359" spans="1:5" customFormat="1" x14ac:dyDescent="0.25">
      <c r="A2359" s="7">
        <f t="shared" si="73"/>
        <v>42171</v>
      </c>
      <c r="B2359" s="3" t="b">
        <f t="shared" si="75"/>
        <v>0</v>
      </c>
      <c r="C2359" s="11"/>
      <c r="D2359" s="11"/>
      <c r="E2359" s="12"/>
    </row>
    <row r="2360" spans="1:5" customFormat="1" x14ac:dyDescent="0.25">
      <c r="A2360" s="7">
        <f t="shared" si="73"/>
        <v>42172</v>
      </c>
      <c r="B2360" s="3" t="b">
        <f t="shared" si="75"/>
        <v>0</v>
      </c>
      <c r="C2360" s="11"/>
      <c r="D2360" s="11"/>
      <c r="E2360" s="12"/>
    </row>
    <row r="2361" spans="1:5" customFormat="1" x14ac:dyDescent="0.25">
      <c r="A2361" s="7">
        <f t="shared" si="73"/>
        <v>42173</v>
      </c>
      <c r="B2361" s="3" t="b">
        <f t="shared" si="75"/>
        <v>0</v>
      </c>
      <c r="C2361" s="11"/>
      <c r="D2361" s="11"/>
      <c r="E2361" s="12"/>
    </row>
    <row r="2362" spans="1:5" customFormat="1" x14ac:dyDescent="0.25">
      <c r="A2362" s="7">
        <f t="shared" si="73"/>
        <v>42174</v>
      </c>
      <c r="B2362" s="3" t="b">
        <f t="shared" si="75"/>
        <v>0</v>
      </c>
      <c r="C2362" s="11"/>
      <c r="D2362" s="11"/>
      <c r="E2362" s="12"/>
    </row>
    <row r="2363" spans="1:5" customFormat="1" x14ac:dyDescent="0.25">
      <c r="A2363" s="7">
        <f t="shared" si="73"/>
        <v>42175</v>
      </c>
      <c r="B2363" s="3" t="b">
        <f t="shared" si="75"/>
        <v>0</v>
      </c>
      <c r="C2363" s="11"/>
      <c r="D2363" s="11"/>
      <c r="E2363" s="12"/>
    </row>
    <row r="2364" spans="1:5" customFormat="1" x14ac:dyDescent="0.25">
      <c r="A2364" s="7">
        <f t="shared" si="73"/>
        <v>42176</v>
      </c>
      <c r="B2364" s="3" t="b">
        <f t="shared" si="75"/>
        <v>0</v>
      </c>
      <c r="C2364" s="11"/>
      <c r="D2364" s="11"/>
      <c r="E2364" s="12"/>
    </row>
    <row r="2365" spans="1:5" customFormat="1" x14ac:dyDescent="0.25">
      <c r="A2365" s="7">
        <f t="shared" si="73"/>
        <v>42177</v>
      </c>
      <c r="B2365" s="3" t="b">
        <f t="shared" si="75"/>
        <v>0</v>
      </c>
      <c r="C2365" s="11"/>
      <c r="D2365" s="11"/>
      <c r="E2365" s="12"/>
    </row>
    <row r="2366" spans="1:5" customFormat="1" x14ac:dyDescent="0.25">
      <c r="A2366" s="7">
        <f t="shared" si="73"/>
        <v>42178</v>
      </c>
      <c r="B2366" s="3" t="b">
        <f t="shared" si="75"/>
        <v>0</v>
      </c>
      <c r="C2366" s="11"/>
      <c r="D2366" s="11"/>
      <c r="E2366" s="12"/>
    </row>
    <row r="2367" spans="1:5" customFormat="1" x14ac:dyDescent="0.25">
      <c r="A2367" s="7">
        <f t="shared" si="73"/>
        <v>42179</v>
      </c>
      <c r="B2367" s="3" t="b">
        <f t="shared" si="75"/>
        <v>0</v>
      </c>
      <c r="C2367" s="11"/>
      <c r="D2367" s="11"/>
      <c r="E2367" s="12"/>
    </row>
    <row r="2368" spans="1:5" customFormat="1" x14ac:dyDescent="0.25">
      <c r="A2368" s="7">
        <f t="shared" si="73"/>
        <v>42180</v>
      </c>
      <c r="B2368" s="3" t="b">
        <f t="shared" si="75"/>
        <v>0</v>
      </c>
      <c r="C2368" s="11"/>
      <c r="D2368" s="11"/>
      <c r="E2368" s="12"/>
    </row>
    <row r="2369" spans="1:5" customFormat="1" x14ac:dyDescent="0.25">
      <c r="A2369" s="7">
        <f t="shared" si="73"/>
        <v>42181</v>
      </c>
      <c r="B2369" s="3" t="b">
        <f t="shared" si="75"/>
        <v>0</v>
      </c>
      <c r="C2369" s="11"/>
      <c r="D2369" s="11"/>
      <c r="E2369" s="12"/>
    </row>
    <row r="2370" spans="1:5" customFormat="1" x14ac:dyDescent="0.25">
      <c r="A2370" s="7">
        <f t="shared" si="73"/>
        <v>42182</v>
      </c>
      <c r="B2370" s="3" t="b">
        <f t="shared" si="75"/>
        <v>0</v>
      </c>
      <c r="C2370" s="11"/>
      <c r="D2370" s="11"/>
      <c r="E2370" s="12"/>
    </row>
    <row r="2371" spans="1:5" customFormat="1" x14ac:dyDescent="0.25">
      <c r="A2371" s="7">
        <f t="shared" si="73"/>
        <v>42183</v>
      </c>
      <c r="B2371" s="3" t="b">
        <f t="shared" si="75"/>
        <v>0</v>
      </c>
      <c r="C2371" s="11"/>
      <c r="D2371" s="11"/>
      <c r="E2371" s="12"/>
    </row>
    <row r="2372" spans="1:5" customFormat="1" x14ac:dyDescent="0.25">
      <c r="A2372" s="7">
        <f t="shared" ref="A2372:A2435" si="76">A2371+1</f>
        <v>42184</v>
      </c>
      <c r="B2372" s="3" t="b">
        <f t="shared" si="75"/>
        <v>0</v>
      </c>
      <c r="C2372" s="11"/>
      <c r="D2372" s="11"/>
      <c r="E2372" s="12"/>
    </row>
    <row r="2373" spans="1:5" customFormat="1" x14ac:dyDescent="0.25">
      <c r="A2373" s="7">
        <f t="shared" si="76"/>
        <v>42185</v>
      </c>
      <c r="B2373" s="3" t="b">
        <f t="shared" si="75"/>
        <v>0</v>
      </c>
      <c r="C2373" s="11"/>
      <c r="D2373" s="11"/>
      <c r="E2373" s="12"/>
    </row>
    <row r="2374" spans="1:5" customFormat="1" x14ac:dyDescent="0.25">
      <c r="A2374" s="7">
        <f t="shared" si="76"/>
        <v>42186</v>
      </c>
      <c r="B2374" s="3" t="b">
        <f t="shared" si="75"/>
        <v>0</v>
      </c>
      <c r="C2374" s="11"/>
      <c r="D2374" s="11"/>
      <c r="E2374" s="12"/>
    </row>
    <row r="2375" spans="1:5" customFormat="1" x14ac:dyDescent="0.25">
      <c r="A2375" s="7">
        <f t="shared" si="76"/>
        <v>42187</v>
      </c>
      <c r="B2375" s="3" t="b">
        <f t="shared" si="75"/>
        <v>0</v>
      </c>
      <c r="C2375" s="11"/>
      <c r="D2375" s="11"/>
      <c r="E2375" s="12"/>
    </row>
    <row r="2376" spans="1:5" customFormat="1" x14ac:dyDescent="0.25">
      <c r="A2376" s="7">
        <f t="shared" si="76"/>
        <v>42188</v>
      </c>
      <c r="B2376" s="3" t="b">
        <f t="shared" si="75"/>
        <v>0</v>
      </c>
      <c r="C2376" s="11"/>
      <c r="D2376" s="11"/>
      <c r="E2376" s="12"/>
    </row>
    <row r="2377" spans="1:5" customFormat="1" x14ac:dyDescent="0.25">
      <c r="A2377" s="7">
        <f t="shared" si="76"/>
        <v>42189</v>
      </c>
      <c r="B2377" s="3" t="b">
        <f t="shared" si="75"/>
        <v>0</v>
      </c>
      <c r="C2377" s="11"/>
      <c r="D2377" s="11"/>
      <c r="E2377" s="12"/>
    </row>
    <row r="2378" spans="1:5" customFormat="1" x14ac:dyDescent="0.25">
      <c r="A2378" s="7">
        <f t="shared" si="76"/>
        <v>42190</v>
      </c>
      <c r="B2378" s="3" t="b">
        <f t="shared" si="75"/>
        <v>0</v>
      </c>
      <c r="C2378" s="11"/>
      <c r="D2378" s="11"/>
      <c r="E2378" s="12"/>
    </row>
    <row r="2379" spans="1:5" customFormat="1" x14ac:dyDescent="0.25">
      <c r="A2379" s="7">
        <f t="shared" si="76"/>
        <v>42191</v>
      </c>
      <c r="B2379" s="3" t="b">
        <f t="shared" si="75"/>
        <v>0</v>
      </c>
      <c r="C2379" s="11"/>
      <c r="D2379" s="11"/>
      <c r="E2379" s="12"/>
    </row>
    <row r="2380" spans="1:5" customFormat="1" x14ac:dyDescent="0.25">
      <c r="A2380" s="7">
        <f t="shared" si="76"/>
        <v>42192</v>
      </c>
      <c r="B2380" s="3" t="b">
        <f t="shared" si="75"/>
        <v>0</v>
      </c>
      <c r="C2380" s="11"/>
      <c r="D2380" s="11"/>
      <c r="E2380" s="12"/>
    </row>
    <row r="2381" spans="1:5" customFormat="1" x14ac:dyDescent="0.25">
      <c r="A2381" s="7">
        <f t="shared" si="76"/>
        <v>42193</v>
      </c>
      <c r="B2381" s="3" t="b">
        <f t="shared" si="75"/>
        <v>0</v>
      </c>
      <c r="C2381" s="11"/>
      <c r="D2381" s="11"/>
      <c r="E2381" s="12"/>
    </row>
    <row r="2382" spans="1:5" customFormat="1" x14ac:dyDescent="0.25">
      <c r="A2382" s="7">
        <f t="shared" si="76"/>
        <v>42194</v>
      </c>
      <c r="B2382" s="3" t="b">
        <f t="shared" si="75"/>
        <v>0</v>
      </c>
      <c r="C2382" s="11"/>
      <c r="D2382" s="11"/>
      <c r="E2382" s="12"/>
    </row>
    <row r="2383" spans="1:5" customFormat="1" x14ac:dyDescent="0.25">
      <c r="A2383" s="7">
        <f t="shared" si="76"/>
        <v>42195</v>
      </c>
      <c r="B2383" s="3" t="b">
        <f t="shared" si="75"/>
        <v>0</v>
      </c>
      <c r="C2383" s="11"/>
      <c r="D2383" s="11"/>
      <c r="E2383" s="12"/>
    </row>
    <row r="2384" spans="1:5" customFormat="1" x14ac:dyDescent="0.25">
      <c r="A2384" s="7">
        <f t="shared" si="76"/>
        <v>42196</v>
      </c>
      <c r="B2384" s="3" t="b">
        <f t="shared" si="75"/>
        <v>0</v>
      </c>
      <c r="C2384" s="11"/>
      <c r="D2384" s="11"/>
      <c r="E2384" s="12"/>
    </row>
    <row r="2385" spans="1:5" customFormat="1" x14ac:dyDescent="0.25">
      <c r="A2385" s="7">
        <f t="shared" si="76"/>
        <v>42197</v>
      </c>
      <c r="B2385" s="3" t="b">
        <f t="shared" si="75"/>
        <v>0</v>
      </c>
      <c r="C2385" s="11"/>
      <c r="D2385" s="11"/>
      <c r="E2385" s="12"/>
    </row>
    <row r="2386" spans="1:5" customFormat="1" x14ac:dyDescent="0.25">
      <c r="A2386" s="7">
        <f t="shared" si="76"/>
        <v>42198</v>
      </c>
      <c r="B2386" s="3" t="b">
        <f t="shared" si="75"/>
        <v>0</v>
      </c>
      <c r="C2386" s="11"/>
      <c r="D2386" s="11"/>
      <c r="E2386" s="12"/>
    </row>
    <row r="2387" spans="1:5" customFormat="1" x14ac:dyDescent="0.25">
      <c r="A2387" s="7">
        <f t="shared" si="76"/>
        <v>42199</v>
      </c>
      <c r="B2387" s="3" t="b">
        <f t="shared" si="75"/>
        <v>0</v>
      </c>
      <c r="C2387" s="11"/>
      <c r="D2387" s="11"/>
      <c r="E2387" s="12"/>
    </row>
    <row r="2388" spans="1:5" customFormat="1" x14ac:dyDescent="0.25">
      <c r="A2388" s="7">
        <f t="shared" si="76"/>
        <v>42200</v>
      </c>
      <c r="B2388" s="3" t="b">
        <f t="shared" si="75"/>
        <v>0</v>
      </c>
      <c r="C2388" s="11"/>
      <c r="D2388" s="11"/>
      <c r="E2388" s="12"/>
    </row>
    <row r="2389" spans="1:5" customFormat="1" x14ac:dyDescent="0.25">
      <c r="A2389" s="7">
        <f t="shared" si="76"/>
        <v>42201</v>
      </c>
      <c r="B2389" s="3" t="b">
        <f t="shared" si="75"/>
        <v>0</v>
      </c>
      <c r="C2389" s="11"/>
      <c r="D2389" s="11"/>
      <c r="E2389" s="12"/>
    </row>
    <row r="2390" spans="1:5" customFormat="1" x14ac:dyDescent="0.25">
      <c r="A2390" s="7">
        <f t="shared" si="76"/>
        <v>42202</v>
      </c>
      <c r="B2390" s="3" t="b">
        <f t="shared" si="75"/>
        <v>0</v>
      </c>
      <c r="C2390" s="11"/>
      <c r="D2390" s="11"/>
      <c r="E2390" s="12"/>
    </row>
    <row r="2391" spans="1:5" customFormat="1" x14ac:dyDescent="0.25">
      <c r="A2391" s="7">
        <f t="shared" si="76"/>
        <v>42203</v>
      </c>
      <c r="B2391" s="3" t="b">
        <f t="shared" si="75"/>
        <v>0</v>
      </c>
      <c r="C2391" s="11"/>
      <c r="D2391" s="11"/>
      <c r="E2391" s="12"/>
    </row>
    <row r="2392" spans="1:5" customFormat="1" x14ac:dyDescent="0.25">
      <c r="A2392" s="7">
        <f t="shared" si="76"/>
        <v>42204</v>
      </c>
      <c r="B2392" s="3" t="b">
        <f t="shared" si="75"/>
        <v>0</v>
      </c>
      <c r="C2392" s="11"/>
      <c r="D2392" s="11"/>
      <c r="E2392" s="12"/>
    </row>
    <row r="2393" spans="1:5" customFormat="1" x14ac:dyDescent="0.25">
      <c r="A2393" s="7">
        <f t="shared" si="76"/>
        <v>42205</v>
      </c>
      <c r="B2393" s="3" t="b">
        <f t="shared" ref="B2393:B2456" si="77">OR(C2393="Ja",D2393="Ja",E2393="Ja")</f>
        <v>0</v>
      </c>
      <c r="C2393" s="11"/>
      <c r="D2393" s="11"/>
      <c r="E2393" s="12"/>
    </row>
    <row r="2394" spans="1:5" customFormat="1" x14ac:dyDescent="0.25">
      <c r="A2394" s="7">
        <f t="shared" si="76"/>
        <v>42206</v>
      </c>
      <c r="B2394" s="3" t="b">
        <f t="shared" si="77"/>
        <v>0</v>
      </c>
      <c r="C2394" s="11"/>
      <c r="D2394" s="11"/>
      <c r="E2394" s="12"/>
    </row>
    <row r="2395" spans="1:5" customFormat="1" x14ac:dyDescent="0.25">
      <c r="A2395" s="7">
        <f t="shared" si="76"/>
        <v>42207</v>
      </c>
      <c r="B2395" s="3" t="b">
        <f t="shared" si="77"/>
        <v>0</v>
      </c>
      <c r="C2395" s="11"/>
      <c r="D2395" s="11"/>
      <c r="E2395" s="12"/>
    </row>
    <row r="2396" spans="1:5" customFormat="1" x14ac:dyDescent="0.25">
      <c r="A2396" s="7">
        <f t="shared" si="76"/>
        <v>42208</v>
      </c>
      <c r="B2396" s="3" t="b">
        <f t="shared" si="77"/>
        <v>0</v>
      </c>
      <c r="C2396" s="11"/>
      <c r="D2396" s="11"/>
      <c r="E2396" s="12"/>
    </row>
    <row r="2397" spans="1:5" customFormat="1" x14ac:dyDescent="0.25">
      <c r="A2397" s="7">
        <f t="shared" si="76"/>
        <v>42209</v>
      </c>
      <c r="B2397" s="3" t="b">
        <f t="shared" si="77"/>
        <v>0</v>
      </c>
      <c r="C2397" s="11"/>
      <c r="D2397" s="11"/>
      <c r="E2397" s="12"/>
    </row>
    <row r="2398" spans="1:5" customFormat="1" x14ac:dyDescent="0.25">
      <c r="A2398" s="7">
        <f t="shared" si="76"/>
        <v>42210</v>
      </c>
      <c r="B2398" s="3" t="b">
        <f t="shared" si="77"/>
        <v>0</v>
      </c>
      <c r="C2398" s="11"/>
      <c r="D2398" s="11"/>
      <c r="E2398" s="12"/>
    </row>
    <row r="2399" spans="1:5" customFormat="1" x14ac:dyDescent="0.25">
      <c r="A2399" s="7">
        <f t="shared" si="76"/>
        <v>42211</v>
      </c>
      <c r="B2399" s="3" t="b">
        <f t="shared" si="77"/>
        <v>0</v>
      </c>
      <c r="C2399" s="11"/>
      <c r="D2399" s="11"/>
      <c r="E2399" s="12"/>
    </row>
    <row r="2400" spans="1:5" customFormat="1" x14ac:dyDescent="0.25">
      <c r="A2400" s="7">
        <f t="shared" si="76"/>
        <v>42212</v>
      </c>
      <c r="B2400" s="3" t="b">
        <f t="shared" si="77"/>
        <v>0</v>
      </c>
      <c r="C2400" s="11"/>
      <c r="D2400" s="11"/>
      <c r="E2400" s="12"/>
    </row>
    <row r="2401" spans="1:5" customFormat="1" x14ac:dyDescent="0.25">
      <c r="A2401" s="7">
        <f t="shared" si="76"/>
        <v>42213</v>
      </c>
      <c r="B2401" s="3" t="b">
        <f t="shared" si="77"/>
        <v>0</v>
      </c>
      <c r="C2401" s="11"/>
      <c r="D2401" s="11"/>
      <c r="E2401" s="12"/>
    </row>
    <row r="2402" spans="1:5" customFormat="1" x14ac:dyDescent="0.25">
      <c r="A2402" s="7">
        <f t="shared" si="76"/>
        <v>42214</v>
      </c>
      <c r="B2402" s="3" t="b">
        <f t="shared" si="77"/>
        <v>0</v>
      </c>
      <c r="C2402" s="11"/>
      <c r="D2402" s="11"/>
      <c r="E2402" s="12"/>
    </row>
    <row r="2403" spans="1:5" customFormat="1" x14ac:dyDescent="0.25">
      <c r="A2403" s="7">
        <f t="shared" si="76"/>
        <v>42215</v>
      </c>
      <c r="B2403" s="3" t="b">
        <f t="shared" si="77"/>
        <v>0</v>
      </c>
      <c r="C2403" s="11"/>
      <c r="D2403" s="11"/>
      <c r="E2403" s="12"/>
    </row>
    <row r="2404" spans="1:5" customFormat="1" x14ac:dyDescent="0.25">
      <c r="A2404" s="7">
        <f t="shared" si="76"/>
        <v>42216</v>
      </c>
      <c r="B2404" s="3" t="b">
        <f t="shared" si="77"/>
        <v>0</v>
      </c>
      <c r="C2404" s="11"/>
      <c r="D2404" s="11"/>
      <c r="E2404" s="12"/>
    </row>
    <row r="2405" spans="1:5" customFormat="1" x14ac:dyDescent="0.25">
      <c r="A2405" s="7">
        <f t="shared" si="76"/>
        <v>42217</v>
      </c>
      <c r="B2405" s="3" t="b">
        <f t="shared" si="77"/>
        <v>0</v>
      </c>
      <c r="C2405" s="11"/>
      <c r="D2405" s="11"/>
      <c r="E2405" s="12"/>
    </row>
    <row r="2406" spans="1:5" customFormat="1" x14ac:dyDescent="0.25">
      <c r="A2406" s="7">
        <f t="shared" si="76"/>
        <v>42218</v>
      </c>
      <c r="B2406" s="3" t="b">
        <f t="shared" si="77"/>
        <v>0</v>
      </c>
      <c r="C2406" s="11"/>
      <c r="D2406" s="11"/>
      <c r="E2406" s="12"/>
    </row>
    <row r="2407" spans="1:5" customFormat="1" x14ac:dyDescent="0.25">
      <c r="A2407" s="7">
        <f t="shared" si="76"/>
        <v>42219</v>
      </c>
      <c r="B2407" s="3" t="b">
        <f t="shared" si="77"/>
        <v>0</v>
      </c>
      <c r="C2407" s="11"/>
      <c r="D2407" s="11"/>
      <c r="E2407" s="12"/>
    </row>
    <row r="2408" spans="1:5" customFormat="1" x14ac:dyDescent="0.25">
      <c r="A2408" s="7">
        <f t="shared" si="76"/>
        <v>42220</v>
      </c>
      <c r="B2408" s="3" t="b">
        <f t="shared" si="77"/>
        <v>0</v>
      </c>
      <c r="C2408" s="11"/>
      <c r="D2408" s="11"/>
      <c r="E2408" s="12"/>
    </row>
    <row r="2409" spans="1:5" customFormat="1" x14ac:dyDescent="0.25">
      <c r="A2409" s="7">
        <f t="shared" si="76"/>
        <v>42221</v>
      </c>
      <c r="B2409" s="3" t="b">
        <f t="shared" si="77"/>
        <v>0</v>
      </c>
      <c r="C2409" s="11"/>
      <c r="D2409" s="11"/>
      <c r="E2409" s="12"/>
    </row>
    <row r="2410" spans="1:5" customFormat="1" x14ac:dyDescent="0.25">
      <c r="A2410" s="7">
        <f t="shared" si="76"/>
        <v>42222</v>
      </c>
      <c r="B2410" s="3" t="b">
        <f t="shared" si="77"/>
        <v>0</v>
      </c>
      <c r="C2410" s="11"/>
      <c r="D2410" s="11"/>
      <c r="E2410" s="12"/>
    </row>
    <row r="2411" spans="1:5" customFormat="1" x14ac:dyDescent="0.25">
      <c r="A2411" s="7">
        <f t="shared" si="76"/>
        <v>42223</v>
      </c>
      <c r="B2411" s="3" t="b">
        <f t="shared" si="77"/>
        <v>0</v>
      </c>
      <c r="C2411" s="11"/>
      <c r="D2411" s="11"/>
      <c r="E2411" s="12"/>
    </row>
    <row r="2412" spans="1:5" customFormat="1" x14ac:dyDescent="0.25">
      <c r="A2412" s="7">
        <f t="shared" si="76"/>
        <v>42224</v>
      </c>
      <c r="B2412" s="3" t="b">
        <f t="shared" si="77"/>
        <v>0</v>
      </c>
      <c r="C2412" s="11"/>
      <c r="D2412" s="11"/>
      <c r="E2412" s="12"/>
    </row>
    <row r="2413" spans="1:5" customFormat="1" x14ac:dyDescent="0.25">
      <c r="A2413" s="7">
        <f t="shared" si="76"/>
        <v>42225</v>
      </c>
      <c r="B2413" s="3" t="b">
        <f t="shared" si="77"/>
        <v>0</v>
      </c>
      <c r="C2413" s="11"/>
      <c r="D2413" s="11"/>
      <c r="E2413" s="12"/>
    </row>
    <row r="2414" spans="1:5" customFormat="1" x14ac:dyDescent="0.25">
      <c r="A2414" s="7">
        <f t="shared" si="76"/>
        <v>42226</v>
      </c>
      <c r="B2414" s="3" t="b">
        <f t="shared" si="77"/>
        <v>0</v>
      </c>
      <c r="C2414" s="11"/>
      <c r="D2414" s="11"/>
      <c r="E2414" s="12"/>
    </row>
    <row r="2415" spans="1:5" customFormat="1" x14ac:dyDescent="0.25">
      <c r="A2415" s="7">
        <f t="shared" si="76"/>
        <v>42227</v>
      </c>
      <c r="B2415" s="3" t="b">
        <f t="shared" si="77"/>
        <v>0</v>
      </c>
      <c r="C2415" s="11"/>
      <c r="D2415" s="11"/>
      <c r="E2415" s="12"/>
    </row>
    <row r="2416" spans="1:5" customFormat="1" x14ac:dyDescent="0.25">
      <c r="A2416" s="7">
        <f t="shared" si="76"/>
        <v>42228</v>
      </c>
      <c r="B2416" s="3" t="b">
        <f t="shared" si="77"/>
        <v>0</v>
      </c>
      <c r="C2416" s="11"/>
      <c r="D2416" s="11"/>
      <c r="E2416" s="12"/>
    </row>
    <row r="2417" spans="1:5" customFormat="1" x14ac:dyDescent="0.25">
      <c r="A2417" s="7">
        <f t="shared" si="76"/>
        <v>42229</v>
      </c>
      <c r="B2417" s="3" t="b">
        <f t="shared" si="77"/>
        <v>0</v>
      </c>
      <c r="C2417" s="11"/>
      <c r="D2417" s="11"/>
      <c r="E2417" s="12"/>
    </row>
    <row r="2418" spans="1:5" customFormat="1" x14ac:dyDescent="0.25">
      <c r="A2418" s="7">
        <f t="shared" si="76"/>
        <v>42230</v>
      </c>
      <c r="B2418" s="3" t="b">
        <f t="shared" si="77"/>
        <v>0</v>
      </c>
      <c r="C2418" s="11"/>
      <c r="D2418" s="11"/>
      <c r="E2418" s="12"/>
    </row>
    <row r="2419" spans="1:5" customFormat="1" x14ac:dyDescent="0.25">
      <c r="A2419" s="7">
        <f t="shared" si="76"/>
        <v>42231</v>
      </c>
      <c r="B2419" s="3" t="b">
        <f t="shared" si="77"/>
        <v>0</v>
      </c>
      <c r="C2419" s="11"/>
      <c r="D2419" s="11"/>
      <c r="E2419" s="12"/>
    </row>
    <row r="2420" spans="1:5" customFormat="1" x14ac:dyDescent="0.25">
      <c r="A2420" s="7">
        <f t="shared" si="76"/>
        <v>42232</v>
      </c>
      <c r="B2420" s="3" t="b">
        <f t="shared" si="77"/>
        <v>0</v>
      </c>
      <c r="C2420" s="11"/>
      <c r="D2420" s="11"/>
      <c r="E2420" s="12"/>
    </row>
    <row r="2421" spans="1:5" customFormat="1" x14ac:dyDescent="0.25">
      <c r="A2421" s="7">
        <f t="shared" si="76"/>
        <v>42233</v>
      </c>
      <c r="B2421" s="3" t="b">
        <f t="shared" si="77"/>
        <v>0</v>
      </c>
      <c r="C2421" s="11"/>
      <c r="D2421" s="11"/>
      <c r="E2421" s="12"/>
    </row>
    <row r="2422" spans="1:5" customFormat="1" x14ac:dyDescent="0.25">
      <c r="A2422" s="7">
        <f t="shared" si="76"/>
        <v>42234</v>
      </c>
      <c r="B2422" s="3" t="b">
        <f t="shared" si="77"/>
        <v>0</v>
      </c>
      <c r="C2422" s="11"/>
      <c r="D2422" s="11"/>
      <c r="E2422" s="12"/>
    </row>
    <row r="2423" spans="1:5" customFormat="1" x14ac:dyDescent="0.25">
      <c r="A2423" s="7">
        <f t="shared" si="76"/>
        <v>42235</v>
      </c>
      <c r="B2423" s="3" t="b">
        <f t="shared" si="77"/>
        <v>0</v>
      </c>
      <c r="C2423" s="11"/>
      <c r="D2423" s="11"/>
      <c r="E2423" s="12"/>
    </row>
    <row r="2424" spans="1:5" customFormat="1" x14ac:dyDescent="0.25">
      <c r="A2424" s="7">
        <f t="shared" si="76"/>
        <v>42236</v>
      </c>
      <c r="B2424" s="3" t="b">
        <f t="shared" si="77"/>
        <v>0</v>
      </c>
      <c r="C2424" s="11"/>
      <c r="D2424" s="11"/>
      <c r="E2424" s="12"/>
    </row>
    <row r="2425" spans="1:5" customFormat="1" x14ac:dyDescent="0.25">
      <c r="A2425" s="7">
        <f t="shared" si="76"/>
        <v>42237</v>
      </c>
      <c r="B2425" s="3" t="b">
        <f t="shared" si="77"/>
        <v>0</v>
      </c>
      <c r="C2425" s="11"/>
      <c r="D2425" s="11"/>
      <c r="E2425" s="12"/>
    </row>
    <row r="2426" spans="1:5" customFormat="1" x14ac:dyDescent="0.25">
      <c r="A2426" s="7">
        <f t="shared" si="76"/>
        <v>42238</v>
      </c>
      <c r="B2426" s="3" t="b">
        <f t="shared" si="77"/>
        <v>0</v>
      </c>
      <c r="C2426" s="11"/>
      <c r="D2426" s="11"/>
      <c r="E2426" s="12"/>
    </row>
    <row r="2427" spans="1:5" customFormat="1" x14ac:dyDescent="0.25">
      <c r="A2427" s="7">
        <f t="shared" si="76"/>
        <v>42239</v>
      </c>
      <c r="B2427" s="3" t="b">
        <f t="shared" si="77"/>
        <v>0</v>
      </c>
      <c r="C2427" s="11"/>
      <c r="D2427" s="11"/>
      <c r="E2427" s="12"/>
    </row>
    <row r="2428" spans="1:5" customFormat="1" x14ac:dyDescent="0.25">
      <c r="A2428" s="7">
        <f t="shared" si="76"/>
        <v>42240</v>
      </c>
      <c r="B2428" s="3" t="b">
        <f t="shared" si="77"/>
        <v>0</v>
      </c>
      <c r="C2428" s="11"/>
      <c r="D2428" s="11"/>
      <c r="E2428" s="12"/>
    </row>
    <row r="2429" spans="1:5" customFormat="1" x14ac:dyDescent="0.25">
      <c r="A2429" s="7">
        <f t="shared" si="76"/>
        <v>42241</v>
      </c>
      <c r="B2429" s="3" t="b">
        <f t="shared" si="77"/>
        <v>0</v>
      </c>
      <c r="C2429" s="11"/>
      <c r="D2429" s="11"/>
      <c r="E2429" s="12"/>
    </row>
    <row r="2430" spans="1:5" customFormat="1" x14ac:dyDescent="0.25">
      <c r="A2430" s="7">
        <f t="shared" si="76"/>
        <v>42242</v>
      </c>
      <c r="B2430" s="3" t="b">
        <f t="shared" si="77"/>
        <v>0</v>
      </c>
      <c r="C2430" s="11"/>
      <c r="D2430" s="11"/>
      <c r="E2430" s="12"/>
    </row>
    <row r="2431" spans="1:5" customFormat="1" x14ac:dyDescent="0.25">
      <c r="A2431" s="7">
        <f t="shared" si="76"/>
        <v>42243</v>
      </c>
      <c r="B2431" s="3" t="b">
        <f t="shared" si="77"/>
        <v>0</v>
      </c>
      <c r="C2431" s="11"/>
      <c r="D2431" s="11"/>
      <c r="E2431" s="12"/>
    </row>
    <row r="2432" spans="1:5" customFormat="1" x14ac:dyDescent="0.25">
      <c r="A2432" s="7">
        <f t="shared" si="76"/>
        <v>42244</v>
      </c>
      <c r="B2432" s="3" t="b">
        <f t="shared" si="77"/>
        <v>0</v>
      </c>
      <c r="C2432" s="11"/>
      <c r="D2432" s="11"/>
      <c r="E2432" s="12"/>
    </row>
    <row r="2433" spans="1:5" customFormat="1" x14ac:dyDescent="0.25">
      <c r="A2433" s="7">
        <f t="shared" si="76"/>
        <v>42245</v>
      </c>
      <c r="B2433" s="3" t="b">
        <f t="shared" si="77"/>
        <v>0</v>
      </c>
      <c r="C2433" s="11"/>
      <c r="D2433" s="11"/>
      <c r="E2433" s="12"/>
    </row>
    <row r="2434" spans="1:5" customFormat="1" x14ac:dyDescent="0.25">
      <c r="A2434" s="7">
        <f t="shared" si="76"/>
        <v>42246</v>
      </c>
      <c r="B2434" s="3" t="b">
        <f t="shared" si="77"/>
        <v>0</v>
      </c>
      <c r="C2434" s="11"/>
      <c r="D2434" s="11"/>
      <c r="E2434" s="12"/>
    </row>
    <row r="2435" spans="1:5" customFormat="1" x14ac:dyDescent="0.25">
      <c r="A2435" s="7">
        <f t="shared" si="76"/>
        <v>42247</v>
      </c>
      <c r="B2435" s="3" t="b">
        <f t="shared" si="77"/>
        <v>0</v>
      </c>
      <c r="C2435" s="11"/>
      <c r="D2435" s="11"/>
      <c r="E2435" s="12"/>
    </row>
    <row r="2436" spans="1:5" customFormat="1" x14ac:dyDescent="0.25">
      <c r="A2436" s="7">
        <f t="shared" ref="A2436:A2499" si="78">A2435+1</f>
        <v>42248</v>
      </c>
      <c r="B2436" s="3" t="b">
        <f t="shared" si="77"/>
        <v>0</v>
      </c>
      <c r="C2436" s="11"/>
      <c r="D2436" s="11"/>
      <c r="E2436" s="12"/>
    </row>
    <row r="2437" spans="1:5" customFormat="1" x14ac:dyDescent="0.25">
      <c r="A2437" s="7">
        <f t="shared" si="78"/>
        <v>42249</v>
      </c>
      <c r="B2437" s="3" t="b">
        <f t="shared" si="77"/>
        <v>0</v>
      </c>
      <c r="C2437" s="11"/>
      <c r="D2437" s="11"/>
      <c r="E2437" s="12"/>
    </row>
    <row r="2438" spans="1:5" customFormat="1" x14ac:dyDescent="0.25">
      <c r="A2438" s="7">
        <f t="shared" si="78"/>
        <v>42250</v>
      </c>
      <c r="B2438" s="3" t="b">
        <f t="shared" si="77"/>
        <v>0</v>
      </c>
      <c r="C2438" s="11"/>
      <c r="D2438" s="11"/>
      <c r="E2438" s="12"/>
    </row>
    <row r="2439" spans="1:5" customFormat="1" x14ac:dyDescent="0.25">
      <c r="A2439" s="7">
        <f t="shared" si="78"/>
        <v>42251</v>
      </c>
      <c r="B2439" s="3" t="b">
        <f t="shared" si="77"/>
        <v>0</v>
      </c>
      <c r="C2439" s="11"/>
      <c r="D2439" s="11"/>
      <c r="E2439" s="12"/>
    </row>
    <row r="2440" spans="1:5" customFormat="1" x14ac:dyDescent="0.25">
      <c r="A2440" s="7">
        <f t="shared" si="78"/>
        <v>42252</v>
      </c>
      <c r="B2440" s="3" t="b">
        <f t="shared" si="77"/>
        <v>0</v>
      </c>
      <c r="C2440" s="11"/>
      <c r="D2440" s="11"/>
      <c r="E2440" s="12"/>
    </row>
    <row r="2441" spans="1:5" customFormat="1" x14ac:dyDescent="0.25">
      <c r="A2441" s="7">
        <f t="shared" si="78"/>
        <v>42253</v>
      </c>
      <c r="B2441" s="3" t="b">
        <f t="shared" si="77"/>
        <v>0</v>
      </c>
      <c r="C2441" s="11"/>
      <c r="D2441" s="11"/>
      <c r="E2441" s="12"/>
    </row>
    <row r="2442" spans="1:5" customFormat="1" x14ac:dyDescent="0.25">
      <c r="A2442" s="7">
        <f t="shared" si="78"/>
        <v>42254</v>
      </c>
      <c r="B2442" s="3" t="b">
        <f t="shared" si="77"/>
        <v>0</v>
      </c>
      <c r="C2442" s="11"/>
      <c r="D2442" s="11"/>
      <c r="E2442" s="12"/>
    </row>
    <row r="2443" spans="1:5" customFormat="1" x14ac:dyDescent="0.25">
      <c r="A2443" s="7">
        <f t="shared" si="78"/>
        <v>42255</v>
      </c>
      <c r="B2443" s="3" t="b">
        <f t="shared" si="77"/>
        <v>0</v>
      </c>
      <c r="C2443" s="11"/>
      <c r="D2443" s="11"/>
      <c r="E2443" s="12"/>
    </row>
    <row r="2444" spans="1:5" customFormat="1" x14ac:dyDescent="0.25">
      <c r="A2444" s="7">
        <f t="shared" si="78"/>
        <v>42256</v>
      </c>
      <c r="B2444" s="3" t="b">
        <f t="shared" si="77"/>
        <v>0</v>
      </c>
      <c r="C2444" s="11"/>
      <c r="D2444" s="11"/>
      <c r="E2444" s="12"/>
    </row>
    <row r="2445" spans="1:5" customFormat="1" x14ac:dyDescent="0.25">
      <c r="A2445" s="7">
        <f t="shared" si="78"/>
        <v>42257</v>
      </c>
      <c r="B2445" s="3" t="b">
        <f t="shared" si="77"/>
        <v>0</v>
      </c>
      <c r="C2445" s="11"/>
      <c r="D2445" s="11"/>
      <c r="E2445" s="12"/>
    </row>
    <row r="2446" spans="1:5" customFormat="1" x14ac:dyDescent="0.25">
      <c r="A2446" s="7">
        <f t="shared" si="78"/>
        <v>42258</v>
      </c>
      <c r="B2446" s="3" t="b">
        <f t="shared" si="77"/>
        <v>0</v>
      </c>
      <c r="C2446" s="11"/>
      <c r="D2446" s="11"/>
      <c r="E2446" s="12"/>
    </row>
    <row r="2447" spans="1:5" customFormat="1" x14ac:dyDescent="0.25">
      <c r="A2447" s="7">
        <f t="shared" si="78"/>
        <v>42259</v>
      </c>
      <c r="B2447" s="3" t="b">
        <f t="shared" si="77"/>
        <v>0</v>
      </c>
      <c r="C2447" s="11"/>
      <c r="D2447" s="11"/>
      <c r="E2447" s="12"/>
    </row>
    <row r="2448" spans="1:5" customFormat="1" x14ac:dyDescent="0.25">
      <c r="A2448" s="7">
        <f t="shared" si="78"/>
        <v>42260</v>
      </c>
      <c r="B2448" s="3" t="b">
        <f t="shared" si="77"/>
        <v>0</v>
      </c>
      <c r="C2448" s="11"/>
      <c r="D2448" s="11"/>
      <c r="E2448" s="12"/>
    </row>
    <row r="2449" spans="1:5" customFormat="1" x14ac:dyDescent="0.25">
      <c r="A2449" s="7">
        <f t="shared" si="78"/>
        <v>42261</v>
      </c>
      <c r="B2449" s="3" t="b">
        <f t="shared" si="77"/>
        <v>0</v>
      </c>
      <c r="C2449" s="11"/>
      <c r="D2449" s="11"/>
      <c r="E2449" s="12"/>
    </row>
    <row r="2450" spans="1:5" customFormat="1" x14ac:dyDescent="0.25">
      <c r="A2450" s="7">
        <f t="shared" si="78"/>
        <v>42262</v>
      </c>
      <c r="B2450" s="3" t="b">
        <f t="shared" si="77"/>
        <v>0</v>
      </c>
      <c r="C2450" s="11"/>
      <c r="D2450" s="11"/>
      <c r="E2450" s="12"/>
    </row>
    <row r="2451" spans="1:5" customFormat="1" x14ac:dyDescent="0.25">
      <c r="A2451" s="7">
        <f t="shared" si="78"/>
        <v>42263</v>
      </c>
      <c r="B2451" s="3" t="b">
        <f t="shared" si="77"/>
        <v>0</v>
      </c>
      <c r="C2451" s="11"/>
      <c r="D2451" s="11"/>
      <c r="E2451" s="12"/>
    </row>
    <row r="2452" spans="1:5" customFormat="1" x14ac:dyDescent="0.25">
      <c r="A2452" s="7">
        <f t="shared" si="78"/>
        <v>42264</v>
      </c>
      <c r="B2452" s="3" t="b">
        <f t="shared" si="77"/>
        <v>0</v>
      </c>
      <c r="C2452" s="11"/>
      <c r="D2452" s="11"/>
      <c r="E2452" s="12"/>
    </row>
    <row r="2453" spans="1:5" customFormat="1" x14ac:dyDescent="0.25">
      <c r="A2453" s="7">
        <f t="shared" si="78"/>
        <v>42265</v>
      </c>
      <c r="B2453" s="3" t="b">
        <f t="shared" si="77"/>
        <v>0</v>
      </c>
      <c r="C2453" s="11"/>
      <c r="D2453" s="11"/>
      <c r="E2453" s="12"/>
    </row>
    <row r="2454" spans="1:5" customFormat="1" x14ac:dyDescent="0.25">
      <c r="A2454" s="7">
        <f t="shared" si="78"/>
        <v>42266</v>
      </c>
      <c r="B2454" s="3" t="b">
        <f t="shared" si="77"/>
        <v>0</v>
      </c>
      <c r="C2454" s="11"/>
      <c r="D2454" s="11"/>
      <c r="E2454" s="12"/>
    </row>
    <row r="2455" spans="1:5" customFormat="1" x14ac:dyDescent="0.25">
      <c r="A2455" s="7">
        <f t="shared" si="78"/>
        <v>42267</v>
      </c>
      <c r="B2455" s="3" t="b">
        <f t="shared" si="77"/>
        <v>0</v>
      </c>
      <c r="C2455" s="11"/>
      <c r="D2455" s="11"/>
      <c r="E2455" s="12"/>
    </row>
    <row r="2456" spans="1:5" customFormat="1" x14ac:dyDescent="0.25">
      <c r="A2456" s="7">
        <f t="shared" si="78"/>
        <v>42268</v>
      </c>
      <c r="B2456" s="3" t="b">
        <f t="shared" si="77"/>
        <v>0</v>
      </c>
      <c r="C2456" s="11"/>
      <c r="D2456" s="11"/>
      <c r="E2456" s="12"/>
    </row>
    <row r="2457" spans="1:5" customFormat="1" x14ac:dyDescent="0.25">
      <c r="A2457" s="7">
        <f t="shared" si="78"/>
        <v>42269</v>
      </c>
      <c r="B2457" s="3" t="b">
        <f t="shared" ref="B2457:B2520" si="79">OR(C2457="Ja",D2457="Ja",E2457="Ja")</f>
        <v>0</v>
      </c>
      <c r="C2457" s="11"/>
      <c r="D2457" s="11"/>
      <c r="E2457" s="12"/>
    </row>
    <row r="2458" spans="1:5" customFormat="1" x14ac:dyDescent="0.25">
      <c r="A2458" s="7">
        <f t="shared" si="78"/>
        <v>42270</v>
      </c>
      <c r="B2458" s="3" t="b">
        <f t="shared" si="79"/>
        <v>0</v>
      </c>
      <c r="C2458" s="11"/>
      <c r="D2458" s="11"/>
      <c r="E2458" s="12"/>
    </row>
    <row r="2459" spans="1:5" customFormat="1" x14ac:dyDescent="0.25">
      <c r="A2459" s="7">
        <f t="shared" si="78"/>
        <v>42271</v>
      </c>
      <c r="B2459" s="3" t="b">
        <f t="shared" si="79"/>
        <v>0</v>
      </c>
      <c r="C2459" s="11"/>
      <c r="D2459" s="11"/>
      <c r="E2459" s="12"/>
    </row>
    <row r="2460" spans="1:5" customFormat="1" x14ac:dyDescent="0.25">
      <c r="A2460" s="7">
        <f t="shared" si="78"/>
        <v>42272</v>
      </c>
      <c r="B2460" s="3" t="b">
        <f t="shared" si="79"/>
        <v>0</v>
      </c>
      <c r="C2460" s="11"/>
      <c r="D2460" s="11"/>
      <c r="E2460" s="12"/>
    </row>
    <row r="2461" spans="1:5" customFormat="1" x14ac:dyDescent="0.25">
      <c r="A2461" s="7">
        <f t="shared" si="78"/>
        <v>42273</v>
      </c>
      <c r="B2461" s="3" t="b">
        <f t="shared" si="79"/>
        <v>0</v>
      </c>
      <c r="C2461" s="11"/>
      <c r="D2461" s="11"/>
      <c r="E2461" s="12"/>
    </row>
    <row r="2462" spans="1:5" customFormat="1" x14ac:dyDescent="0.25">
      <c r="A2462" s="7">
        <f t="shared" si="78"/>
        <v>42274</v>
      </c>
      <c r="B2462" s="3" t="b">
        <f t="shared" si="79"/>
        <v>0</v>
      </c>
      <c r="C2462" s="11"/>
      <c r="D2462" s="11"/>
      <c r="E2462" s="12"/>
    </row>
    <row r="2463" spans="1:5" customFormat="1" x14ac:dyDescent="0.25">
      <c r="A2463" s="7">
        <f t="shared" si="78"/>
        <v>42275</v>
      </c>
      <c r="B2463" s="3" t="b">
        <f t="shared" si="79"/>
        <v>0</v>
      </c>
      <c r="C2463" s="11"/>
      <c r="D2463" s="11"/>
      <c r="E2463" s="12"/>
    </row>
    <row r="2464" spans="1:5" customFormat="1" x14ac:dyDescent="0.25">
      <c r="A2464" s="7">
        <f t="shared" si="78"/>
        <v>42276</v>
      </c>
      <c r="B2464" s="3" t="b">
        <f t="shared" si="79"/>
        <v>0</v>
      </c>
      <c r="C2464" s="11"/>
      <c r="D2464" s="11"/>
      <c r="E2464" s="12"/>
    </row>
    <row r="2465" spans="1:5" customFormat="1" x14ac:dyDescent="0.25">
      <c r="A2465" s="7">
        <f t="shared" si="78"/>
        <v>42277</v>
      </c>
      <c r="B2465" s="3" t="b">
        <f t="shared" si="79"/>
        <v>0</v>
      </c>
      <c r="C2465" s="11"/>
      <c r="D2465" s="11"/>
      <c r="E2465" s="12"/>
    </row>
    <row r="2466" spans="1:5" customFormat="1" x14ac:dyDescent="0.25">
      <c r="A2466" s="7">
        <f t="shared" si="78"/>
        <v>42278</v>
      </c>
      <c r="B2466" s="3" t="b">
        <f t="shared" si="79"/>
        <v>0</v>
      </c>
      <c r="C2466" s="11"/>
      <c r="D2466" s="11"/>
      <c r="E2466" s="12"/>
    </row>
    <row r="2467" spans="1:5" customFormat="1" x14ac:dyDescent="0.25">
      <c r="A2467" s="7">
        <f t="shared" si="78"/>
        <v>42279</v>
      </c>
      <c r="B2467" s="3" t="b">
        <f t="shared" si="79"/>
        <v>0</v>
      </c>
      <c r="C2467" s="11"/>
      <c r="D2467" s="11"/>
      <c r="E2467" s="12"/>
    </row>
    <row r="2468" spans="1:5" customFormat="1" x14ac:dyDescent="0.25">
      <c r="A2468" s="7">
        <f t="shared" si="78"/>
        <v>42280</v>
      </c>
      <c r="B2468" s="3" t="b">
        <f t="shared" si="79"/>
        <v>0</v>
      </c>
      <c r="C2468" s="11"/>
      <c r="D2468" s="11"/>
      <c r="E2468" s="12"/>
    </row>
    <row r="2469" spans="1:5" customFormat="1" x14ac:dyDescent="0.25">
      <c r="A2469" s="7">
        <f t="shared" si="78"/>
        <v>42281</v>
      </c>
      <c r="B2469" s="3" t="b">
        <f t="shared" si="79"/>
        <v>0</v>
      </c>
      <c r="C2469" s="11"/>
      <c r="D2469" s="11"/>
      <c r="E2469" s="12"/>
    </row>
    <row r="2470" spans="1:5" customFormat="1" x14ac:dyDescent="0.25">
      <c r="A2470" s="7">
        <f t="shared" si="78"/>
        <v>42282</v>
      </c>
      <c r="B2470" s="3" t="b">
        <f t="shared" si="79"/>
        <v>0</v>
      </c>
      <c r="C2470" s="11"/>
      <c r="D2470" s="11"/>
      <c r="E2470" s="12"/>
    </row>
    <row r="2471" spans="1:5" customFormat="1" x14ac:dyDescent="0.25">
      <c r="A2471" s="7">
        <f t="shared" si="78"/>
        <v>42283</v>
      </c>
      <c r="B2471" s="3" t="b">
        <f t="shared" si="79"/>
        <v>0</v>
      </c>
      <c r="C2471" s="11"/>
      <c r="D2471" s="11"/>
      <c r="E2471" s="12"/>
    </row>
    <row r="2472" spans="1:5" customFormat="1" x14ac:dyDescent="0.25">
      <c r="A2472" s="7">
        <f t="shared" si="78"/>
        <v>42284</v>
      </c>
      <c r="B2472" s="3" t="b">
        <f t="shared" si="79"/>
        <v>0</v>
      </c>
      <c r="C2472" s="11"/>
      <c r="D2472" s="11"/>
      <c r="E2472" s="12"/>
    </row>
    <row r="2473" spans="1:5" customFormat="1" x14ac:dyDescent="0.25">
      <c r="A2473" s="7">
        <f t="shared" si="78"/>
        <v>42285</v>
      </c>
      <c r="B2473" s="3" t="b">
        <f t="shared" si="79"/>
        <v>0</v>
      </c>
      <c r="C2473" s="11"/>
      <c r="D2473" s="11"/>
      <c r="E2473" s="12"/>
    </row>
    <row r="2474" spans="1:5" customFormat="1" x14ac:dyDescent="0.25">
      <c r="A2474" s="7">
        <f t="shared" si="78"/>
        <v>42286</v>
      </c>
      <c r="B2474" s="3" t="b">
        <f t="shared" si="79"/>
        <v>0</v>
      </c>
      <c r="C2474" s="11"/>
      <c r="D2474" s="11"/>
      <c r="E2474" s="12"/>
    </row>
    <row r="2475" spans="1:5" customFormat="1" x14ac:dyDescent="0.25">
      <c r="A2475" s="7">
        <f t="shared" si="78"/>
        <v>42287</v>
      </c>
      <c r="B2475" s="3" t="b">
        <f t="shared" si="79"/>
        <v>0</v>
      </c>
      <c r="C2475" s="11"/>
      <c r="D2475" s="11"/>
      <c r="E2475" s="12"/>
    </row>
    <row r="2476" spans="1:5" customFormat="1" x14ac:dyDescent="0.25">
      <c r="A2476" s="7">
        <f t="shared" si="78"/>
        <v>42288</v>
      </c>
      <c r="B2476" s="3" t="b">
        <f t="shared" si="79"/>
        <v>0</v>
      </c>
      <c r="C2476" s="11"/>
      <c r="D2476" s="11"/>
      <c r="E2476" s="12"/>
    </row>
    <row r="2477" spans="1:5" customFormat="1" x14ac:dyDescent="0.25">
      <c r="A2477" s="7">
        <f t="shared" si="78"/>
        <v>42289</v>
      </c>
      <c r="B2477" s="3" t="b">
        <f t="shared" si="79"/>
        <v>0</v>
      </c>
      <c r="C2477" s="11"/>
      <c r="D2477" s="11"/>
      <c r="E2477" s="12"/>
    </row>
    <row r="2478" spans="1:5" customFormat="1" x14ac:dyDescent="0.25">
      <c r="A2478" s="7">
        <f t="shared" si="78"/>
        <v>42290</v>
      </c>
      <c r="B2478" s="3" t="b">
        <f t="shared" si="79"/>
        <v>0</v>
      </c>
      <c r="C2478" s="11"/>
      <c r="D2478" s="11"/>
      <c r="E2478" s="12"/>
    </row>
    <row r="2479" spans="1:5" customFormat="1" x14ac:dyDescent="0.25">
      <c r="A2479" s="7">
        <f t="shared" si="78"/>
        <v>42291</v>
      </c>
      <c r="B2479" s="3" t="b">
        <f t="shared" si="79"/>
        <v>0</v>
      </c>
      <c r="C2479" s="11"/>
      <c r="D2479" s="11"/>
      <c r="E2479" s="12"/>
    </row>
    <row r="2480" spans="1:5" customFormat="1" x14ac:dyDescent="0.25">
      <c r="A2480" s="7">
        <f t="shared" si="78"/>
        <v>42292</v>
      </c>
      <c r="B2480" s="3" t="b">
        <f t="shared" si="79"/>
        <v>0</v>
      </c>
      <c r="C2480" s="11"/>
      <c r="D2480" s="11"/>
      <c r="E2480" s="12"/>
    </row>
    <row r="2481" spans="1:5" customFormat="1" x14ac:dyDescent="0.25">
      <c r="A2481" s="7">
        <f t="shared" si="78"/>
        <v>42293</v>
      </c>
      <c r="B2481" s="3" t="b">
        <f t="shared" si="79"/>
        <v>0</v>
      </c>
      <c r="C2481" s="11"/>
      <c r="D2481" s="11"/>
      <c r="E2481" s="12"/>
    </row>
    <row r="2482" spans="1:5" customFormat="1" x14ac:dyDescent="0.25">
      <c r="A2482" s="7">
        <f t="shared" si="78"/>
        <v>42294</v>
      </c>
      <c r="B2482" s="3" t="b">
        <f t="shared" si="79"/>
        <v>0</v>
      </c>
      <c r="C2482" s="11"/>
      <c r="D2482" s="11"/>
      <c r="E2482" s="12"/>
    </row>
    <row r="2483" spans="1:5" customFormat="1" x14ac:dyDescent="0.25">
      <c r="A2483" s="7">
        <f t="shared" si="78"/>
        <v>42295</v>
      </c>
      <c r="B2483" s="3" t="b">
        <f t="shared" si="79"/>
        <v>0</v>
      </c>
      <c r="C2483" s="11"/>
      <c r="D2483" s="11"/>
      <c r="E2483" s="12"/>
    </row>
    <row r="2484" spans="1:5" customFormat="1" x14ac:dyDescent="0.25">
      <c r="A2484" s="7">
        <f t="shared" si="78"/>
        <v>42296</v>
      </c>
      <c r="B2484" s="3" t="b">
        <f t="shared" si="79"/>
        <v>0</v>
      </c>
      <c r="C2484" s="11"/>
      <c r="D2484" s="11"/>
      <c r="E2484" s="12"/>
    </row>
    <row r="2485" spans="1:5" customFormat="1" x14ac:dyDescent="0.25">
      <c r="A2485" s="7">
        <f t="shared" si="78"/>
        <v>42297</v>
      </c>
      <c r="B2485" s="3" t="b">
        <f t="shared" si="79"/>
        <v>0</v>
      </c>
      <c r="C2485" s="11"/>
      <c r="D2485" s="11"/>
      <c r="E2485" s="12"/>
    </row>
    <row r="2486" spans="1:5" customFormat="1" x14ac:dyDescent="0.25">
      <c r="A2486" s="7">
        <f t="shared" si="78"/>
        <v>42298</v>
      </c>
      <c r="B2486" s="3" t="b">
        <f t="shared" si="79"/>
        <v>0</v>
      </c>
      <c r="C2486" s="11"/>
      <c r="D2486" s="11"/>
      <c r="E2486" s="12"/>
    </row>
    <row r="2487" spans="1:5" customFormat="1" x14ac:dyDescent="0.25">
      <c r="A2487" s="7">
        <f t="shared" si="78"/>
        <v>42299</v>
      </c>
      <c r="B2487" s="3" t="b">
        <f t="shared" si="79"/>
        <v>0</v>
      </c>
      <c r="C2487" s="11"/>
      <c r="D2487" s="11"/>
      <c r="E2487" s="12"/>
    </row>
    <row r="2488" spans="1:5" customFormat="1" x14ac:dyDescent="0.25">
      <c r="A2488" s="7">
        <f t="shared" si="78"/>
        <v>42300</v>
      </c>
      <c r="B2488" s="3" t="b">
        <f t="shared" si="79"/>
        <v>0</v>
      </c>
      <c r="C2488" s="11"/>
      <c r="D2488" s="11"/>
      <c r="E2488" s="12"/>
    </row>
    <row r="2489" spans="1:5" customFormat="1" x14ac:dyDescent="0.25">
      <c r="A2489" s="7">
        <f t="shared" si="78"/>
        <v>42301</v>
      </c>
      <c r="B2489" s="3" t="b">
        <f t="shared" si="79"/>
        <v>0</v>
      </c>
      <c r="C2489" s="11"/>
      <c r="D2489" s="11"/>
      <c r="E2489" s="12"/>
    </row>
    <row r="2490" spans="1:5" customFormat="1" x14ac:dyDescent="0.25">
      <c r="A2490" s="7">
        <f t="shared" si="78"/>
        <v>42302</v>
      </c>
      <c r="B2490" s="3" t="b">
        <f t="shared" si="79"/>
        <v>0</v>
      </c>
      <c r="C2490" s="11"/>
      <c r="D2490" s="11"/>
      <c r="E2490" s="12"/>
    </row>
    <row r="2491" spans="1:5" customFormat="1" x14ac:dyDescent="0.25">
      <c r="A2491" s="7">
        <f t="shared" si="78"/>
        <v>42303</v>
      </c>
      <c r="B2491" s="3" t="b">
        <f t="shared" si="79"/>
        <v>0</v>
      </c>
      <c r="C2491" s="11"/>
      <c r="D2491" s="11"/>
      <c r="E2491" s="12"/>
    </row>
    <row r="2492" spans="1:5" customFormat="1" x14ac:dyDescent="0.25">
      <c r="A2492" s="7">
        <f t="shared" si="78"/>
        <v>42304</v>
      </c>
      <c r="B2492" s="3" t="b">
        <f t="shared" si="79"/>
        <v>0</v>
      </c>
      <c r="C2492" s="11"/>
      <c r="D2492" s="11"/>
      <c r="E2492" s="12"/>
    </row>
    <row r="2493" spans="1:5" customFormat="1" x14ac:dyDescent="0.25">
      <c r="A2493" s="7">
        <f t="shared" si="78"/>
        <v>42305</v>
      </c>
      <c r="B2493" s="3" t="b">
        <f t="shared" si="79"/>
        <v>0</v>
      </c>
      <c r="C2493" s="11"/>
      <c r="D2493" s="11"/>
      <c r="E2493" s="12"/>
    </row>
    <row r="2494" spans="1:5" customFormat="1" x14ac:dyDescent="0.25">
      <c r="A2494" s="7">
        <f t="shared" si="78"/>
        <v>42306</v>
      </c>
      <c r="B2494" s="3" t="b">
        <f t="shared" si="79"/>
        <v>0</v>
      </c>
      <c r="C2494" s="11"/>
      <c r="D2494" s="11"/>
      <c r="E2494" s="12"/>
    </row>
    <row r="2495" spans="1:5" customFormat="1" x14ac:dyDescent="0.25">
      <c r="A2495" s="7">
        <f t="shared" si="78"/>
        <v>42307</v>
      </c>
      <c r="B2495" s="3" t="b">
        <f t="shared" si="79"/>
        <v>0</v>
      </c>
      <c r="C2495" s="11"/>
      <c r="D2495" s="11"/>
      <c r="E2495" s="12"/>
    </row>
    <row r="2496" spans="1:5" customFormat="1" x14ac:dyDescent="0.25">
      <c r="A2496" s="7">
        <f t="shared" si="78"/>
        <v>42308</v>
      </c>
      <c r="B2496" s="3" t="b">
        <f t="shared" si="79"/>
        <v>0</v>
      </c>
      <c r="C2496" s="11"/>
      <c r="D2496" s="11"/>
      <c r="E2496" s="12"/>
    </row>
    <row r="2497" spans="1:5" customFormat="1" x14ac:dyDescent="0.25">
      <c r="A2497" s="7">
        <f t="shared" si="78"/>
        <v>42309</v>
      </c>
      <c r="B2497" s="3" t="b">
        <f t="shared" si="79"/>
        <v>0</v>
      </c>
      <c r="C2497" s="11"/>
      <c r="D2497" s="11"/>
      <c r="E2497" s="12"/>
    </row>
    <row r="2498" spans="1:5" customFormat="1" x14ac:dyDescent="0.25">
      <c r="A2498" s="7">
        <f t="shared" si="78"/>
        <v>42310</v>
      </c>
      <c r="B2498" s="3" t="b">
        <f t="shared" si="79"/>
        <v>0</v>
      </c>
      <c r="C2498" s="11"/>
      <c r="D2498" s="11"/>
      <c r="E2498" s="12"/>
    </row>
    <row r="2499" spans="1:5" customFormat="1" x14ac:dyDescent="0.25">
      <c r="A2499" s="7">
        <f t="shared" si="78"/>
        <v>42311</v>
      </c>
      <c r="B2499" s="3" t="b">
        <f t="shared" si="79"/>
        <v>0</v>
      </c>
      <c r="C2499" s="11"/>
      <c r="D2499" s="11"/>
      <c r="E2499" s="12"/>
    </row>
    <row r="2500" spans="1:5" customFormat="1" x14ac:dyDescent="0.25">
      <c r="A2500" s="7">
        <f t="shared" ref="A2500:A2563" si="80">A2499+1</f>
        <v>42312</v>
      </c>
      <c r="B2500" s="3" t="b">
        <f t="shared" si="79"/>
        <v>0</v>
      </c>
      <c r="C2500" s="11"/>
      <c r="D2500" s="11"/>
      <c r="E2500" s="12"/>
    </row>
    <row r="2501" spans="1:5" customFormat="1" x14ac:dyDescent="0.25">
      <c r="A2501" s="7">
        <f t="shared" si="80"/>
        <v>42313</v>
      </c>
      <c r="B2501" s="3" t="b">
        <f t="shared" si="79"/>
        <v>0</v>
      </c>
      <c r="C2501" s="11"/>
      <c r="D2501" s="11"/>
      <c r="E2501" s="12"/>
    </row>
    <row r="2502" spans="1:5" customFormat="1" x14ac:dyDescent="0.25">
      <c r="A2502" s="7">
        <f t="shared" si="80"/>
        <v>42314</v>
      </c>
      <c r="B2502" s="3" t="b">
        <f t="shared" si="79"/>
        <v>0</v>
      </c>
      <c r="C2502" s="11"/>
      <c r="D2502" s="11"/>
      <c r="E2502" s="12"/>
    </row>
    <row r="2503" spans="1:5" customFormat="1" x14ac:dyDescent="0.25">
      <c r="A2503" s="7">
        <f t="shared" si="80"/>
        <v>42315</v>
      </c>
      <c r="B2503" s="3" t="b">
        <f t="shared" si="79"/>
        <v>0</v>
      </c>
      <c r="C2503" s="11"/>
      <c r="D2503" s="11"/>
      <c r="E2503" s="12"/>
    </row>
    <row r="2504" spans="1:5" customFormat="1" x14ac:dyDescent="0.25">
      <c r="A2504" s="7">
        <f t="shared" si="80"/>
        <v>42316</v>
      </c>
      <c r="B2504" s="3" t="b">
        <f t="shared" si="79"/>
        <v>0</v>
      </c>
      <c r="C2504" s="11"/>
      <c r="D2504" s="11"/>
      <c r="E2504" s="12"/>
    </row>
    <row r="2505" spans="1:5" customFormat="1" x14ac:dyDescent="0.25">
      <c r="A2505" s="7">
        <f t="shared" si="80"/>
        <v>42317</v>
      </c>
      <c r="B2505" s="3" t="b">
        <f t="shared" si="79"/>
        <v>0</v>
      </c>
      <c r="C2505" s="11"/>
      <c r="D2505" s="11"/>
      <c r="E2505" s="12"/>
    </row>
    <row r="2506" spans="1:5" customFormat="1" x14ac:dyDescent="0.25">
      <c r="A2506" s="7">
        <f t="shared" si="80"/>
        <v>42318</v>
      </c>
      <c r="B2506" s="3" t="b">
        <f t="shared" si="79"/>
        <v>0</v>
      </c>
      <c r="C2506" s="11"/>
      <c r="D2506" s="11"/>
      <c r="E2506" s="12"/>
    </row>
    <row r="2507" spans="1:5" customFormat="1" x14ac:dyDescent="0.25">
      <c r="A2507" s="7">
        <f t="shared" si="80"/>
        <v>42319</v>
      </c>
      <c r="B2507" s="3" t="b">
        <f t="shared" si="79"/>
        <v>0</v>
      </c>
      <c r="C2507" s="11"/>
      <c r="D2507" s="11"/>
      <c r="E2507" s="12"/>
    </row>
    <row r="2508" spans="1:5" customFormat="1" x14ac:dyDescent="0.25">
      <c r="A2508" s="7">
        <f t="shared" si="80"/>
        <v>42320</v>
      </c>
      <c r="B2508" s="3" t="b">
        <f t="shared" si="79"/>
        <v>0</v>
      </c>
      <c r="C2508" s="11"/>
      <c r="D2508" s="11"/>
      <c r="E2508" s="12"/>
    </row>
    <row r="2509" spans="1:5" customFormat="1" x14ac:dyDescent="0.25">
      <c r="A2509" s="7">
        <f t="shared" si="80"/>
        <v>42321</v>
      </c>
      <c r="B2509" s="3" t="b">
        <f t="shared" si="79"/>
        <v>0</v>
      </c>
      <c r="C2509" s="11"/>
      <c r="D2509" s="11"/>
      <c r="E2509" s="12"/>
    </row>
    <row r="2510" spans="1:5" customFormat="1" x14ac:dyDescent="0.25">
      <c r="A2510" s="7">
        <f t="shared" si="80"/>
        <v>42322</v>
      </c>
      <c r="B2510" s="3" t="b">
        <f t="shared" si="79"/>
        <v>0</v>
      </c>
      <c r="C2510" s="11"/>
      <c r="D2510" s="11"/>
      <c r="E2510" s="12"/>
    </row>
    <row r="2511" spans="1:5" customFormat="1" x14ac:dyDescent="0.25">
      <c r="A2511" s="7">
        <f t="shared" si="80"/>
        <v>42323</v>
      </c>
      <c r="B2511" s="3" t="b">
        <f t="shared" si="79"/>
        <v>0</v>
      </c>
      <c r="C2511" s="11"/>
      <c r="D2511" s="11"/>
      <c r="E2511" s="12"/>
    </row>
    <row r="2512" spans="1:5" customFormat="1" x14ac:dyDescent="0.25">
      <c r="A2512" s="7">
        <f t="shared" si="80"/>
        <v>42324</v>
      </c>
      <c r="B2512" s="3" t="b">
        <f t="shared" si="79"/>
        <v>0</v>
      </c>
      <c r="C2512" s="11"/>
      <c r="D2512" s="11"/>
      <c r="E2512" s="12"/>
    </row>
    <row r="2513" spans="1:5" customFormat="1" x14ac:dyDescent="0.25">
      <c r="A2513" s="7">
        <f t="shared" si="80"/>
        <v>42325</v>
      </c>
      <c r="B2513" s="3" t="b">
        <f t="shared" si="79"/>
        <v>0</v>
      </c>
      <c r="C2513" s="11"/>
      <c r="D2513" s="11"/>
      <c r="E2513" s="12"/>
    </row>
    <row r="2514" spans="1:5" customFormat="1" x14ac:dyDescent="0.25">
      <c r="A2514" s="7">
        <f t="shared" si="80"/>
        <v>42326</v>
      </c>
      <c r="B2514" s="3" t="b">
        <f t="shared" si="79"/>
        <v>0</v>
      </c>
      <c r="C2514" s="11"/>
      <c r="D2514" s="11"/>
      <c r="E2514" s="12"/>
    </row>
    <row r="2515" spans="1:5" customFormat="1" x14ac:dyDescent="0.25">
      <c r="A2515" s="7">
        <f t="shared" si="80"/>
        <v>42327</v>
      </c>
      <c r="B2515" s="3" t="b">
        <f t="shared" si="79"/>
        <v>0</v>
      </c>
      <c r="C2515" s="11"/>
      <c r="D2515" s="11"/>
      <c r="E2515" s="12"/>
    </row>
    <row r="2516" spans="1:5" customFormat="1" x14ac:dyDescent="0.25">
      <c r="A2516" s="7">
        <f t="shared" si="80"/>
        <v>42328</v>
      </c>
      <c r="B2516" s="3" t="b">
        <f t="shared" si="79"/>
        <v>0</v>
      </c>
      <c r="C2516" s="11"/>
      <c r="D2516" s="11"/>
      <c r="E2516" s="12"/>
    </row>
    <row r="2517" spans="1:5" customFormat="1" x14ac:dyDescent="0.25">
      <c r="A2517" s="7">
        <f t="shared" si="80"/>
        <v>42329</v>
      </c>
      <c r="B2517" s="3" t="b">
        <f t="shared" si="79"/>
        <v>0</v>
      </c>
      <c r="C2517" s="11"/>
      <c r="D2517" s="11"/>
      <c r="E2517" s="12"/>
    </row>
    <row r="2518" spans="1:5" customFormat="1" x14ac:dyDescent="0.25">
      <c r="A2518" s="7">
        <f t="shared" si="80"/>
        <v>42330</v>
      </c>
      <c r="B2518" s="3" t="b">
        <f t="shared" si="79"/>
        <v>0</v>
      </c>
      <c r="C2518" s="11"/>
      <c r="D2518" s="11"/>
      <c r="E2518" s="12"/>
    </row>
    <row r="2519" spans="1:5" customFormat="1" x14ac:dyDescent="0.25">
      <c r="A2519" s="7">
        <f t="shared" si="80"/>
        <v>42331</v>
      </c>
      <c r="B2519" s="3" t="b">
        <f t="shared" si="79"/>
        <v>0</v>
      </c>
      <c r="C2519" s="11"/>
      <c r="D2519" s="11"/>
      <c r="E2519" s="12"/>
    </row>
    <row r="2520" spans="1:5" customFormat="1" x14ac:dyDescent="0.25">
      <c r="A2520" s="7">
        <f t="shared" si="80"/>
        <v>42332</v>
      </c>
      <c r="B2520" s="3" t="b">
        <f t="shared" si="79"/>
        <v>0</v>
      </c>
      <c r="C2520" s="11"/>
      <c r="D2520" s="11"/>
      <c r="E2520" s="12"/>
    </row>
    <row r="2521" spans="1:5" customFormat="1" x14ac:dyDescent="0.25">
      <c r="A2521" s="7">
        <f t="shared" si="80"/>
        <v>42333</v>
      </c>
      <c r="B2521" s="3" t="b">
        <f t="shared" ref="B2521:B2584" si="81">OR(C2521="Ja",D2521="Ja",E2521="Ja")</f>
        <v>0</v>
      </c>
      <c r="C2521" s="11"/>
      <c r="D2521" s="11"/>
      <c r="E2521" s="12"/>
    </row>
    <row r="2522" spans="1:5" customFormat="1" x14ac:dyDescent="0.25">
      <c r="A2522" s="7">
        <f t="shared" si="80"/>
        <v>42334</v>
      </c>
      <c r="B2522" s="3" t="b">
        <f t="shared" si="81"/>
        <v>0</v>
      </c>
      <c r="C2522" s="11"/>
      <c r="D2522" s="11"/>
      <c r="E2522" s="12"/>
    </row>
    <row r="2523" spans="1:5" customFormat="1" x14ac:dyDescent="0.25">
      <c r="A2523" s="7">
        <f t="shared" si="80"/>
        <v>42335</v>
      </c>
      <c r="B2523" s="3" t="b">
        <f t="shared" si="81"/>
        <v>0</v>
      </c>
      <c r="C2523" s="11"/>
      <c r="D2523" s="11"/>
      <c r="E2523" s="12"/>
    </row>
    <row r="2524" spans="1:5" customFormat="1" x14ac:dyDescent="0.25">
      <c r="A2524" s="7">
        <f t="shared" si="80"/>
        <v>42336</v>
      </c>
      <c r="B2524" s="3" t="b">
        <f t="shared" si="81"/>
        <v>0</v>
      </c>
      <c r="C2524" s="11"/>
      <c r="D2524" s="11"/>
      <c r="E2524" s="12"/>
    </row>
    <row r="2525" spans="1:5" customFormat="1" x14ac:dyDescent="0.25">
      <c r="A2525" s="7">
        <f t="shared" si="80"/>
        <v>42337</v>
      </c>
      <c r="B2525" s="3" t="b">
        <f t="shared" si="81"/>
        <v>0</v>
      </c>
      <c r="C2525" s="11"/>
      <c r="D2525" s="11"/>
      <c r="E2525" s="12"/>
    </row>
    <row r="2526" spans="1:5" customFormat="1" x14ac:dyDescent="0.25">
      <c r="A2526" s="7">
        <f t="shared" si="80"/>
        <v>42338</v>
      </c>
      <c r="B2526" s="3" t="b">
        <f t="shared" si="81"/>
        <v>0</v>
      </c>
      <c r="C2526" s="11"/>
      <c r="D2526" s="11"/>
      <c r="E2526" s="12"/>
    </row>
    <row r="2527" spans="1:5" customFormat="1" x14ac:dyDescent="0.25">
      <c r="A2527" s="7">
        <f t="shared" si="80"/>
        <v>42339</v>
      </c>
      <c r="B2527" s="3" t="b">
        <f t="shared" si="81"/>
        <v>0</v>
      </c>
      <c r="C2527" s="11"/>
      <c r="D2527" s="11"/>
      <c r="E2527" s="12"/>
    </row>
    <row r="2528" spans="1:5" customFormat="1" x14ac:dyDescent="0.25">
      <c r="A2528" s="7">
        <f t="shared" si="80"/>
        <v>42340</v>
      </c>
      <c r="B2528" s="3" t="b">
        <f t="shared" si="81"/>
        <v>0</v>
      </c>
      <c r="C2528" s="11"/>
      <c r="D2528" s="11"/>
      <c r="E2528" s="12"/>
    </row>
    <row r="2529" spans="1:5" customFormat="1" x14ac:dyDescent="0.25">
      <c r="A2529" s="7">
        <f t="shared" si="80"/>
        <v>42341</v>
      </c>
      <c r="B2529" s="3" t="b">
        <f t="shared" si="81"/>
        <v>0</v>
      </c>
      <c r="C2529" s="11"/>
      <c r="D2529" s="11"/>
      <c r="E2529" s="12"/>
    </row>
    <row r="2530" spans="1:5" customFormat="1" x14ac:dyDescent="0.25">
      <c r="A2530" s="7">
        <f t="shared" si="80"/>
        <v>42342</v>
      </c>
      <c r="B2530" s="3" t="b">
        <f t="shared" si="81"/>
        <v>0</v>
      </c>
      <c r="C2530" s="11"/>
      <c r="D2530" s="11"/>
      <c r="E2530" s="12"/>
    </row>
    <row r="2531" spans="1:5" customFormat="1" x14ac:dyDescent="0.25">
      <c r="A2531" s="7">
        <f t="shared" si="80"/>
        <v>42343</v>
      </c>
      <c r="B2531" s="3" t="b">
        <f t="shared" si="81"/>
        <v>0</v>
      </c>
      <c r="C2531" s="11"/>
      <c r="D2531" s="11"/>
      <c r="E2531" s="12"/>
    </row>
    <row r="2532" spans="1:5" customFormat="1" x14ac:dyDescent="0.25">
      <c r="A2532" s="7">
        <f t="shared" si="80"/>
        <v>42344</v>
      </c>
      <c r="B2532" s="3" t="b">
        <f t="shared" si="81"/>
        <v>0</v>
      </c>
      <c r="C2532" s="11"/>
      <c r="D2532" s="11"/>
      <c r="E2532" s="12"/>
    </row>
    <row r="2533" spans="1:5" customFormat="1" x14ac:dyDescent="0.25">
      <c r="A2533" s="7">
        <f t="shared" si="80"/>
        <v>42345</v>
      </c>
      <c r="B2533" s="3" t="b">
        <f t="shared" si="81"/>
        <v>0</v>
      </c>
      <c r="C2533" s="11"/>
      <c r="D2533" s="11"/>
      <c r="E2533" s="12"/>
    </row>
    <row r="2534" spans="1:5" customFormat="1" x14ac:dyDescent="0.25">
      <c r="A2534" s="7">
        <f t="shared" si="80"/>
        <v>42346</v>
      </c>
      <c r="B2534" s="3" t="b">
        <f t="shared" si="81"/>
        <v>0</v>
      </c>
      <c r="C2534" s="11"/>
      <c r="D2534" s="11"/>
      <c r="E2534" s="12"/>
    </row>
    <row r="2535" spans="1:5" customFormat="1" x14ac:dyDescent="0.25">
      <c r="A2535" s="7">
        <f t="shared" si="80"/>
        <v>42347</v>
      </c>
      <c r="B2535" s="3" t="b">
        <f t="shared" si="81"/>
        <v>0</v>
      </c>
      <c r="C2535" s="11"/>
      <c r="D2535" s="11"/>
      <c r="E2535" s="12"/>
    </row>
    <row r="2536" spans="1:5" customFormat="1" x14ac:dyDescent="0.25">
      <c r="A2536" s="7">
        <f t="shared" si="80"/>
        <v>42348</v>
      </c>
      <c r="B2536" s="3" t="b">
        <f t="shared" si="81"/>
        <v>0</v>
      </c>
      <c r="C2536" s="11"/>
      <c r="D2536" s="11"/>
      <c r="E2536" s="12"/>
    </row>
    <row r="2537" spans="1:5" customFormat="1" x14ac:dyDescent="0.25">
      <c r="A2537" s="7">
        <f t="shared" si="80"/>
        <v>42349</v>
      </c>
      <c r="B2537" s="3" t="b">
        <f t="shared" si="81"/>
        <v>0</v>
      </c>
      <c r="C2537" s="11"/>
      <c r="D2537" s="11"/>
      <c r="E2537" s="12"/>
    </row>
    <row r="2538" spans="1:5" customFormat="1" x14ac:dyDescent="0.25">
      <c r="A2538" s="7">
        <f t="shared" si="80"/>
        <v>42350</v>
      </c>
      <c r="B2538" s="3" t="b">
        <f t="shared" si="81"/>
        <v>0</v>
      </c>
      <c r="C2538" s="11"/>
      <c r="D2538" s="11"/>
      <c r="E2538" s="12"/>
    </row>
    <row r="2539" spans="1:5" customFormat="1" x14ac:dyDescent="0.25">
      <c r="A2539" s="7">
        <f t="shared" si="80"/>
        <v>42351</v>
      </c>
      <c r="B2539" s="3" t="b">
        <f t="shared" si="81"/>
        <v>0</v>
      </c>
      <c r="C2539" s="11"/>
      <c r="D2539" s="11"/>
      <c r="E2539" s="12"/>
    </row>
    <row r="2540" spans="1:5" customFormat="1" x14ac:dyDescent="0.25">
      <c r="A2540" s="7">
        <f t="shared" si="80"/>
        <v>42352</v>
      </c>
      <c r="B2540" s="3" t="b">
        <f t="shared" si="81"/>
        <v>0</v>
      </c>
      <c r="C2540" s="11"/>
      <c r="D2540" s="11"/>
      <c r="E2540" s="12"/>
    </row>
    <row r="2541" spans="1:5" customFormat="1" x14ac:dyDescent="0.25">
      <c r="A2541" s="7">
        <f t="shared" si="80"/>
        <v>42353</v>
      </c>
      <c r="B2541" s="3" t="b">
        <f t="shared" si="81"/>
        <v>0</v>
      </c>
      <c r="C2541" s="11"/>
      <c r="D2541" s="11"/>
      <c r="E2541" s="12"/>
    </row>
    <row r="2542" spans="1:5" customFormat="1" x14ac:dyDescent="0.25">
      <c r="A2542" s="7">
        <f t="shared" si="80"/>
        <v>42354</v>
      </c>
      <c r="B2542" s="3" t="b">
        <f t="shared" si="81"/>
        <v>0</v>
      </c>
      <c r="C2542" s="11"/>
      <c r="D2542" s="11"/>
      <c r="E2542" s="12"/>
    </row>
    <row r="2543" spans="1:5" customFormat="1" x14ac:dyDescent="0.25">
      <c r="A2543" s="7">
        <f t="shared" si="80"/>
        <v>42355</v>
      </c>
      <c r="B2543" s="3" t="b">
        <f t="shared" si="81"/>
        <v>0</v>
      </c>
      <c r="C2543" s="11"/>
      <c r="D2543" s="11"/>
      <c r="E2543" s="12"/>
    </row>
    <row r="2544" spans="1:5" customFormat="1" x14ac:dyDescent="0.25">
      <c r="A2544" s="7">
        <f t="shared" si="80"/>
        <v>42356</v>
      </c>
      <c r="B2544" s="3" t="b">
        <f t="shared" si="81"/>
        <v>0</v>
      </c>
      <c r="C2544" s="11"/>
      <c r="D2544" s="11"/>
      <c r="E2544" s="12"/>
    </row>
    <row r="2545" spans="1:5" customFormat="1" x14ac:dyDescent="0.25">
      <c r="A2545" s="7">
        <f t="shared" si="80"/>
        <v>42357</v>
      </c>
      <c r="B2545" s="3" t="b">
        <f t="shared" si="81"/>
        <v>0</v>
      </c>
      <c r="C2545" s="11"/>
      <c r="D2545" s="11"/>
      <c r="E2545" s="12"/>
    </row>
    <row r="2546" spans="1:5" customFormat="1" x14ac:dyDescent="0.25">
      <c r="A2546" s="7">
        <f t="shared" si="80"/>
        <v>42358</v>
      </c>
      <c r="B2546" s="3" t="b">
        <f t="shared" si="81"/>
        <v>0</v>
      </c>
      <c r="C2546" s="11"/>
      <c r="D2546" s="11"/>
      <c r="E2546" s="12"/>
    </row>
    <row r="2547" spans="1:5" customFormat="1" x14ac:dyDescent="0.25">
      <c r="A2547" s="7">
        <f t="shared" si="80"/>
        <v>42359</v>
      </c>
      <c r="B2547" s="3" t="b">
        <f t="shared" si="81"/>
        <v>0</v>
      </c>
      <c r="C2547" s="11"/>
      <c r="D2547" s="11"/>
      <c r="E2547" s="12"/>
    </row>
    <row r="2548" spans="1:5" customFormat="1" x14ac:dyDescent="0.25">
      <c r="A2548" s="7">
        <f t="shared" si="80"/>
        <v>42360</v>
      </c>
      <c r="B2548" s="3" t="b">
        <f t="shared" si="81"/>
        <v>0</v>
      </c>
      <c r="C2548" s="11"/>
      <c r="D2548" s="11"/>
      <c r="E2548" s="12"/>
    </row>
    <row r="2549" spans="1:5" customFormat="1" x14ac:dyDescent="0.25">
      <c r="A2549" s="7">
        <f t="shared" si="80"/>
        <v>42361</v>
      </c>
      <c r="B2549" s="3" t="b">
        <f t="shared" si="81"/>
        <v>0</v>
      </c>
      <c r="C2549" s="11"/>
      <c r="D2549" s="11"/>
      <c r="E2549" s="12"/>
    </row>
    <row r="2550" spans="1:5" customFormat="1" x14ac:dyDescent="0.25">
      <c r="A2550" s="7">
        <f t="shared" si="80"/>
        <v>42362</v>
      </c>
      <c r="B2550" s="3" t="b">
        <f t="shared" si="81"/>
        <v>1</v>
      </c>
      <c r="C2550" s="11"/>
      <c r="D2550" s="11"/>
      <c r="E2550" s="12" t="s">
        <v>23</v>
      </c>
    </row>
    <row r="2551" spans="1:5" customFormat="1" x14ac:dyDescent="0.25">
      <c r="A2551" s="7">
        <f t="shared" si="80"/>
        <v>42363</v>
      </c>
      <c r="B2551" s="3" t="b">
        <f t="shared" si="81"/>
        <v>1</v>
      </c>
      <c r="C2551" s="11" t="s">
        <v>23</v>
      </c>
      <c r="D2551" s="11"/>
      <c r="E2551" s="12"/>
    </row>
    <row r="2552" spans="1:5" customFormat="1" x14ac:dyDescent="0.25">
      <c r="A2552" s="7">
        <f t="shared" si="80"/>
        <v>42364</v>
      </c>
      <c r="B2552" s="3" t="b">
        <f t="shared" si="81"/>
        <v>1</v>
      </c>
      <c r="C2552" s="11" t="s">
        <v>23</v>
      </c>
      <c r="D2552" s="11"/>
      <c r="E2552" s="12"/>
    </row>
    <row r="2553" spans="1:5" customFormat="1" x14ac:dyDescent="0.25">
      <c r="A2553" s="7">
        <f t="shared" si="80"/>
        <v>42365</v>
      </c>
      <c r="B2553" s="3" t="b">
        <f t="shared" si="81"/>
        <v>0</v>
      </c>
      <c r="C2553" s="11"/>
      <c r="D2553" s="11"/>
      <c r="E2553" s="12"/>
    </row>
    <row r="2554" spans="1:5" customFormat="1" x14ac:dyDescent="0.25">
      <c r="A2554" s="7">
        <f t="shared" si="80"/>
        <v>42366</v>
      </c>
      <c r="B2554" s="3" t="b">
        <f t="shared" si="81"/>
        <v>0</v>
      </c>
      <c r="C2554" s="11"/>
      <c r="D2554" s="11"/>
      <c r="E2554" s="12"/>
    </row>
    <row r="2555" spans="1:5" customFormat="1" x14ac:dyDescent="0.25">
      <c r="A2555" s="7">
        <f t="shared" si="80"/>
        <v>42367</v>
      </c>
      <c r="B2555" s="3" t="b">
        <f t="shared" si="81"/>
        <v>0</v>
      </c>
      <c r="C2555" s="11"/>
      <c r="D2555" s="11"/>
      <c r="E2555" s="12"/>
    </row>
    <row r="2556" spans="1:5" customFormat="1" x14ac:dyDescent="0.25">
      <c r="A2556" s="7">
        <f t="shared" si="80"/>
        <v>42368</v>
      </c>
      <c r="B2556" s="3" t="b">
        <f t="shared" si="81"/>
        <v>0</v>
      </c>
      <c r="C2556" s="11"/>
      <c r="D2556" s="11"/>
      <c r="E2556" s="12"/>
    </row>
    <row r="2557" spans="1:5" customFormat="1" x14ac:dyDescent="0.25">
      <c r="A2557" s="77">
        <f t="shared" si="80"/>
        <v>42369</v>
      </c>
      <c r="B2557" s="73" t="b">
        <f t="shared" si="81"/>
        <v>1</v>
      </c>
      <c r="C2557" s="13" t="s">
        <v>23</v>
      </c>
      <c r="D2557" s="13"/>
      <c r="E2557" s="14"/>
    </row>
    <row r="2558" spans="1:5" customFormat="1" x14ac:dyDescent="0.25">
      <c r="A2558" s="78">
        <f t="shared" si="80"/>
        <v>42370</v>
      </c>
      <c r="B2558" s="73" t="b">
        <f t="shared" si="81"/>
        <v>1</v>
      </c>
      <c r="C2558" s="74" t="s">
        <v>23</v>
      </c>
      <c r="D2558" s="74"/>
      <c r="E2558" s="75"/>
    </row>
    <row r="2559" spans="1:5" customFormat="1" x14ac:dyDescent="0.25">
      <c r="A2559" s="79">
        <f t="shared" si="80"/>
        <v>42371</v>
      </c>
      <c r="B2559" s="73" t="b">
        <f t="shared" si="81"/>
        <v>0</v>
      </c>
      <c r="C2559" s="11"/>
      <c r="D2559" s="11"/>
      <c r="E2559" s="12"/>
    </row>
    <row r="2560" spans="1:5" customFormat="1" x14ac:dyDescent="0.25">
      <c r="A2560" s="79">
        <f t="shared" si="80"/>
        <v>42372</v>
      </c>
      <c r="B2560" s="73" t="b">
        <f t="shared" si="81"/>
        <v>0</v>
      </c>
      <c r="C2560" s="11"/>
      <c r="D2560" s="11"/>
      <c r="E2560" s="12"/>
    </row>
    <row r="2561" spans="1:5" customFormat="1" x14ac:dyDescent="0.25">
      <c r="A2561" s="79">
        <f t="shared" si="80"/>
        <v>42373</v>
      </c>
      <c r="B2561" s="73" t="b">
        <f t="shared" si="81"/>
        <v>0</v>
      </c>
      <c r="C2561" s="11"/>
      <c r="D2561" s="11"/>
      <c r="E2561" s="12"/>
    </row>
    <row r="2562" spans="1:5" customFormat="1" x14ac:dyDescent="0.25">
      <c r="A2562" s="79">
        <f t="shared" si="80"/>
        <v>42374</v>
      </c>
      <c r="B2562" s="73" t="b">
        <f t="shared" si="81"/>
        <v>0</v>
      </c>
      <c r="C2562" s="11"/>
      <c r="D2562" s="11"/>
      <c r="E2562" s="12"/>
    </row>
    <row r="2563" spans="1:5" customFormat="1" x14ac:dyDescent="0.25">
      <c r="A2563" s="79">
        <f t="shared" si="80"/>
        <v>42375</v>
      </c>
      <c r="B2563" s="73" t="b">
        <f t="shared" si="81"/>
        <v>0</v>
      </c>
      <c r="C2563" s="11"/>
      <c r="D2563" s="11"/>
      <c r="E2563" s="12"/>
    </row>
    <row r="2564" spans="1:5" customFormat="1" x14ac:dyDescent="0.25">
      <c r="A2564" s="79">
        <f t="shared" ref="A2564:A2627" si="82">A2563+1</f>
        <v>42376</v>
      </c>
      <c r="B2564" s="73" t="b">
        <f t="shared" si="81"/>
        <v>0</v>
      </c>
      <c r="C2564" s="11"/>
      <c r="D2564" s="11"/>
      <c r="E2564" s="12"/>
    </row>
    <row r="2565" spans="1:5" customFormat="1" x14ac:dyDescent="0.25">
      <c r="A2565" s="79">
        <f t="shared" si="82"/>
        <v>42377</v>
      </c>
      <c r="B2565" s="73" t="b">
        <f t="shared" si="81"/>
        <v>0</v>
      </c>
      <c r="C2565" s="11"/>
      <c r="D2565" s="11"/>
      <c r="E2565" s="12"/>
    </row>
    <row r="2566" spans="1:5" customFormat="1" x14ac:dyDescent="0.25">
      <c r="A2566" s="79">
        <f t="shared" si="82"/>
        <v>42378</v>
      </c>
      <c r="B2566" s="73" t="b">
        <f t="shared" si="81"/>
        <v>0</v>
      </c>
      <c r="C2566" s="11"/>
      <c r="D2566" s="11"/>
      <c r="E2566" s="12"/>
    </row>
    <row r="2567" spans="1:5" customFormat="1" x14ac:dyDescent="0.25">
      <c r="A2567" s="79">
        <f t="shared" si="82"/>
        <v>42379</v>
      </c>
      <c r="B2567" s="73" t="b">
        <f t="shared" si="81"/>
        <v>0</v>
      </c>
      <c r="C2567" s="11"/>
      <c r="D2567" s="11"/>
      <c r="E2567" s="12"/>
    </row>
    <row r="2568" spans="1:5" customFormat="1" x14ac:dyDescent="0.25">
      <c r="A2568" s="79">
        <f t="shared" si="82"/>
        <v>42380</v>
      </c>
      <c r="B2568" s="73" t="b">
        <f t="shared" si="81"/>
        <v>0</v>
      </c>
      <c r="C2568" s="11"/>
      <c r="D2568" s="11"/>
      <c r="E2568" s="12"/>
    </row>
    <row r="2569" spans="1:5" customFormat="1" x14ac:dyDescent="0.25">
      <c r="A2569" s="79">
        <f t="shared" si="82"/>
        <v>42381</v>
      </c>
      <c r="B2569" s="73" t="b">
        <f t="shared" si="81"/>
        <v>0</v>
      </c>
      <c r="C2569" s="11"/>
      <c r="D2569" s="11"/>
      <c r="E2569" s="12"/>
    </row>
    <row r="2570" spans="1:5" customFormat="1" x14ac:dyDescent="0.25">
      <c r="A2570" s="79">
        <f t="shared" si="82"/>
        <v>42382</v>
      </c>
      <c r="B2570" s="73" t="b">
        <f t="shared" si="81"/>
        <v>0</v>
      </c>
      <c r="C2570" s="11"/>
      <c r="D2570" s="11"/>
      <c r="E2570" s="12"/>
    </row>
    <row r="2571" spans="1:5" customFormat="1" x14ac:dyDescent="0.25">
      <c r="A2571" s="79">
        <f t="shared" si="82"/>
        <v>42383</v>
      </c>
      <c r="B2571" s="73" t="b">
        <f t="shared" si="81"/>
        <v>0</v>
      </c>
      <c r="C2571" s="11"/>
      <c r="D2571" s="11"/>
      <c r="E2571" s="12"/>
    </row>
    <row r="2572" spans="1:5" customFormat="1" x14ac:dyDescent="0.25">
      <c r="A2572" s="79">
        <f t="shared" si="82"/>
        <v>42384</v>
      </c>
      <c r="B2572" s="73" t="b">
        <f t="shared" si="81"/>
        <v>0</v>
      </c>
      <c r="C2572" s="11"/>
      <c r="D2572" s="11"/>
      <c r="E2572" s="12"/>
    </row>
    <row r="2573" spans="1:5" customFormat="1" x14ac:dyDescent="0.25">
      <c r="A2573" s="79">
        <f t="shared" si="82"/>
        <v>42385</v>
      </c>
      <c r="B2573" s="73" t="b">
        <f t="shared" si="81"/>
        <v>0</v>
      </c>
      <c r="C2573" s="11"/>
      <c r="D2573" s="11"/>
      <c r="E2573" s="12"/>
    </row>
    <row r="2574" spans="1:5" customFormat="1" x14ac:dyDescent="0.25">
      <c r="A2574" s="79">
        <f t="shared" si="82"/>
        <v>42386</v>
      </c>
      <c r="B2574" s="73" t="b">
        <f t="shared" si="81"/>
        <v>0</v>
      </c>
      <c r="C2574" s="11"/>
      <c r="D2574" s="11"/>
      <c r="E2574" s="12"/>
    </row>
    <row r="2575" spans="1:5" customFormat="1" x14ac:dyDescent="0.25">
      <c r="A2575" s="79">
        <f t="shared" si="82"/>
        <v>42387</v>
      </c>
      <c r="B2575" s="73" t="b">
        <f t="shared" si="81"/>
        <v>0</v>
      </c>
      <c r="C2575" s="11"/>
      <c r="D2575" s="11"/>
      <c r="E2575" s="12"/>
    </row>
    <row r="2576" spans="1:5" customFormat="1" x14ac:dyDescent="0.25">
      <c r="A2576" s="79">
        <f t="shared" si="82"/>
        <v>42388</v>
      </c>
      <c r="B2576" s="73" t="b">
        <f t="shared" si="81"/>
        <v>0</v>
      </c>
      <c r="C2576" s="11"/>
      <c r="D2576" s="11"/>
      <c r="E2576" s="12"/>
    </row>
    <row r="2577" spans="1:5" customFormat="1" x14ac:dyDescent="0.25">
      <c r="A2577" s="79">
        <f t="shared" si="82"/>
        <v>42389</v>
      </c>
      <c r="B2577" s="73" t="b">
        <f t="shared" si="81"/>
        <v>0</v>
      </c>
      <c r="C2577" s="11"/>
      <c r="D2577" s="11"/>
      <c r="E2577" s="12"/>
    </row>
    <row r="2578" spans="1:5" customFormat="1" x14ac:dyDescent="0.25">
      <c r="A2578" s="79">
        <f t="shared" si="82"/>
        <v>42390</v>
      </c>
      <c r="B2578" s="73" t="b">
        <f t="shared" si="81"/>
        <v>0</v>
      </c>
      <c r="C2578" s="11"/>
      <c r="D2578" s="11"/>
      <c r="E2578" s="12"/>
    </row>
    <row r="2579" spans="1:5" customFormat="1" x14ac:dyDescent="0.25">
      <c r="A2579" s="79">
        <f t="shared" si="82"/>
        <v>42391</v>
      </c>
      <c r="B2579" s="73" t="b">
        <f t="shared" si="81"/>
        <v>0</v>
      </c>
      <c r="C2579" s="11"/>
      <c r="D2579" s="11"/>
      <c r="E2579" s="12"/>
    </row>
    <row r="2580" spans="1:5" customFormat="1" x14ac:dyDescent="0.25">
      <c r="A2580" s="79">
        <f t="shared" si="82"/>
        <v>42392</v>
      </c>
      <c r="B2580" s="73" t="b">
        <f t="shared" si="81"/>
        <v>0</v>
      </c>
      <c r="C2580" s="11"/>
      <c r="D2580" s="11"/>
      <c r="E2580" s="12"/>
    </row>
    <row r="2581" spans="1:5" customFormat="1" x14ac:dyDescent="0.25">
      <c r="A2581" s="79">
        <f t="shared" si="82"/>
        <v>42393</v>
      </c>
      <c r="B2581" s="73" t="b">
        <f t="shared" si="81"/>
        <v>0</v>
      </c>
      <c r="C2581" s="11"/>
      <c r="D2581" s="11"/>
      <c r="E2581" s="12"/>
    </row>
    <row r="2582" spans="1:5" customFormat="1" x14ac:dyDescent="0.25">
      <c r="A2582" s="79">
        <f t="shared" si="82"/>
        <v>42394</v>
      </c>
      <c r="B2582" s="73" t="b">
        <f t="shared" si="81"/>
        <v>0</v>
      </c>
      <c r="C2582" s="11"/>
      <c r="D2582" s="11"/>
      <c r="E2582" s="12"/>
    </row>
    <row r="2583" spans="1:5" customFormat="1" x14ac:dyDescent="0.25">
      <c r="A2583" s="79">
        <f t="shared" si="82"/>
        <v>42395</v>
      </c>
      <c r="B2583" s="73" t="b">
        <f t="shared" si="81"/>
        <v>0</v>
      </c>
      <c r="C2583" s="11"/>
      <c r="D2583" s="11"/>
      <c r="E2583" s="12"/>
    </row>
    <row r="2584" spans="1:5" customFormat="1" x14ac:dyDescent="0.25">
      <c r="A2584" s="79">
        <f t="shared" si="82"/>
        <v>42396</v>
      </c>
      <c r="B2584" s="73" t="b">
        <f t="shared" si="81"/>
        <v>0</v>
      </c>
      <c r="C2584" s="11"/>
      <c r="D2584" s="11"/>
      <c r="E2584" s="12"/>
    </row>
    <row r="2585" spans="1:5" customFormat="1" x14ac:dyDescent="0.25">
      <c r="A2585" s="79">
        <f t="shared" si="82"/>
        <v>42397</v>
      </c>
      <c r="B2585" s="73" t="b">
        <f t="shared" ref="B2585:B2648" si="83">OR(C2585="Ja",D2585="Ja",E2585="Ja")</f>
        <v>0</v>
      </c>
      <c r="C2585" s="11"/>
      <c r="D2585" s="11"/>
      <c r="E2585" s="12"/>
    </row>
    <row r="2586" spans="1:5" customFormat="1" x14ac:dyDescent="0.25">
      <c r="A2586" s="79">
        <f t="shared" si="82"/>
        <v>42398</v>
      </c>
      <c r="B2586" s="73" t="b">
        <f t="shared" si="83"/>
        <v>0</v>
      </c>
      <c r="C2586" s="11"/>
      <c r="D2586" s="11"/>
      <c r="E2586" s="12"/>
    </row>
    <row r="2587" spans="1:5" customFormat="1" x14ac:dyDescent="0.25">
      <c r="A2587" s="79">
        <f t="shared" si="82"/>
        <v>42399</v>
      </c>
      <c r="B2587" s="73" t="b">
        <f t="shared" si="83"/>
        <v>0</v>
      </c>
      <c r="C2587" s="11"/>
      <c r="D2587" s="11"/>
      <c r="E2587" s="12"/>
    </row>
    <row r="2588" spans="1:5" customFormat="1" x14ac:dyDescent="0.25">
      <c r="A2588" s="79">
        <f t="shared" si="82"/>
        <v>42400</v>
      </c>
      <c r="B2588" s="73" t="b">
        <f t="shared" si="83"/>
        <v>0</v>
      </c>
      <c r="C2588" s="11"/>
      <c r="D2588" s="11"/>
      <c r="E2588" s="12"/>
    </row>
    <row r="2589" spans="1:5" customFormat="1" x14ac:dyDescent="0.25">
      <c r="A2589" s="79">
        <f t="shared" si="82"/>
        <v>42401</v>
      </c>
      <c r="B2589" s="73" t="b">
        <f t="shared" si="83"/>
        <v>0</v>
      </c>
      <c r="C2589" s="11"/>
      <c r="D2589" s="11"/>
      <c r="E2589" s="12"/>
    </row>
    <row r="2590" spans="1:5" customFormat="1" x14ac:dyDescent="0.25">
      <c r="A2590" s="79">
        <f t="shared" si="82"/>
        <v>42402</v>
      </c>
      <c r="B2590" s="73" t="b">
        <f t="shared" si="83"/>
        <v>0</v>
      </c>
      <c r="C2590" s="11"/>
      <c r="D2590" s="11"/>
      <c r="E2590" s="12"/>
    </row>
    <row r="2591" spans="1:5" customFormat="1" x14ac:dyDescent="0.25">
      <c r="A2591" s="79">
        <f t="shared" si="82"/>
        <v>42403</v>
      </c>
      <c r="B2591" s="73" t="b">
        <f t="shared" si="83"/>
        <v>0</v>
      </c>
      <c r="C2591" s="11"/>
      <c r="D2591" s="11"/>
      <c r="E2591" s="12"/>
    </row>
    <row r="2592" spans="1:5" customFormat="1" x14ac:dyDescent="0.25">
      <c r="A2592" s="79">
        <f t="shared" si="82"/>
        <v>42404</v>
      </c>
      <c r="B2592" s="73" t="b">
        <f t="shared" si="83"/>
        <v>0</v>
      </c>
      <c r="C2592" s="11"/>
      <c r="D2592" s="11"/>
      <c r="E2592" s="12"/>
    </row>
    <row r="2593" spans="1:5" customFormat="1" x14ac:dyDescent="0.25">
      <c r="A2593" s="79">
        <f t="shared" si="82"/>
        <v>42405</v>
      </c>
      <c r="B2593" s="73" t="b">
        <f t="shared" si="83"/>
        <v>0</v>
      </c>
      <c r="C2593" s="11"/>
      <c r="D2593" s="11"/>
      <c r="E2593" s="12"/>
    </row>
    <row r="2594" spans="1:5" customFormat="1" x14ac:dyDescent="0.25">
      <c r="A2594" s="79">
        <f t="shared" si="82"/>
        <v>42406</v>
      </c>
      <c r="B2594" s="73" t="b">
        <f t="shared" si="83"/>
        <v>0</v>
      </c>
      <c r="C2594" s="11"/>
      <c r="D2594" s="11"/>
      <c r="E2594" s="12"/>
    </row>
    <row r="2595" spans="1:5" customFormat="1" x14ac:dyDescent="0.25">
      <c r="A2595" s="79">
        <f t="shared" si="82"/>
        <v>42407</v>
      </c>
      <c r="B2595" s="73" t="b">
        <f t="shared" si="83"/>
        <v>0</v>
      </c>
      <c r="C2595" s="11"/>
      <c r="D2595" s="11"/>
      <c r="E2595" s="12"/>
    </row>
    <row r="2596" spans="1:5" customFormat="1" x14ac:dyDescent="0.25">
      <c r="A2596" s="79">
        <f t="shared" si="82"/>
        <v>42408</v>
      </c>
      <c r="B2596" s="73" t="b">
        <f t="shared" si="83"/>
        <v>0</v>
      </c>
      <c r="C2596" s="11"/>
      <c r="D2596" s="11"/>
      <c r="E2596" s="12"/>
    </row>
    <row r="2597" spans="1:5" customFormat="1" x14ac:dyDescent="0.25">
      <c r="A2597" s="79">
        <f t="shared" si="82"/>
        <v>42409</v>
      </c>
      <c r="B2597" s="73" t="b">
        <f t="shared" si="83"/>
        <v>0</v>
      </c>
      <c r="C2597" s="11"/>
      <c r="D2597" s="11"/>
      <c r="E2597" s="12"/>
    </row>
    <row r="2598" spans="1:5" customFormat="1" x14ac:dyDescent="0.25">
      <c r="A2598" s="79">
        <f t="shared" si="82"/>
        <v>42410</v>
      </c>
      <c r="B2598" s="73" t="b">
        <f t="shared" si="83"/>
        <v>0</v>
      </c>
      <c r="C2598" s="11"/>
      <c r="D2598" s="11"/>
      <c r="E2598" s="12"/>
    </row>
    <row r="2599" spans="1:5" customFormat="1" x14ac:dyDescent="0.25">
      <c r="A2599" s="79">
        <f t="shared" si="82"/>
        <v>42411</v>
      </c>
      <c r="B2599" s="73" t="b">
        <f t="shared" si="83"/>
        <v>0</v>
      </c>
      <c r="C2599" s="11"/>
      <c r="D2599" s="11"/>
      <c r="E2599" s="12"/>
    </row>
    <row r="2600" spans="1:5" customFormat="1" x14ac:dyDescent="0.25">
      <c r="A2600" s="79">
        <f t="shared" si="82"/>
        <v>42412</v>
      </c>
      <c r="B2600" s="73" t="b">
        <f t="shared" si="83"/>
        <v>0</v>
      </c>
      <c r="C2600" s="11"/>
      <c r="D2600" s="11"/>
      <c r="E2600" s="12"/>
    </row>
    <row r="2601" spans="1:5" customFormat="1" x14ac:dyDescent="0.25">
      <c r="A2601" s="79">
        <f t="shared" si="82"/>
        <v>42413</v>
      </c>
      <c r="B2601" s="73" t="b">
        <f t="shared" si="83"/>
        <v>0</v>
      </c>
      <c r="C2601" s="11"/>
      <c r="D2601" s="11"/>
      <c r="E2601" s="12"/>
    </row>
    <row r="2602" spans="1:5" customFormat="1" x14ac:dyDescent="0.25">
      <c r="A2602" s="79">
        <f t="shared" si="82"/>
        <v>42414</v>
      </c>
      <c r="B2602" s="73" t="b">
        <f t="shared" si="83"/>
        <v>0</v>
      </c>
      <c r="C2602" s="11"/>
      <c r="D2602" s="11"/>
      <c r="E2602" s="12"/>
    </row>
    <row r="2603" spans="1:5" customFormat="1" x14ac:dyDescent="0.25">
      <c r="A2603" s="79">
        <f t="shared" si="82"/>
        <v>42415</v>
      </c>
      <c r="B2603" s="73" t="b">
        <f t="shared" si="83"/>
        <v>0</v>
      </c>
      <c r="C2603" s="11"/>
      <c r="D2603" s="11"/>
      <c r="E2603" s="12"/>
    </row>
    <row r="2604" spans="1:5" customFormat="1" x14ac:dyDescent="0.25">
      <c r="A2604" s="79">
        <f t="shared" si="82"/>
        <v>42416</v>
      </c>
      <c r="B2604" s="73" t="b">
        <f t="shared" si="83"/>
        <v>0</v>
      </c>
      <c r="C2604" s="11"/>
      <c r="D2604" s="11"/>
      <c r="E2604" s="12"/>
    </row>
    <row r="2605" spans="1:5" customFormat="1" x14ac:dyDescent="0.25">
      <c r="A2605" s="79">
        <f t="shared" si="82"/>
        <v>42417</v>
      </c>
      <c r="B2605" s="73" t="b">
        <f t="shared" si="83"/>
        <v>0</v>
      </c>
      <c r="C2605" s="11"/>
      <c r="D2605" s="11"/>
      <c r="E2605" s="12"/>
    </row>
    <row r="2606" spans="1:5" customFormat="1" x14ac:dyDescent="0.25">
      <c r="A2606" s="79">
        <f t="shared" si="82"/>
        <v>42418</v>
      </c>
      <c r="B2606" s="73" t="b">
        <f t="shared" si="83"/>
        <v>0</v>
      </c>
      <c r="C2606" s="11"/>
      <c r="D2606" s="11"/>
      <c r="E2606" s="12"/>
    </row>
    <row r="2607" spans="1:5" customFormat="1" x14ac:dyDescent="0.25">
      <c r="A2607" s="79">
        <f t="shared" si="82"/>
        <v>42419</v>
      </c>
      <c r="B2607" s="73" t="b">
        <f t="shared" si="83"/>
        <v>0</v>
      </c>
      <c r="C2607" s="11"/>
      <c r="D2607" s="11"/>
      <c r="E2607" s="12"/>
    </row>
    <row r="2608" spans="1:5" customFormat="1" x14ac:dyDescent="0.25">
      <c r="A2608" s="79">
        <f t="shared" si="82"/>
        <v>42420</v>
      </c>
      <c r="B2608" s="73" t="b">
        <f t="shared" si="83"/>
        <v>0</v>
      </c>
      <c r="C2608" s="11"/>
      <c r="D2608" s="11"/>
      <c r="E2608" s="12"/>
    </row>
    <row r="2609" spans="1:5" customFormat="1" x14ac:dyDescent="0.25">
      <c r="A2609" s="79">
        <f t="shared" si="82"/>
        <v>42421</v>
      </c>
      <c r="B2609" s="73" t="b">
        <f t="shared" si="83"/>
        <v>0</v>
      </c>
      <c r="C2609" s="11"/>
      <c r="D2609" s="11"/>
      <c r="E2609" s="12"/>
    </row>
    <row r="2610" spans="1:5" customFormat="1" x14ac:dyDescent="0.25">
      <c r="A2610" s="79">
        <f t="shared" si="82"/>
        <v>42422</v>
      </c>
      <c r="B2610" s="73" t="b">
        <f t="shared" si="83"/>
        <v>0</v>
      </c>
      <c r="C2610" s="11"/>
      <c r="D2610" s="11"/>
      <c r="E2610" s="12"/>
    </row>
    <row r="2611" spans="1:5" customFormat="1" x14ac:dyDescent="0.25">
      <c r="A2611" s="79">
        <f t="shared" si="82"/>
        <v>42423</v>
      </c>
      <c r="B2611" s="73" t="b">
        <f t="shared" si="83"/>
        <v>0</v>
      </c>
      <c r="C2611" s="11"/>
      <c r="D2611" s="11"/>
      <c r="E2611" s="12"/>
    </row>
    <row r="2612" spans="1:5" customFormat="1" x14ac:dyDescent="0.25">
      <c r="A2612" s="79">
        <f t="shared" si="82"/>
        <v>42424</v>
      </c>
      <c r="B2612" s="73" t="b">
        <f t="shared" si="83"/>
        <v>0</v>
      </c>
      <c r="C2612" s="11"/>
      <c r="D2612" s="11"/>
      <c r="E2612" s="12"/>
    </row>
    <row r="2613" spans="1:5" customFormat="1" x14ac:dyDescent="0.25">
      <c r="A2613" s="79">
        <f t="shared" si="82"/>
        <v>42425</v>
      </c>
      <c r="B2613" s="73" t="b">
        <f t="shared" si="83"/>
        <v>0</v>
      </c>
      <c r="C2613" s="11"/>
      <c r="D2613" s="11"/>
      <c r="E2613" s="12"/>
    </row>
    <row r="2614" spans="1:5" customFormat="1" x14ac:dyDescent="0.25">
      <c r="A2614" s="79">
        <f t="shared" si="82"/>
        <v>42426</v>
      </c>
      <c r="B2614" s="73" t="b">
        <f t="shared" si="83"/>
        <v>0</v>
      </c>
      <c r="C2614" s="11"/>
      <c r="D2614" s="11"/>
      <c r="E2614" s="12"/>
    </row>
    <row r="2615" spans="1:5" customFormat="1" x14ac:dyDescent="0.25">
      <c r="A2615" s="79">
        <f t="shared" si="82"/>
        <v>42427</v>
      </c>
      <c r="B2615" s="73" t="b">
        <f t="shared" si="83"/>
        <v>0</v>
      </c>
      <c r="C2615" s="11"/>
      <c r="D2615" s="11"/>
      <c r="E2615" s="12"/>
    </row>
    <row r="2616" spans="1:5" customFormat="1" x14ac:dyDescent="0.25">
      <c r="A2616" s="79">
        <f t="shared" si="82"/>
        <v>42428</v>
      </c>
      <c r="B2616" s="73" t="b">
        <f t="shared" si="83"/>
        <v>0</v>
      </c>
      <c r="C2616" s="11"/>
      <c r="D2616" s="11"/>
      <c r="E2616" s="12"/>
    </row>
    <row r="2617" spans="1:5" customFormat="1" x14ac:dyDescent="0.25">
      <c r="A2617" s="79">
        <f t="shared" si="82"/>
        <v>42429</v>
      </c>
      <c r="B2617" s="73" t="b">
        <f t="shared" si="83"/>
        <v>0</v>
      </c>
      <c r="C2617" s="11"/>
      <c r="D2617" s="11"/>
      <c r="E2617" s="12"/>
    </row>
    <row r="2618" spans="1:5" customFormat="1" x14ac:dyDescent="0.25">
      <c r="A2618" s="79">
        <f t="shared" si="82"/>
        <v>42430</v>
      </c>
      <c r="B2618" s="73" t="b">
        <f t="shared" si="83"/>
        <v>0</v>
      </c>
      <c r="C2618" s="11"/>
      <c r="D2618" s="11"/>
      <c r="E2618" s="12"/>
    </row>
    <row r="2619" spans="1:5" customFormat="1" x14ac:dyDescent="0.25">
      <c r="A2619" s="79">
        <f t="shared" si="82"/>
        <v>42431</v>
      </c>
      <c r="B2619" s="73" t="b">
        <f t="shared" si="83"/>
        <v>0</v>
      </c>
      <c r="C2619" s="11"/>
      <c r="D2619" s="11"/>
      <c r="E2619" s="12"/>
    </row>
    <row r="2620" spans="1:5" customFormat="1" x14ac:dyDescent="0.25">
      <c r="A2620" s="79">
        <f t="shared" si="82"/>
        <v>42432</v>
      </c>
      <c r="B2620" s="73" t="b">
        <f t="shared" si="83"/>
        <v>0</v>
      </c>
      <c r="C2620" s="11"/>
      <c r="D2620" s="11"/>
      <c r="E2620" s="12"/>
    </row>
    <row r="2621" spans="1:5" customFormat="1" x14ac:dyDescent="0.25">
      <c r="A2621" s="79">
        <f t="shared" si="82"/>
        <v>42433</v>
      </c>
      <c r="B2621" s="73" t="b">
        <f t="shared" si="83"/>
        <v>0</v>
      </c>
      <c r="C2621" s="11"/>
      <c r="D2621" s="11"/>
      <c r="E2621" s="12"/>
    </row>
    <row r="2622" spans="1:5" customFormat="1" x14ac:dyDescent="0.25">
      <c r="A2622" s="79">
        <f t="shared" si="82"/>
        <v>42434</v>
      </c>
      <c r="B2622" s="73" t="b">
        <f t="shared" si="83"/>
        <v>0</v>
      </c>
      <c r="C2622" s="11"/>
      <c r="D2622" s="11"/>
      <c r="E2622" s="12"/>
    </row>
    <row r="2623" spans="1:5" customFormat="1" x14ac:dyDescent="0.25">
      <c r="A2623" s="79">
        <f t="shared" si="82"/>
        <v>42435</v>
      </c>
      <c r="B2623" s="73" t="b">
        <f t="shared" si="83"/>
        <v>0</v>
      </c>
      <c r="C2623" s="11"/>
      <c r="D2623" s="11"/>
      <c r="E2623" s="12"/>
    </row>
    <row r="2624" spans="1:5" customFormat="1" x14ac:dyDescent="0.25">
      <c r="A2624" s="79">
        <f t="shared" si="82"/>
        <v>42436</v>
      </c>
      <c r="B2624" s="73" t="b">
        <f t="shared" si="83"/>
        <v>0</v>
      </c>
      <c r="C2624" s="11"/>
      <c r="D2624" s="11"/>
      <c r="E2624" s="12"/>
    </row>
    <row r="2625" spans="1:5" customFormat="1" x14ac:dyDescent="0.25">
      <c r="A2625" s="79">
        <f t="shared" si="82"/>
        <v>42437</v>
      </c>
      <c r="B2625" s="73" t="b">
        <f t="shared" si="83"/>
        <v>0</v>
      </c>
      <c r="C2625" s="11"/>
      <c r="D2625" s="11"/>
      <c r="E2625" s="12"/>
    </row>
    <row r="2626" spans="1:5" customFormat="1" x14ac:dyDescent="0.25">
      <c r="A2626" s="79">
        <f t="shared" si="82"/>
        <v>42438</v>
      </c>
      <c r="B2626" s="73" t="b">
        <f t="shared" si="83"/>
        <v>0</v>
      </c>
      <c r="C2626" s="11"/>
      <c r="D2626" s="11"/>
      <c r="E2626" s="12"/>
    </row>
    <row r="2627" spans="1:5" customFormat="1" x14ac:dyDescent="0.25">
      <c r="A2627" s="79">
        <f t="shared" si="82"/>
        <v>42439</v>
      </c>
      <c r="B2627" s="73" t="b">
        <f t="shared" si="83"/>
        <v>0</v>
      </c>
      <c r="C2627" s="11"/>
      <c r="D2627" s="11"/>
      <c r="E2627" s="12"/>
    </row>
    <row r="2628" spans="1:5" customFormat="1" x14ac:dyDescent="0.25">
      <c r="A2628" s="79">
        <f t="shared" ref="A2628:A2691" si="84">A2627+1</f>
        <v>42440</v>
      </c>
      <c r="B2628" s="73" t="b">
        <f t="shared" si="83"/>
        <v>0</v>
      </c>
      <c r="C2628" s="11"/>
      <c r="D2628" s="11"/>
      <c r="E2628" s="12"/>
    </row>
    <row r="2629" spans="1:5" customFormat="1" x14ac:dyDescent="0.25">
      <c r="A2629" s="79">
        <f t="shared" si="84"/>
        <v>42441</v>
      </c>
      <c r="B2629" s="73" t="b">
        <f t="shared" si="83"/>
        <v>0</v>
      </c>
      <c r="C2629" s="11"/>
      <c r="D2629" s="11"/>
      <c r="E2629" s="12"/>
    </row>
    <row r="2630" spans="1:5" customFormat="1" x14ac:dyDescent="0.25">
      <c r="A2630" s="79">
        <f t="shared" si="84"/>
        <v>42442</v>
      </c>
      <c r="B2630" s="73" t="b">
        <f t="shared" si="83"/>
        <v>0</v>
      </c>
      <c r="C2630" s="11"/>
      <c r="D2630" s="11"/>
      <c r="E2630" s="12"/>
    </row>
    <row r="2631" spans="1:5" customFormat="1" x14ac:dyDescent="0.25">
      <c r="A2631" s="79">
        <f t="shared" si="84"/>
        <v>42443</v>
      </c>
      <c r="B2631" s="73" t="b">
        <f t="shared" si="83"/>
        <v>0</v>
      </c>
      <c r="C2631" s="11"/>
      <c r="D2631" s="11"/>
      <c r="E2631" s="12"/>
    </row>
    <row r="2632" spans="1:5" customFormat="1" x14ac:dyDescent="0.25">
      <c r="A2632" s="79">
        <f t="shared" si="84"/>
        <v>42444</v>
      </c>
      <c r="B2632" s="73" t="b">
        <f t="shared" si="83"/>
        <v>0</v>
      </c>
      <c r="C2632" s="11"/>
      <c r="D2632" s="11"/>
      <c r="E2632" s="12"/>
    </row>
    <row r="2633" spans="1:5" customFormat="1" x14ac:dyDescent="0.25">
      <c r="A2633" s="79">
        <f t="shared" si="84"/>
        <v>42445</v>
      </c>
      <c r="B2633" s="73" t="b">
        <f t="shared" si="83"/>
        <v>0</v>
      </c>
      <c r="C2633" s="11"/>
      <c r="D2633" s="11"/>
      <c r="E2633" s="12"/>
    </row>
    <row r="2634" spans="1:5" customFormat="1" x14ac:dyDescent="0.25">
      <c r="A2634" s="79">
        <f t="shared" si="84"/>
        <v>42446</v>
      </c>
      <c r="B2634" s="73" t="b">
        <f t="shared" si="83"/>
        <v>0</v>
      </c>
      <c r="C2634" s="11"/>
      <c r="D2634" s="11"/>
      <c r="E2634" s="12"/>
    </row>
    <row r="2635" spans="1:5" customFormat="1" x14ac:dyDescent="0.25">
      <c r="A2635" s="79">
        <f t="shared" si="84"/>
        <v>42447</v>
      </c>
      <c r="B2635" s="73" t="b">
        <f t="shared" si="83"/>
        <v>0</v>
      </c>
      <c r="C2635" s="11"/>
      <c r="D2635" s="11"/>
      <c r="E2635" s="12"/>
    </row>
    <row r="2636" spans="1:5" customFormat="1" x14ac:dyDescent="0.25">
      <c r="A2636" s="79">
        <f t="shared" si="84"/>
        <v>42448</v>
      </c>
      <c r="B2636" s="73" t="b">
        <f t="shared" si="83"/>
        <v>0</v>
      </c>
      <c r="C2636" s="11"/>
      <c r="D2636" s="11"/>
      <c r="E2636" s="12"/>
    </row>
    <row r="2637" spans="1:5" customFormat="1" x14ac:dyDescent="0.25">
      <c r="A2637" s="79">
        <f t="shared" si="84"/>
        <v>42449</v>
      </c>
      <c r="B2637" s="73" t="b">
        <f t="shared" si="83"/>
        <v>0</v>
      </c>
      <c r="C2637" s="11"/>
      <c r="D2637" s="11"/>
      <c r="E2637" s="12"/>
    </row>
    <row r="2638" spans="1:5" customFormat="1" x14ac:dyDescent="0.25">
      <c r="A2638" s="79">
        <f t="shared" si="84"/>
        <v>42450</v>
      </c>
      <c r="B2638" s="73" t="b">
        <f t="shared" si="83"/>
        <v>0</v>
      </c>
      <c r="C2638" s="11"/>
      <c r="D2638" s="11"/>
      <c r="E2638" s="12"/>
    </row>
    <row r="2639" spans="1:5" customFormat="1" x14ac:dyDescent="0.25">
      <c r="A2639" s="79">
        <f t="shared" si="84"/>
        <v>42451</v>
      </c>
      <c r="B2639" s="73" t="b">
        <f t="shared" si="83"/>
        <v>0</v>
      </c>
      <c r="C2639" s="11"/>
      <c r="D2639" s="11"/>
      <c r="E2639" s="12"/>
    </row>
    <row r="2640" spans="1:5" customFormat="1" x14ac:dyDescent="0.25">
      <c r="A2640" s="79">
        <f t="shared" si="84"/>
        <v>42452</v>
      </c>
      <c r="B2640" s="73" t="b">
        <f t="shared" si="83"/>
        <v>0</v>
      </c>
      <c r="C2640" s="11"/>
      <c r="D2640" s="11"/>
      <c r="E2640" s="12"/>
    </row>
    <row r="2641" spans="1:5" customFormat="1" x14ac:dyDescent="0.25">
      <c r="A2641" s="79">
        <f t="shared" si="84"/>
        <v>42453</v>
      </c>
      <c r="B2641" s="73" t="b">
        <f t="shared" si="83"/>
        <v>1</v>
      </c>
      <c r="C2641" s="11" t="s">
        <v>23</v>
      </c>
      <c r="D2641" s="11"/>
      <c r="E2641" s="12"/>
    </row>
    <row r="2642" spans="1:5" customFormat="1" x14ac:dyDescent="0.25">
      <c r="A2642" s="79">
        <f t="shared" si="84"/>
        <v>42454</v>
      </c>
      <c r="B2642" s="73" t="b">
        <f t="shared" si="83"/>
        <v>1</v>
      </c>
      <c r="C2642" s="11" t="s">
        <v>23</v>
      </c>
      <c r="D2642" s="11"/>
      <c r="E2642" s="12"/>
    </row>
    <row r="2643" spans="1:5" customFormat="1" x14ac:dyDescent="0.25">
      <c r="A2643" s="79">
        <f t="shared" si="84"/>
        <v>42455</v>
      </c>
      <c r="B2643" s="73" t="b">
        <f t="shared" si="83"/>
        <v>0</v>
      </c>
      <c r="C2643" s="11"/>
      <c r="D2643" s="11"/>
      <c r="E2643" s="12"/>
    </row>
    <row r="2644" spans="1:5" customFormat="1" x14ac:dyDescent="0.25">
      <c r="A2644" s="79">
        <f t="shared" si="84"/>
        <v>42456</v>
      </c>
      <c r="B2644" s="73" t="b">
        <f t="shared" si="83"/>
        <v>0</v>
      </c>
      <c r="C2644" s="11"/>
      <c r="D2644" s="11"/>
      <c r="E2644" s="12"/>
    </row>
    <row r="2645" spans="1:5" customFormat="1" x14ac:dyDescent="0.25">
      <c r="A2645" s="79">
        <f t="shared" si="84"/>
        <v>42457</v>
      </c>
      <c r="B2645" s="73" t="b">
        <f t="shared" si="83"/>
        <v>1</v>
      </c>
      <c r="C2645" s="11" t="s">
        <v>23</v>
      </c>
      <c r="D2645" s="11"/>
      <c r="E2645" s="12"/>
    </row>
    <row r="2646" spans="1:5" customFormat="1" x14ac:dyDescent="0.25">
      <c r="A2646" s="79">
        <f t="shared" si="84"/>
        <v>42458</v>
      </c>
      <c r="B2646" s="73" t="b">
        <f t="shared" si="83"/>
        <v>0</v>
      </c>
      <c r="C2646" s="11"/>
      <c r="D2646" s="11"/>
      <c r="E2646" s="12"/>
    </row>
    <row r="2647" spans="1:5" customFormat="1" x14ac:dyDescent="0.25">
      <c r="A2647" s="79">
        <f t="shared" si="84"/>
        <v>42459</v>
      </c>
      <c r="B2647" s="73" t="b">
        <f t="shared" si="83"/>
        <v>0</v>
      </c>
      <c r="C2647" s="11"/>
      <c r="D2647" s="11"/>
      <c r="E2647" s="12"/>
    </row>
    <row r="2648" spans="1:5" customFormat="1" x14ac:dyDescent="0.25">
      <c r="A2648" s="79">
        <f t="shared" si="84"/>
        <v>42460</v>
      </c>
      <c r="B2648" s="73" t="b">
        <f t="shared" si="83"/>
        <v>0</v>
      </c>
      <c r="C2648" s="11"/>
      <c r="D2648" s="11"/>
      <c r="E2648" s="12"/>
    </row>
    <row r="2649" spans="1:5" customFormat="1" x14ac:dyDescent="0.25">
      <c r="A2649" s="79">
        <f t="shared" si="84"/>
        <v>42461</v>
      </c>
      <c r="B2649" s="73" t="b">
        <f t="shared" ref="B2649:B2712" si="85">OR(C2649="Ja",D2649="Ja",E2649="Ja")</f>
        <v>0</v>
      </c>
      <c r="C2649" s="11"/>
      <c r="D2649" s="11"/>
      <c r="E2649" s="12"/>
    </row>
    <row r="2650" spans="1:5" customFormat="1" x14ac:dyDescent="0.25">
      <c r="A2650" s="79">
        <f t="shared" si="84"/>
        <v>42462</v>
      </c>
      <c r="B2650" s="73" t="b">
        <f t="shared" si="85"/>
        <v>0</v>
      </c>
      <c r="C2650" s="11"/>
      <c r="D2650" s="11"/>
      <c r="E2650" s="12"/>
    </row>
    <row r="2651" spans="1:5" customFormat="1" x14ac:dyDescent="0.25">
      <c r="A2651" s="79">
        <f t="shared" si="84"/>
        <v>42463</v>
      </c>
      <c r="B2651" s="73" t="b">
        <f t="shared" si="85"/>
        <v>0</v>
      </c>
      <c r="C2651" s="11"/>
      <c r="D2651" s="11"/>
      <c r="E2651" s="12"/>
    </row>
    <row r="2652" spans="1:5" customFormat="1" x14ac:dyDescent="0.25">
      <c r="A2652" s="79">
        <f t="shared" si="84"/>
        <v>42464</v>
      </c>
      <c r="B2652" s="73" t="b">
        <f t="shared" si="85"/>
        <v>0</v>
      </c>
      <c r="C2652" s="11"/>
      <c r="D2652" s="11"/>
      <c r="E2652" s="12"/>
    </row>
    <row r="2653" spans="1:5" customFormat="1" x14ac:dyDescent="0.25">
      <c r="A2653" s="79">
        <f t="shared" si="84"/>
        <v>42465</v>
      </c>
      <c r="B2653" s="73" t="b">
        <f t="shared" si="85"/>
        <v>0</v>
      </c>
      <c r="C2653" s="11"/>
      <c r="D2653" s="11"/>
      <c r="E2653" s="12"/>
    </row>
    <row r="2654" spans="1:5" customFormat="1" x14ac:dyDescent="0.25">
      <c r="A2654" s="79">
        <f t="shared" si="84"/>
        <v>42466</v>
      </c>
      <c r="B2654" s="73" t="b">
        <f t="shared" si="85"/>
        <v>0</v>
      </c>
      <c r="C2654" s="11"/>
      <c r="D2654" s="11"/>
      <c r="E2654" s="12"/>
    </row>
    <row r="2655" spans="1:5" customFormat="1" x14ac:dyDescent="0.25">
      <c r="A2655" s="79">
        <f t="shared" si="84"/>
        <v>42467</v>
      </c>
      <c r="B2655" s="73" t="b">
        <f t="shared" si="85"/>
        <v>0</v>
      </c>
      <c r="C2655" s="11"/>
      <c r="D2655" s="11"/>
      <c r="E2655" s="12"/>
    </row>
    <row r="2656" spans="1:5" customFormat="1" x14ac:dyDescent="0.25">
      <c r="A2656" s="79">
        <f t="shared" si="84"/>
        <v>42468</v>
      </c>
      <c r="B2656" s="73" t="b">
        <f t="shared" si="85"/>
        <v>0</v>
      </c>
      <c r="C2656" s="11"/>
      <c r="D2656" s="11"/>
      <c r="E2656" s="12"/>
    </row>
    <row r="2657" spans="1:5" customFormat="1" x14ac:dyDescent="0.25">
      <c r="A2657" s="79">
        <f t="shared" si="84"/>
        <v>42469</v>
      </c>
      <c r="B2657" s="73" t="b">
        <f t="shared" si="85"/>
        <v>0</v>
      </c>
      <c r="C2657" s="11"/>
      <c r="D2657" s="11"/>
      <c r="E2657" s="12"/>
    </row>
    <row r="2658" spans="1:5" customFormat="1" x14ac:dyDescent="0.25">
      <c r="A2658" s="79">
        <f t="shared" si="84"/>
        <v>42470</v>
      </c>
      <c r="B2658" s="73" t="b">
        <f t="shared" si="85"/>
        <v>0</v>
      </c>
      <c r="C2658" s="11"/>
      <c r="D2658" s="11"/>
      <c r="E2658" s="12"/>
    </row>
    <row r="2659" spans="1:5" customFormat="1" x14ac:dyDescent="0.25">
      <c r="A2659" s="79">
        <f t="shared" si="84"/>
        <v>42471</v>
      </c>
      <c r="B2659" s="73" t="b">
        <f t="shared" si="85"/>
        <v>0</v>
      </c>
      <c r="C2659" s="11"/>
      <c r="D2659" s="11"/>
      <c r="E2659" s="12"/>
    </row>
    <row r="2660" spans="1:5" customFormat="1" x14ac:dyDescent="0.25">
      <c r="A2660" s="79">
        <f t="shared" si="84"/>
        <v>42472</v>
      </c>
      <c r="B2660" s="73" t="b">
        <f t="shared" si="85"/>
        <v>0</v>
      </c>
      <c r="C2660" s="11"/>
      <c r="D2660" s="11"/>
      <c r="E2660" s="12"/>
    </row>
    <row r="2661" spans="1:5" customFormat="1" x14ac:dyDescent="0.25">
      <c r="A2661" s="79">
        <f t="shared" si="84"/>
        <v>42473</v>
      </c>
      <c r="B2661" s="73" t="b">
        <f t="shared" si="85"/>
        <v>0</v>
      </c>
      <c r="C2661" s="11"/>
      <c r="D2661" s="11"/>
      <c r="E2661" s="12"/>
    </row>
    <row r="2662" spans="1:5" customFormat="1" x14ac:dyDescent="0.25">
      <c r="A2662" s="79">
        <f t="shared" si="84"/>
        <v>42474</v>
      </c>
      <c r="B2662" s="73" t="b">
        <f t="shared" si="85"/>
        <v>0</v>
      </c>
      <c r="C2662" s="11"/>
      <c r="D2662" s="11"/>
      <c r="E2662" s="12"/>
    </row>
    <row r="2663" spans="1:5" customFormat="1" x14ac:dyDescent="0.25">
      <c r="A2663" s="79">
        <f t="shared" si="84"/>
        <v>42475</v>
      </c>
      <c r="B2663" s="73" t="b">
        <f t="shared" si="85"/>
        <v>0</v>
      </c>
      <c r="C2663" s="11"/>
      <c r="D2663" s="11"/>
      <c r="E2663" s="12"/>
    </row>
    <row r="2664" spans="1:5" customFormat="1" x14ac:dyDescent="0.25">
      <c r="A2664" s="79">
        <f t="shared" si="84"/>
        <v>42476</v>
      </c>
      <c r="B2664" s="73" t="b">
        <f t="shared" si="85"/>
        <v>0</v>
      </c>
      <c r="C2664" s="11"/>
      <c r="D2664" s="11"/>
      <c r="E2664" s="12"/>
    </row>
    <row r="2665" spans="1:5" customFormat="1" x14ac:dyDescent="0.25">
      <c r="A2665" s="79">
        <f t="shared" si="84"/>
        <v>42477</v>
      </c>
      <c r="B2665" s="73" t="b">
        <f t="shared" si="85"/>
        <v>0</v>
      </c>
      <c r="C2665" s="11"/>
      <c r="D2665" s="11"/>
      <c r="E2665" s="12"/>
    </row>
    <row r="2666" spans="1:5" customFormat="1" x14ac:dyDescent="0.25">
      <c r="A2666" s="79">
        <f t="shared" si="84"/>
        <v>42478</v>
      </c>
      <c r="B2666" s="73" t="b">
        <f t="shared" si="85"/>
        <v>0</v>
      </c>
      <c r="C2666" s="11"/>
      <c r="D2666" s="11"/>
      <c r="E2666" s="12"/>
    </row>
    <row r="2667" spans="1:5" customFormat="1" x14ac:dyDescent="0.25">
      <c r="A2667" s="79">
        <f t="shared" si="84"/>
        <v>42479</v>
      </c>
      <c r="B2667" s="73" t="b">
        <f t="shared" si="85"/>
        <v>0</v>
      </c>
      <c r="C2667" s="11"/>
      <c r="D2667" s="11"/>
      <c r="E2667" s="12"/>
    </row>
    <row r="2668" spans="1:5" customFormat="1" x14ac:dyDescent="0.25">
      <c r="A2668" s="79">
        <f t="shared" si="84"/>
        <v>42480</v>
      </c>
      <c r="B2668" s="73" t="b">
        <f t="shared" si="85"/>
        <v>0</v>
      </c>
      <c r="C2668" s="11"/>
      <c r="D2668" s="11"/>
      <c r="E2668" s="12"/>
    </row>
    <row r="2669" spans="1:5" customFormat="1" x14ac:dyDescent="0.25">
      <c r="A2669" s="79">
        <f t="shared" si="84"/>
        <v>42481</v>
      </c>
      <c r="B2669" s="73" t="b">
        <f t="shared" si="85"/>
        <v>0</v>
      </c>
      <c r="C2669" s="11"/>
      <c r="D2669" s="11"/>
      <c r="E2669" s="12"/>
    </row>
    <row r="2670" spans="1:5" customFormat="1" x14ac:dyDescent="0.25">
      <c r="A2670" s="79">
        <f t="shared" si="84"/>
        <v>42482</v>
      </c>
      <c r="B2670" s="73" t="b">
        <f t="shared" si="85"/>
        <v>1</v>
      </c>
      <c r="C2670" s="11" t="s">
        <v>23</v>
      </c>
      <c r="D2670" s="11"/>
      <c r="E2670" s="12"/>
    </row>
    <row r="2671" spans="1:5" customFormat="1" x14ac:dyDescent="0.25">
      <c r="A2671" s="79">
        <f t="shared" si="84"/>
        <v>42483</v>
      </c>
      <c r="B2671" s="73" t="b">
        <f t="shared" si="85"/>
        <v>0</v>
      </c>
      <c r="C2671" s="11"/>
      <c r="D2671" s="11"/>
      <c r="E2671" s="12"/>
    </row>
    <row r="2672" spans="1:5" customFormat="1" x14ac:dyDescent="0.25">
      <c r="A2672" s="79">
        <f t="shared" si="84"/>
        <v>42484</v>
      </c>
      <c r="B2672" s="73" t="b">
        <f t="shared" si="85"/>
        <v>0</v>
      </c>
      <c r="C2672" s="11"/>
      <c r="D2672" s="11"/>
      <c r="E2672" s="12"/>
    </row>
    <row r="2673" spans="1:5" customFormat="1" x14ac:dyDescent="0.25">
      <c r="A2673" s="79">
        <f t="shared" si="84"/>
        <v>42485</v>
      </c>
      <c r="B2673" s="73" t="b">
        <f t="shared" si="85"/>
        <v>0</v>
      </c>
      <c r="C2673" s="11"/>
      <c r="D2673" s="11"/>
      <c r="E2673" s="12"/>
    </row>
    <row r="2674" spans="1:5" customFormat="1" x14ac:dyDescent="0.25">
      <c r="A2674" s="79">
        <f t="shared" si="84"/>
        <v>42486</v>
      </c>
      <c r="B2674" s="73" t="b">
        <f t="shared" si="85"/>
        <v>0</v>
      </c>
      <c r="C2674" s="11"/>
      <c r="D2674" s="11"/>
      <c r="E2674" s="12"/>
    </row>
    <row r="2675" spans="1:5" customFormat="1" x14ac:dyDescent="0.25">
      <c r="A2675" s="79">
        <f t="shared" si="84"/>
        <v>42487</v>
      </c>
      <c r="B2675" s="73" t="b">
        <f t="shared" si="85"/>
        <v>0</v>
      </c>
      <c r="C2675" s="11"/>
      <c r="D2675" s="11"/>
      <c r="E2675" s="12"/>
    </row>
    <row r="2676" spans="1:5" customFormat="1" x14ac:dyDescent="0.25">
      <c r="A2676" s="79">
        <f t="shared" si="84"/>
        <v>42488</v>
      </c>
      <c r="B2676" s="73" t="b">
        <f t="shared" si="85"/>
        <v>0</v>
      </c>
      <c r="C2676" s="11"/>
      <c r="D2676" s="11"/>
      <c r="E2676" s="12"/>
    </row>
    <row r="2677" spans="1:5" customFormat="1" x14ac:dyDescent="0.25">
      <c r="A2677" s="79">
        <f t="shared" si="84"/>
        <v>42489</v>
      </c>
      <c r="B2677" s="73" t="b">
        <f t="shared" si="85"/>
        <v>0</v>
      </c>
      <c r="C2677" s="11"/>
      <c r="D2677" s="11"/>
      <c r="E2677" s="12"/>
    </row>
    <row r="2678" spans="1:5" customFormat="1" x14ac:dyDescent="0.25">
      <c r="A2678" s="79">
        <f t="shared" si="84"/>
        <v>42490</v>
      </c>
      <c r="B2678" s="73" t="b">
        <f t="shared" si="85"/>
        <v>0</v>
      </c>
      <c r="C2678" s="11"/>
      <c r="D2678" s="11"/>
      <c r="E2678" s="12"/>
    </row>
    <row r="2679" spans="1:5" customFormat="1" x14ac:dyDescent="0.25">
      <c r="A2679" s="79">
        <f t="shared" si="84"/>
        <v>42491</v>
      </c>
      <c r="B2679" s="73" t="b">
        <f t="shared" si="85"/>
        <v>0</v>
      </c>
      <c r="C2679" s="11"/>
      <c r="D2679" s="11"/>
      <c r="E2679" s="12"/>
    </row>
    <row r="2680" spans="1:5" customFormat="1" x14ac:dyDescent="0.25">
      <c r="A2680" s="79">
        <f t="shared" si="84"/>
        <v>42492</v>
      </c>
      <c r="B2680" s="73" t="b">
        <f t="shared" si="85"/>
        <v>0</v>
      </c>
      <c r="C2680" s="11"/>
      <c r="D2680" s="11"/>
      <c r="E2680" s="12"/>
    </row>
    <row r="2681" spans="1:5" customFormat="1" x14ac:dyDescent="0.25">
      <c r="A2681" s="79">
        <f t="shared" si="84"/>
        <v>42493</v>
      </c>
      <c r="B2681" s="73" t="b">
        <f t="shared" si="85"/>
        <v>0</v>
      </c>
      <c r="C2681" s="11"/>
      <c r="D2681" s="11"/>
      <c r="E2681" s="12"/>
    </row>
    <row r="2682" spans="1:5" customFormat="1" x14ac:dyDescent="0.25">
      <c r="A2682" s="79">
        <f t="shared" si="84"/>
        <v>42494</v>
      </c>
      <c r="B2682" s="73" t="b">
        <f t="shared" si="85"/>
        <v>0</v>
      </c>
      <c r="C2682" s="11"/>
      <c r="D2682" s="11"/>
      <c r="E2682" s="12"/>
    </row>
    <row r="2683" spans="1:5" customFormat="1" x14ac:dyDescent="0.25">
      <c r="A2683" s="79">
        <f t="shared" si="84"/>
        <v>42495</v>
      </c>
      <c r="B2683" s="73" t="b">
        <f t="shared" si="85"/>
        <v>1</v>
      </c>
      <c r="C2683" s="11" t="s">
        <v>23</v>
      </c>
      <c r="D2683" s="11"/>
      <c r="E2683" s="12"/>
    </row>
    <row r="2684" spans="1:5" customFormat="1" x14ac:dyDescent="0.25">
      <c r="A2684" s="79">
        <f t="shared" si="84"/>
        <v>42496</v>
      </c>
      <c r="B2684" s="73" t="b">
        <f t="shared" si="85"/>
        <v>0</v>
      </c>
      <c r="C2684" s="11"/>
      <c r="D2684" s="11"/>
      <c r="E2684" s="12"/>
    </row>
    <row r="2685" spans="1:5" customFormat="1" x14ac:dyDescent="0.25">
      <c r="A2685" s="79">
        <f t="shared" si="84"/>
        <v>42497</v>
      </c>
      <c r="B2685" s="73" t="b">
        <f t="shared" si="85"/>
        <v>0</v>
      </c>
      <c r="C2685" s="11"/>
      <c r="D2685" s="11"/>
      <c r="E2685" s="12"/>
    </row>
    <row r="2686" spans="1:5" customFormat="1" x14ac:dyDescent="0.25">
      <c r="A2686" s="79">
        <f t="shared" si="84"/>
        <v>42498</v>
      </c>
      <c r="B2686" s="73" t="b">
        <f t="shared" si="85"/>
        <v>0</v>
      </c>
      <c r="C2686" s="11"/>
      <c r="D2686" s="11"/>
      <c r="E2686" s="12"/>
    </row>
    <row r="2687" spans="1:5" customFormat="1" x14ac:dyDescent="0.25">
      <c r="A2687" s="79">
        <f t="shared" si="84"/>
        <v>42499</v>
      </c>
      <c r="B2687" s="73" t="b">
        <f t="shared" si="85"/>
        <v>0</v>
      </c>
      <c r="C2687" s="11"/>
      <c r="D2687" s="11"/>
      <c r="E2687" s="12"/>
    </row>
    <row r="2688" spans="1:5" customFormat="1" x14ac:dyDescent="0.25">
      <c r="A2688" s="79">
        <f t="shared" si="84"/>
        <v>42500</v>
      </c>
      <c r="B2688" s="73" t="b">
        <f t="shared" si="85"/>
        <v>0</v>
      </c>
      <c r="C2688" s="11"/>
      <c r="D2688" s="11"/>
      <c r="E2688" s="12"/>
    </row>
    <row r="2689" spans="1:5" customFormat="1" x14ac:dyDescent="0.25">
      <c r="A2689" s="79">
        <f t="shared" si="84"/>
        <v>42501</v>
      </c>
      <c r="B2689" s="73" t="b">
        <f t="shared" si="85"/>
        <v>0</v>
      </c>
      <c r="C2689" s="11"/>
      <c r="D2689" s="11"/>
      <c r="E2689" s="12"/>
    </row>
    <row r="2690" spans="1:5" customFormat="1" x14ac:dyDescent="0.25">
      <c r="A2690" s="79">
        <f t="shared" si="84"/>
        <v>42502</v>
      </c>
      <c r="B2690" s="73" t="b">
        <f t="shared" si="85"/>
        <v>0</v>
      </c>
      <c r="C2690" s="11"/>
      <c r="D2690" s="11"/>
      <c r="E2690" s="12"/>
    </row>
    <row r="2691" spans="1:5" customFormat="1" x14ac:dyDescent="0.25">
      <c r="A2691" s="79">
        <f t="shared" si="84"/>
        <v>42503</v>
      </c>
      <c r="B2691" s="73" t="b">
        <f t="shared" si="85"/>
        <v>0</v>
      </c>
      <c r="C2691" s="11"/>
      <c r="D2691" s="11"/>
      <c r="E2691" s="12"/>
    </row>
    <row r="2692" spans="1:5" customFormat="1" x14ac:dyDescent="0.25">
      <c r="A2692" s="79">
        <f t="shared" ref="A2692:A2755" si="86">A2691+1</f>
        <v>42504</v>
      </c>
      <c r="B2692" s="73" t="b">
        <f t="shared" si="85"/>
        <v>0</v>
      </c>
      <c r="C2692" s="11"/>
      <c r="D2692" s="11"/>
      <c r="E2692" s="12"/>
    </row>
    <row r="2693" spans="1:5" customFormat="1" x14ac:dyDescent="0.25">
      <c r="A2693" s="79">
        <f t="shared" si="86"/>
        <v>42505</v>
      </c>
      <c r="B2693" s="73" t="b">
        <f t="shared" si="85"/>
        <v>0</v>
      </c>
      <c r="C2693" s="11"/>
      <c r="D2693" s="11"/>
      <c r="E2693" s="12"/>
    </row>
    <row r="2694" spans="1:5" customFormat="1" x14ac:dyDescent="0.25">
      <c r="A2694" s="79">
        <f t="shared" si="86"/>
        <v>42506</v>
      </c>
      <c r="B2694" s="73" t="b">
        <f t="shared" si="85"/>
        <v>1</v>
      </c>
      <c r="C2694" s="11" t="s">
        <v>23</v>
      </c>
      <c r="D2694" s="11"/>
      <c r="E2694" s="12"/>
    </row>
    <row r="2695" spans="1:5" customFormat="1" x14ac:dyDescent="0.25">
      <c r="A2695" s="79">
        <f t="shared" si="86"/>
        <v>42507</v>
      </c>
      <c r="B2695" s="73" t="b">
        <f t="shared" si="85"/>
        <v>0</v>
      </c>
      <c r="C2695" s="11"/>
      <c r="D2695" s="11"/>
      <c r="E2695" s="12"/>
    </row>
    <row r="2696" spans="1:5" customFormat="1" x14ac:dyDescent="0.25">
      <c r="A2696" s="79">
        <f t="shared" si="86"/>
        <v>42508</v>
      </c>
      <c r="B2696" s="73" t="b">
        <f t="shared" si="85"/>
        <v>0</v>
      </c>
      <c r="C2696" s="11"/>
      <c r="D2696" s="11"/>
      <c r="E2696" s="12"/>
    </row>
    <row r="2697" spans="1:5" customFormat="1" x14ac:dyDescent="0.25">
      <c r="A2697" s="79">
        <f t="shared" si="86"/>
        <v>42509</v>
      </c>
      <c r="B2697" s="73" t="b">
        <f t="shared" si="85"/>
        <v>0</v>
      </c>
      <c r="C2697" s="11"/>
      <c r="D2697" s="11"/>
      <c r="E2697" s="12"/>
    </row>
    <row r="2698" spans="1:5" customFormat="1" x14ac:dyDescent="0.25">
      <c r="A2698" s="79">
        <f t="shared" si="86"/>
        <v>42510</v>
      </c>
      <c r="B2698" s="73" t="b">
        <f t="shared" si="85"/>
        <v>0</v>
      </c>
      <c r="C2698" s="11"/>
      <c r="D2698" s="11"/>
      <c r="E2698" s="12"/>
    </row>
    <row r="2699" spans="1:5" customFormat="1" x14ac:dyDescent="0.25">
      <c r="A2699" s="79">
        <f t="shared" si="86"/>
        <v>42511</v>
      </c>
      <c r="B2699" s="73" t="b">
        <f t="shared" si="85"/>
        <v>0</v>
      </c>
      <c r="C2699" s="11"/>
      <c r="D2699" s="11"/>
      <c r="E2699" s="12"/>
    </row>
    <row r="2700" spans="1:5" customFormat="1" x14ac:dyDescent="0.25">
      <c r="A2700" s="79">
        <f t="shared" si="86"/>
        <v>42512</v>
      </c>
      <c r="B2700" s="73" t="b">
        <f t="shared" si="85"/>
        <v>0</v>
      </c>
      <c r="C2700" s="11"/>
      <c r="D2700" s="11"/>
      <c r="E2700" s="12"/>
    </row>
    <row r="2701" spans="1:5" customFormat="1" x14ac:dyDescent="0.25">
      <c r="A2701" s="79">
        <f t="shared" si="86"/>
        <v>42513</v>
      </c>
      <c r="B2701" s="73" t="b">
        <f t="shared" si="85"/>
        <v>0</v>
      </c>
      <c r="C2701" s="11"/>
      <c r="D2701" s="11"/>
      <c r="E2701" s="12"/>
    </row>
    <row r="2702" spans="1:5" customFormat="1" x14ac:dyDescent="0.25">
      <c r="A2702" s="79">
        <f t="shared" si="86"/>
        <v>42514</v>
      </c>
      <c r="B2702" s="73" t="b">
        <f t="shared" si="85"/>
        <v>0</v>
      </c>
      <c r="C2702" s="11"/>
      <c r="D2702" s="11"/>
      <c r="E2702" s="12"/>
    </row>
    <row r="2703" spans="1:5" customFormat="1" x14ac:dyDescent="0.25">
      <c r="A2703" s="79">
        <f t="shared" si="86"/>
        <v>42515</v>
      </c>
      <c r="B2703" s="73" t="b">
        <f t="shared" si="85"/>
        <v>0</v>
      </c>
      <c r="C2703" s="11"/>
      <c r="D2703" s="11"/>
      <c r="E2703" s="12"/>
    </row>
    <row r="2704" spans="1:5" customFormat="1" x14ac:dyDescent="0.25">
      <c r="A2704" s="79">
        <f t="shared" si="86"/>
        <v>42516</v>
      </c>
      <c r="B2704" s="73" t="b">
        <f t="shared" si="85"/>
        <v>0</v>
      </c>
      <c r="C2704" s="11"/>
      <c r="D2704" s="11"/>
      <c r="E2704" s="12"/>
    </row>
    <row r="2705" spans="1:5" customFormat="1" x14ac:dyDescent="0.25">
      <c r="A2705" s="79">
        <f t="shared" si="86"/>
        <v>42517</v>
      </c>
      <c r="B2705" s="73" t="b">
        <f t="shared" si="85"/>
        <v>0</v>
      </c>
      <c r="C2705" s="11"/>
      <c r="D2705" s="11"/>
      <c r="E2705" s="12"/>
    </row>
    <row r="2706" spans="1:5" customFormat="1" x14ac:dyDescent="0.25">
      <c r="A2706" s="79">
        <f t="shared" si="86"/>
        <v>42518</v>
      </c>
      <c r="B2706" s="73" t="b">
        <f t="shared" si="85"/>
        <v>0</v>
      </c>
      <c r="C2706" s="11"/>
      <c r="D2706" s="11"/>
      <c r="E2706" s="12"/>
    </row>
    <row r="2707" spans="1:5" customFormat="1" x14ac:dyDescent="0.25">
      <c r="A2707" s="79">
        <f t="shared" si="86"/>
        <v>42519</v>
      </c>
      <c r="B2707" s="73" t="b">
        <f t="shared" si="85"/>
        <v>0</v>
      </c>
      <c r="C2707" s="11"/>
      <c r="D2707" s="11"/>
      <c r="E2707" s="12"/>
    </row>
    <row r="2708" spans="1:5" customFormat="1" x14ac:dyDescent="0.25">
      <c r="A2708" s="79">
        <f t="shared" si="86"/>
        <v>42520</v>
      </c>
      <c r="B2708" s="73" t="b">
        <f t="shared" si="85"/>
        <v>0</v>
      </c>
      <c r="C2708" s="11"/>
      <c r="D2708" s="11"/>
      <c r="E2708" s="12"/>
    </row>
    <row r="2709" spans="1:5" customFormat="1" x14ac:dyDescent="0.25">
      <c r="A2709" s="79">
        <f t="shared" si="86"/>
        <v>42521</v>
      </c>
      <c r="B2709" s="73" t="b">
        <f t="shared" si="85"/>
        <v>0</v>
      </c>
      <c r="C2709" s="11"/>
      <c r="D2709" s="11"/>
      <c r="E2709" s="12"/>
    </row>
    <row r="2710" spans="1:5" customFormat="1" x14ac:dyDescent="0.25">
      <c r="A2710" s="79">
        <f t="shared" si="86"/>
        <v>42522</v>
      </c>
      <c r="B2710" s="73" t="b">
        <f t="shared" si="85"/>
        <v>0</v>
      </c>
      <c r="C2710" s="11"/>
      <c r="D2710" s="11"/>
      <c r="E2710" s="12"/>
    </row>
    <row r="2711" spans="1:5" customFormat="1" x14ac:dyDescent="0.25">
      <c r="A2711" s="79">
        <f t="shared" si="86"/>
        <v>42523</v>
      </c>
      <c r="B2711" s="73" t="b">
        <f t="shared" si="85"/>
        <v>0</v>
      </c>
      <c r="C2711" s="11"/>
      <c r="D2711" s="11"/>
      <c r="E2711" s="12"/>
    </row>
    <row r="2712" spans="1:5" customFormat="1" x14ac:dyDescent="0.25">
      <c r="A2712" s="79">
        <f t="shared" si="86"/>
        <v>42524</v>
      </c>
      <c r="B2712" s="73" t="b">
        <f t="shared" si="85"/>
        <v>0</v>
      </c>
      <c r="C2712" s="11"/>
      <c r="D2712" s="11"/>
      <c r="E2712" s="12"/>
    </row>
    <row r="2713" spans="1:5" customFormat="1" x14ac:dyDescent="0.25">
      <c r="A2713" s="79">
        <f t="shared" si="86"/>
        <v>42525</v>
      </c>
      <c r="B2713" s="73" t="b">
        <f t="shared" ref="B2713:B2776" si="87">OR(C2713="Ja",D2713="Ja",E2713="Ja")</f>
        <v>0</v>
      </c>
      <c r="C2713" s="11"/>
      <c r="D2713" s="11"/>
      <c r="E2713" s="12"/>
    </row>
    <row r="2714" spans="1:5" customFormat="1" x14ac:dyDescent="0.25">
      <c r="A2714" s="79">
        <f t="shared" si="86"/>
        <v>42526</v>
      </c>
      <c r="B2714" s="73" t="b">
        <f t="shared" si="87"/>
        <v>1</v>
      </c>
      <c r="C2714" s="11"/>
      <c r="D2714" s="11" t="s">
        <v>23</v>
      </c>
      <c r="E2714" s="12"/>
    </row>
    <row r="2715" spans="1:5" customFormat="1" x14ac:dyDescent="0.25">
      <c r="A2715" s="79">
        <f t="shared" si="86"/>
        <v>42527</v>
      </c>
      <c r="B2715" s="73" t="b">
        <f t="shared" si="87"/>
        <v>0</v>
      </c>
      <c r="C2715" s="11"/>
      <c r="D2715" s="11"/>
      <c r="E2715" s="12"/>
    </row>
    <row r="2716" spans="1:5" customFormat="1" x14ac:dyDescent="0.25">
      <c r="A2716" s="79">
        <f t="shared" si="86"/>
        <v>42528</v>
      </c>
      <c r="B2716" s="73" t="b">
        <f t="shared" si="87"/>
        <v>0</v>
      </c>
      <c r="C2716" s="11"/>
      <c r="D2716" s="11"/>
      <c r="E2716" s="12"/>
    </row>
    <row r="2717" spans="1:5" customFormat="1" x14ac:dyDescent="0.25">
      <c r="A2717" s="79">
        <f t="shared" si="86"/>
        <v>42529</v>
      </c>
      <c r="B2717" s="73" t="b">
        <f t="shared" si="87"/>
        <v>0</v>
      </c>
      <c r="C2717" s="11"/>
      <c r="D2717" s="11"/>
      <c r="E2717" s="12"/>
    </row>
    <row r="2718" spans="1:5" customFormat="1" x14ac:dyDescent="0.25">
      <c r="A2718" s="79">
        <f t="shared" si="86"/>
        <v>42530</v>
      </c>
      <c r="B2718" s="73" t="b">
        <f t="shared" si="87"/>
        <v>0</v>
      </c>
      <c r="C2718" s="11"/>
      <c r="D2718" s="11"/>
      <c r="E2718" s="12"/>
    </row>
    <row r="2719" spans="1:5" customFormat="1" x14ac:dyDescent="0.25">
      <c r="A2719" s="79">
        <f t="shared" si="86"/>
        <v>42531</v>
      </c>
      <c r="B2719" s="73" t="b">
        <f t="shared" si="87"/>
        <v>0</v>
      </c>
      <c r="C2719" s="11"/>
      <c r="D2719" s="11"/>
      <c r="E2719" s="12"/>
    </row>
    <row r="2720" spans="1:5" customFormat="1" x14ac:dyDescent="0.25">
      <c r="A2720" s="79">
        <f t="shared" si="86"/>
        <v>42532</v>
      </c>
      <c r="B2720" s="73" t="b">
        <f t="shared" si="87"/>
        <v>0</v>
      </c>
      <c r="C2720" s="11"/>
      <c r="D2720" s="11"/>
      <c r="E2720" s="12"/>
    </row>
    <row r="2721" spans="1:5" customFormat="1" x14ac:dyDescent="0.25">
      <c r="A2721" s="79">
        <f t="shared" si="86"/>
        <v>42533</v>
      </c>
      <c r="B2721" s="73" t="b">
        <f t="shared" si="87"/>
        <v>0</v>
      </c>
      <c r="C2721" s="11"/>
      <c r="D2721" s="11"/>
      <c r="E2721" s="12"/>
    </row>
    <row r="2722" spans="1:5" customFormat="1" x14ac:dyDescent="0.25">
      <c r="A2722" s="79">
        <f t="shared" si="86"/>
        <v>42534</v>
      </c>
      <c r="B2722" s="73" t="b">
        <f t="shared" si="87"/>
        <v>0</v>
      </c>
      <c r="C2722" s="11"/>
      <c r="D2722" s="11"/>
      <c r="E2722" s="12"/>
    </row>
    <row r="2723" spans="1:5" customFormat="1" x14ac:dyDescent="0.25">
      <c r="A2723" s="79">
        <f t="shared" si="86"/>
        <v>42535</v>
      </c>
      <c r="B2723" s="73" t="b">
        <f t="shared" si="87"/>
        <v>0</v>
      </c>
      <c r="C2723" s="11"/>
      <c r="D2723" s="11"/>
      <c r="E2723" s="12"/>
    </row>
    <row r="2724" spans="1:5" customFormat="1" x14ac:dyDescent="0.25">
      <c r="A2724" s="79">
        <f t="shared" si="86"/>
        <v>42536</v>
      </c>
      <c r="B2724" s="73" t="b">
        <f t="shared" si="87"/>
        <v>0</v>
      </c>
      <c r="C2724" s="11"/>
      <c r="D2724" s="11"/>
      <c r="E2724" s="12"/>
    </row>
    <row r="2725" spans="1:5" customFormat="1" x14ac:dyDescent="0.25">
      <c r="A2725" s="79">
        <f t="shared" si="86"/>
        <v>42537</v>
      </c>
      <c r="B2725" s="73" t="b">
        <f t="shared" si="87"/>
        <v>0</v>
      </c>
      <c r="C2725" s="11"/>
      <c r="D2725" s="11"/>
      <c r="E2725" s="12"/>
    </row>
    <row r="2726" spans="1:5" customFormat="1" x14ac:dyDescent="0.25">
      <c r="A2726" s="79">
        <f t="shared" si="86"/>
        <v>42538</v>
      </c>
      <c r="B2726" s="73" t="b">
        <f t="shared" si="87"/>
        <v>0</v>
      </c>
      <c r="C2726" s="11"/>
      <c r="D2726" s="11"/>
      <c r="E2726" s="12"/>
    </row>
    <row r="2727" spans="1:5" customFormat="1" x14ac:dyDescent="0.25">
      <c r="A2727" s="79">
        <f t="shared" si="86"/>
        <v>42539</v>
      </c>
      <c r="B2727" s="73" t="b">
        <f t="shared" si="87"/>
        <v>0</v>
      </c>
      <c r="C2727" s="11"/>
      <c r="D2727" s="11"/>
      <c r="E2727" s="12"/>
    </row>
    <row r="2728" spans="1:5" customFormat="1" x14ac:dyDescent="0.25">
      <c r="A2728" s="79">
        <f t="shared" si="86"/>
        <v>42540</v>
      </c>
      <c r="B2728" s="73" t="b">
        <f t="shared" si="87"/>
        <v>0</v>
      </c>
      <c r="C2728" s="11"/>
      <c r="D2728" s="11"/>
      <c r="E2728" s="12"/>
    </row>
    <row r="2729" spans="1:5" customFormat="1" x14ac:dyDescent="0.25">
      <c r="A2729" s="79">
        <f t="shared" si="86"/>
        <v>42541</v>
      </c>
      <c r="B2729" s="73" t="b">
        <f t="shared" si="87"/>
        <v>0</v>
      </c>
      <c r="C2729" s="11"/>
      <c r="D2729" s="11"/>
      <c r="E2729" s="12"/>
    </row>
    <row r="2730" spans="1:5" customFormat="1" x14ac:dyDescent="0.25">
      <c r="A2730" s="79">
        <f t="shared" si="86"/>
        <v>42542</v>
      </c>
      <c r="B2730" s="73" t="b">
        <f t="shared" si="87"/>
        <v>0</v>
      </c>
      <c r="C2730" s="11"/>
      <c r="D2730" s="11"/>
      <c r="E2730" s="12"/>
    </row>
    <row r="2731" spans="1:5" customFormat="1" x14ac:dyDescent="0.25">
      <c r="A2731" s="79">
        <f t="shared" si="86"/>
        <v>42543</v>
      </c>
      <c r="B2731" s="73" t="b">
        <f t="shared" si="87"/>
        <v>0</v>
      </c>
      <c r="C2731" s="11"/>
      <c r="D2731" s="11"/>
      <c r="E2731" s="12"/>
    </row>
    <row r="2732" spans="1:5" customFormat="1" x14ac:dyDescent="0.25">
      <c r="A2732" s="79">
        <f t="shared" si="86"/>
        <v>42544</v>
      </c>
      <c r="B2732" s="73" t="b">
        <f t="shared" si="87"/>
        <v>0</v>
      </c>
      <c r="C2732" s="11"/>
      <c r="D2732" s="11"/>
      <c r="E2732" s="12"/>
    </row>
    <row r="2733" spans="1:5" customFormat="1" x14ac:dyDescent="0.25">
      <c r="A2733" s="79">
        <f t="shared" si="86"/>
        <v>42545</v>
      </c>
      <c r="B2733" s="73" t="b">
        <f t="shared" si="87"/>
        <v>0</v>
      </c>
      <c r="C2733" s="11"/>
      <c r="D2733" s="11"/>
      <c r="E2733" s="12"/>
    </row>
    <row r="2734" spans="1:5" customFormat="1" x14ac:dyDescent="0.25">
      <c r="A2734" s="79">
        <f t="shared" si="86"/>
        <v>42546</v>
      </c>
      <c r="B2734" s="73" t="b">
        <f t="shared" si="87"/>
        <v>0</v>
      </c>
      <c r="C2734" s="11"/>
      <c r="D2734" s="11"/>
      <c r="E2734" s="12"/>
    </row>
    <row r="2735" spans="1:5" customFormat="1" x14ac:dyDescent="0.25">
      <c r="A2735" s="79">
        <f t="shared" si="86"/>
        <v>42547</v>
      </c>
      <c r="B2735" s="73" t="b">
        <f t="shared" si="87"/>
        <v>0</v>
      </c>
      <c r="C2735" s="11"/>
      <c r="D2735" s="11"/>
      <c r="E2735" s="12"/>
    </row>
    <row r="2736" spans="1:5" customFormat="1" x14ac:dyDescent="0.25">
      <c r="A2736" s="79">
        <f t="shared" si="86"/>
        <v>42548</v>
      </c>
      <c r="B2736" s="73" t="b">
        <f t="shared" si="87"/>
        <v>0</v>
      </c>
      <c r="C2736" s="11"/>
      <c r="D2736" s="11"/>
      <c r="E2736" s="12"/>
    </row>
    <row r="2737" spans="1:5" customFormat="1" x14ac:dyDescent="0.25">
      <c r="A2737" s="79">
        <f t="shared" si="86"/>
        <v>42549</v>
      </c>
      <c r="B2737" s="73" t="b">
        <f t="shared" si="87"/>
        <v>0</v>
      </c>
      <c r="C2737" s="11"/>
      <c r="D2737" s="11"/>
      <c r="E2737" s="12"/>
    </row>
    <row r="2738" spans="1:5" customFormat="1" x14ac:dyDescent="0.25">
      <c r="A2738" s="79">
        <f t="shared" si="86"/>
        <v>42550</v>
      </c>
      <c r="B2738" s="73" t="b">
        <f t="shared" si="87"/>
        <v>0</v>
      </c>
      <c r="C2738" s="11"/>
      <c r="D2738" s="11"/>
      <c r="E2738" s="12"/>
    </row>
    <row r="2739" spans="1:5" customFormat="1" x14ac:dyDescent="0.25">
      <c r="A2739" s="79">
        <f t="shared" si="86"/>
        <v>42551</v>
      </c>
      <c r="B2739" s="73" t="b">
        <f t="shared" si="87"/>
        <v>0</v>
      </c>
      <c r="C2739" s="11"/>
      <c r="D2739" s="11"/>
      <c r="E2739" s="12"/>
    </row>
    <row r="2740" spans="1:5" customFormat="1" x14ac:dyDescent="0.25">
      <c r="A2740" s="79">
        <f t="shared" si="86"/>
        <v>42552</v>
      </c>
      <c r="B2740" s="73" t="b">
        <f t="shared" si="87"/>
        <v>0</v>
      </c>
      <c r="C2740" s="11"/>
      <c r="D2740" s="11"/>
      <c r="E2740" s="12"/>
    </row>
    <row r="2741" spans="1:5" customFormat="1" x14ac:dyDescent="0.25">
      <c r="A2741" s="79">
        <f t="shared" si="86"/>
        <v>42553</v>
      </c>
      <c r="B2741" s="73" t="b">
        <f t="shared" si="87"/>
        <v>0</v>
      </c>
      <c r="C2741" s="11"/>
      <c r="D2741" s="11"/>
      <c r="E2741" s="12"/>
    </row>
    <row r="2742" spans="1:5" customFormat="1" x14ac:dyDescent="0.25">
      <c r="A2742" s="79">
        <f t="shared" si="86"/>
        <v>42554</v>
      </c>
      <c r="B2742" s="73" t="b">
        <f t="shared" si="87"/>
        <v>0</v>
      </c>
      <c r="C2742" s="11"/>
      <c r="D2742" s="11"/>
      <c r="E2742" s="12"/>
    </row>
    <row r="2743" spans="1:5" customFormat="1" x14ac:dyDescent="0.25">
      <c r="A2743" s="79">
        <f t="shared" si="86"/>
        <v>42555</v>
      </c>
      <c r="B2743" s="73" t="b">
        <f t="shared" si="87"/>
        <v>0</v>
      </c>
      <c r="C2743" s="11"/>
      <c r="D2743" s="11"/>
      <c r="E2743" s="12"/>
    </row>
    <row r="2744" spans="1:5" customFormat="1" x14ac:dyDescent="0.25">
      <c r="A2744" s="79">
        <f t="shared" si="86"/>
        <v>42556</v>
      </c>
      <c r="B2744" s="73" t="b">
        <f t="shared" si="87"/>
        <v>0</v>
      </c>
      <c r="C2744" s="11"/>
      <c r="D2744" s="11"/>
      <c r="E2744" s="12"/>
    </row>
    <row r="2745" spans="1:5" customFormat="1" x14ac:dyDescent="0.25">
      <c r="A2745" s="79">
        <f t="shared" si="86"/>
        <v>42557</v>
      </c>
      <c r="B2745" s="73" t="b">
        <f t="shared" si="87"/>
        <v>0</v>
      </c>
      <c r="C2745" s="11"/>
      <c r="D2745" s="11"/>
      <c r="E2745" s="12"/>
    </row>
    <row r="2746" spans="1:5" customFormat="1" x14ac:dyDescent="0.25">
      <c r="A2746" s="79">
        <f t="shared" si="86"/>
        <v>42558</v>
      </c>
      <c r="B2746" s="73" t="b">
        <f t="shared" si="87"/>
        <v>0</v>
      </c>
      <c r="C2746" s="11"/>
      <c r="D2746" s="11"/>
      <c r="E2746" s="12"/>
    </row>
    <row r="2747" spans="1:5" customFormat="1" x14ac:dyDescent="0.25">
      <c r="A2747" s="79">
        <f t="shared" si="86"/>
        <v>42559</v>
      </c>
      <c r="B2747" s="73" t="b">
        <f t="shared" si="87"/>
        <v>0</v>
      </c>
      <c r="C2747" s="11"/>
      <c r="D2747" s="11"/>
      <c r="E2747" s="12"/>
    </row>
    <row r="2748" spans="1:5" customFormat="1" x14ac:dyDescent="0.25">
      <c r="A2748" s="79">
        <f t="shared" si="86"/>
        <v>42560</v>
      </c>
      <c r="B2748" s="73" t="b">
        <f t="shared" si="87"/>
        <v>0</v>
      </c>
      <c r="C2748" s="11"/>
      <c r="D2748" s="11"/>
      <c r="E2748" s="12"/>
    </row>
    <row r="2749" spans="1:5" customFormat="1" x14ac:dyDescent="0.25">
      <c r="A2749" s="79">
        <f t="shared" si="86"/>
        <v>42561</v>
      </c>
      <c r="B2749" s="73" t="b">
        <f t="shared" si="87"/>
        <v>0</v>
      </c>
      <c r="C2749" s="11"/>
      <c r="D2749" s="11"/>
      <c r="E2749" s="12"/>
    </row>
    <row r="2750" spans="1:5" customFormat="1" x14ac:dyDescent="0.25">
      <c r="A2750" s="79">
        <f t="shared" si="86"/>
        <v>42562</v>
      </c>
      <c r="B2750" s="73" t="b">
        <f t="shared" si="87"/>
        <v>0</v>
      </c>
      <c r="C2750" s="11"/>
      <c r="D2750" s="11"/>
      <c r="E2750" s="12"/>
    </row>
    <row r="2751" spans="1:5" customFormat="1" x14ac:dyDescent="0.25">
      <c r="A2751" s="79">
        <f t="shared" si="86"/>
        <v>42563</v>
      </c>
      <c r="B2751" s="73" t="b">
        <f t="shared" si="87"/>
        <v>0</v>
      </c>
      <c r="C2751" s="11"/>
      <c r="D2751" s="11"/>
      <c r="E2751" s="12"/>
    </row>
    <row r="2752" spans="1:5" customFormat="1" x14ac:dyDescent="0.25">
      <c r="A2752" s="79">
        <f t="shared" si="86"/>
        <v>42564</v>
      </c>
      <c r="B2752" s="73" t="b">
        <f t="shared" si="87"/>
        <v>0</v>
      </c>
      <c r="C2752" s="11"/>
      <c r="D2752" s="11"/>
      <c r="E2752" s="12"/>
    </row>
    <row r="2753" spans="1:5" customFormat="1" x14ac:dyDescent="0.25">
      <c r="A2753" s="79">
        <f t="shared" si="86"/>
        <v>42565</v>
      </c>
      <c r="B2753" s="73" t="b">
        <f t="shared" si="87"/>
        <v>0</v>
      </c>
      <c r="C2753" s="11"/>
      <c r="D2753" s="11"/>
      <c r="E2753" s="12"/>
    </row>
    <row r="2754" spans="1:5" customFormat="1" x14ac:dyDescent="0.25">
      <c r="A2754" s="79">
        <f t="shared" si="86"/>
        <v>42566</v>
      </c>
      <c r="B2754" s="73" t="b">
        <f t="shared" si="87"/>
        <v>0</v>
      </c>
      <c r="C2754" s="11"/>
      <c r="D2754" s="11"/>
      <c r="E2754" s="12"/>
    </row>
    <row r="2755" spans="1:5" customFormat="1" x14ac:dyDescent="0.25">
      <c r="A2755" s="79">
        <f t="shared" si="86"/>
        <v>42567</v>
      </c>
      <c r="B2755" s="73" t="b">
        <f t="shared" si="87"/>
        <v>0</v>
      </c>
      <c r="C2755" s="11"/>
      <c r="D2755" s="11"/>
      <c r="E2755" s="12"/>
    </row>
    <row r="2756" spans="1:5" customFormat="1" x14ac:dyDescent="0.25">
      <c r="A2756" s="79">
        <f t="shared" ref="A2756:A2819" si="88">A2755+1</f>
        <v>42568</v>
      </c>
      <c r="B2756" s="73" t="b">
        <f t="shared" si="87"/>
        <v>0</v>
      </c>
      <c r="C2756" s="11"/>
      <c r="D2756" s="11"/>
      <c r="E2756" s="12"/>
    </row>
    <row r="2757" spans="1:5" customFormat="1" x14ac:dyDescent="0.25">
      <c r="A2757" s="79">
        <f t="shared" si="88"/>
        <v>42569</v>
      </c>
      <c r="B2757" s="73" t="b">
        <f t="shared" si="87"/>
        <v>0</v>
      </c>
      <c r="C2757" s="11"/>
      <c r="D2757" s="11"/>
      <c r="E2757" s="12"/>
    </row>
    <row r="2758" spans="1:5" customFormat="1" x14ac:dyDescent="0.25">
      <c r="A2758" s="79">
        <f t="shared" si="88"/>
        <v>42570</v>
      </c>
      <c r="B2758" s="73" t="b">
        <f t="shared" si="87"/>
        <v>0</v>
      </c>
      <c r="C2758" s="11"/>
      <c r="D2758" s="11"/>
      <c r="E2758" s="12"/>
    </row>
    <row r="2759" spans="1:5" customFormat="1" x14ac:dyDescent="0.25">
      <c r="A2759" s="79">
        <f t="shared" si="88"/>
        <v>42571</v>
      </c>
      <c r="B2759" s="73" t="b">
        <f t="shared" si="87"/>
        <v>0</v>
      </c>
      <c r="C2759" s="11"/>
      <c r="D2759" s="11"/>
      <c r="E2759" s="12"/>
    </row>
    <row r="2760" spans="1:5" customFormat="1" x14ac:dyDescent="0.25">
      <c r="A2760" s="79">
        <f t="shared" si="88"/>
        <v>42572</v>
      </c>
      <c r="B2760" s="73" t="b">
        <f t="shared" si="87"/>
        <v>0</v>
      </c>
      <c r="C2760" s="11"/>
      <c r="D2760" s="11"/>
      <c r="E2760" s="12"/>
    </row>
    <row r="2761" spans="1:5" customFormat="1" x14ac:dyDescent="0.25">
      <c r="A2761" s="79">
        <f t="shared" si="88"/>
        <v>42573</v>
      </c>
      <c r="B2761" s="73" t="b">
        <f t="shared" si="87"/>
        <v>0</v>
      </c>
      <c r="C2761" s="11"/>
      <c r="D2761" s="11"/>
      <c r="E2761" s="12"/>
    </row>
    <row r="2762" spans="1:5" customFormat="1" x14ac:dyDescent="0.25">
      <c r="A2762" s="79">
        <f t="shared" si="88"/>
        <v>42574</v>
      </c>
      <c r="B2762" s="73" t="b">
        <f t="shared" si="87"/>
        <v>0</v>
      </c>
      <c r="C2762" s="11"/>
      <c r="D2762" s="11"/>
      <c r="E2762" s="12"/>
    </row>
    <row r="2763" spans="1:5" customFormat="1" x14ac:dyDescent="0.25">
      <c r="A2763" s="79">
        <f t="shared" si="88"/>
        <v>42575</v>
      </c>
      <c r="B2763" s="73" t="b">
        <f t="shared" si="87"/>
        <v>0</v>
      </c>
      <c r="C2763" s="11"/>
      <c r="D2763" s="11"/>
      <c r="E2763" s="12"/>
    </row>
    <row r="2764" spans="1:5" customFormat="1" x14ac:dyDescent="0.25">
      <c r="A2764" s="79">
        <f t="shared" si="88"/>
        <v>42576</v>
      </c>
      <c r="B2764" s="73" t="b">
        <f t="shared" si="87"/>
        <v>0</v>
      </c>
      <c r="C2764" s="11"/>
      <c r="D2764" s="11"/>
      <c r="E2764" s="12"/>
    </row>
    <row r="2765" spans="1:5" customFormat="1" x14ac:dyDescent="0.25">
      <c r="A2765" s="79">
        <f t="shared" si="88"/>
        <v>42577</v>
      </c>
      <c r="B2765" s="73" t="b">
        <f t="shared" si="87"/>
        <v>0</v>
      </c>
      <c r="C2765" s="11"/>
      <c r="D2765" s="11"/>
      <c r="E2765" s="12"/>
    </row>
    <row r="2766" spans="1:5" customFormat="1" x14ac:dyDescent="0.25">
      <c r="A2766" s="79">
        <f t="shared" si="88"/>
        <v>42578</v>
      </c>
      <c r="B2766" s="73" t="b">
        <f t="shared" si="87"/>
        <v>0</v>
      </c>
      <c r="C2766" s="11"/>
      <c r="D2766" s="11"/>
      <c r="E2766" s="12"/>
    </row>
    <row r="2767" spans="1:5" customFormat="1" x14ac:dyDescent="0.25">
      <c r="A2767" s="79">
        <f t="shared" si="88"/>
        <v>42579</v>
      </c>
      <c r="B2767" s="73" t="b">
        <f t="shared" si="87"/>
        <v>0</v>
      </c>
      <c r="C2767" s="11"/>
      <c r="D2767" s="11"/>
      <c r="E2767" s="12"/>
    </row>
    <row r="2768" spans="1:5" customFormat="1" x14ac:dyDescent="0.25">
      <c r="A2768" s="79">
        <f t="shared" si="88"/>
        <v>42580</v>
      </c>
      <c r="B2768" s="73" t="b">
        <f t="shared" si="87"/>
        <v>0</v>
      </c>
      <c r="C2768" s="11"/>
      <c r="D2768" s="11"/>
      <c r="E2768" s="12"/>
    </row>
    <row r="2769" spans="1:5" customFormat="1" x14ac:dyDescent="0.25">
      <c r="A2769" s="79">
        <f t="shared" si="88"/>
        <v>42581</v>
      </c>
      <c r="B2769" s="73" t="b">
        <f t="shared" si="87"/>
        <v>0</v>
      </c>
      <c r="C2769" s="11"/>
      <c r="D2769" s="11"/>
      <c r="E2769" s="12"/>
    </row>
    <row r="2770" spans="1:5" customFormat="1" x14ac:dyDescent="0.25">
      <c r="A2770" s="79">
        <f t="shared" si="88"/>
        <v>42582</v>
      </c>
      <c r="B2770" s="73" t="b">
        <f t="shared" si="87"/>
        <v>0</v>
      </c>
      <c r="C2770" s="11"/>
      <c r="D2770" s="11"/>
      <c r="E2770" s="12"/>
    </row>
    <row r="2771" spans="1:5" customFormat="1" x14ac:dyDescent="0.25">
      <c r="A2771" s="79">
        <f t="shared" si="88"/>
        <v>42583</v>
      </c>
      <c r="B2771" s="73" t="b">
        <f t="shared" si="87"/>
        <v>0</v>
      </c>
      <c r="C2771" s="11"/>
      <c r="D2771" s="11"/>
      <c r="E2771" s="12"/>
    </row>
    <row r="2772" spans="1:5" customFormat="1" x14ac:dyDescent="0.25">
      <c r="A2772" s="79">
        <f t="shared" si="88"/>
        <v>42584</v>
      </c>
      <c r="B2772" s="73" t="b">
        <f t="shared" si="87"/>
        <v>0</v>
      </c>
      <c r="C2772" s="11"/>
      <c r="D2772" s="11"/>
      <c r="E2772" s="12"/>
    </row>
    <row r="2773" spans="1:5" customFormat="1" x14ac:dyDescent="0.25">
      <c r="A2773" s="79">
        <f t="shared" si="88"/>
        <v>42585</v>
      </c>
      <c r="B2773" s="73" t="b">
        <f t="shared" si="87"/>
        <v>0</v>
      </c>
      <c r="C2773" s="11"/>
      <c r="D2773" s="11"/>
      <c r="E2773" s="12"/>
    </row>
    <row r="2774" spans="1:5" customFormat="1" x14ac:dyDescent="0.25">
      <c r="A2774" s="79">
        <f t="shared" si="88"/>
        <v>42586</v>
      </c>
      <c r="B2774" s="73" t="b">
        <f t="shared" si="87"/>
        <v>0</v>
      </c>
      <c r="C2774" s="11"/>
      <c r="D2774" s="11"/>
      <c r="E2774" s="12"/>
    </row>
    <row r="2775" spans="1:5" customFormat="1" x14ac:dyDescent="0.25">
      <c r="A2775" s="79">
        <f t="shared" si="88"/>
        <v>42587</v>
      </c>
      <c r="B2775" s="73" t="b">
        <f t="shared" si="87"/>
        <v>0</v>
      </c>
      <c r="C2775" s="11"/>
      <c r="D2775" s="11"/>
      <c r="E2775" s="12"/>
    </row>
    <row r="2776" spans="1:5" customFormat="1" x14ac:dyDescent="0.25">
      <c r="A2776" s="79">
        <f t="shared" si="88"/>
        <v>42588</v>
      </c>
      <c r="B2776" s="73" t="b">
        <f t="shared" si="87"/>
        <v>0</v>
      </c>
      <c r="C2776" s="11"/>
      <c r="D2776" s="11"/>
      <c r="E2776" s="12"/>
    </row>
    <row r="2777" spans="1:5" customFormat="1" x14ac:dyDescent="0.25">
      <c r="A2777" s="79">
        <f t="shared" si="88"/>
        <v>42589</v>
      </c>
      <c r="B2777" s="73" t="b">
        <f t="shared" ref="B2777:B2840" si="89">OR(C2777="Ja",D2777="Ja",E2777="Ja")</f>
        <v>0</v>
      </c>
      <c r="C2777" s="11"/>
      <c r="D2777" s="11"/>
      <c r="E2777" s="12"/>
    </row>
    <row r="2778" spans="1:5" customFormat="1" x14ac:dyDescent="0.25">
      <c r="A2778" s="79">
        <f t="shared" si="88"/>
        <v>42590</v>
      </c>
      <c r="B2778" s="73" t="b">
        <f t="shared" si="89"/>
        <v>0</v>
      </c>
      <c r="C2778" s="11"/>
      <c r="D2778" s="11"/>
      <c r="E2778" s="12"/>
    </row>
    <row r="2779" spans="1:5" customFormat="1" x14ac:dyDescent="0.25">
      <c r="A2779" s="79">
        <f t="shared" si="88"/>
        <v>42591</v>
      </c>
      <c r="B2779" s="73" t="b">
        <f t="shared" si="89"/>
        <v>0</v>
      </c>
      <c r="C2779" s="11"/>
      <c r="D2779" s="11"/>
      <c r="E2779" s="12"/>
    </row>
    <row r="2780" spans="1:5" customFormat="1" x14ac:dyDescent="0.25">
      <c r="A2780" s="79">
        <f t="shared" si="88"/>
        <v>42592</v>
      </c>
      <c r="B2780" s="73" t="b">
        <f t="shared" si="89"/>
        <v>0</v>
      </c>
      <c r="C2780" s="11"/>
      <c r="D2780" s="11"/>
      <c r="E2780" s="12"/>
    </row>
    <row r="2781" spans="1:5" customFormat="1" x14ac:dyDescent="0.25">
      <c r="A2781" s="79">
        <f t="shared" si="88"/>
        <v>42593</v>
      </c>
      <c r="B2781" s="73" t="b">
        <f t="shared" si="89"/>
        <v>0</v>
      </c>
      <c r="C2781" s="11"/>
      <c r="D2781" s="11"/>
      <c r="E2781" s="12"/>
    </row>
    <row r="2782" spans="1:5" customFormat="1" x14ac:dyDescent="0.25">
      <c r="A2782" s="79">
        <f t="shared" si="88"/>
        <v>42594</v>
      </c>
      <c r="B2782" s="73" t="b">
        <f t="shared" si="89"/>
        <v>0</v>
      </c>
      <c r="C2782" s="11"/>
      <c r="D2782" s="11"/>
      <c r="E2782" s="12"/>
    </row>
    <row r="2783" spans="1:5" customFormat="1" x14ac:dyDescent="0.25">
      <c r="A2783" s="79">
        <f t="shared" si="88"/>
        <v>42595</v>
      </c>
      <c r="B2783" s="73" t="b">
        <f t="shared" si="89"/>
        <v>0</v>
      </c>
      <c r="C2783" s="11"/>
      <c r="D2783" s="11"/>
      <c r="E2783" s="12"/>
    </row>
    <row r="2784" spans="1:5" customFormat="1" x14ac:dyDescent="0.25">
      <c r="A2784" s="79">
        <f t="shared" si="88"/>
        <v>42596</v>
      </c>
      <c r="B2784" s="73" t="b">
        <f t="shared" si="89"/>
        <v>0</v>
      </c>
      <c r="C2784" s="11"/>
      <c r="D2784" s="11"/>
      <c r="E2784" s="12"/>
    </row>
    <row r="2785" spans="1:5" customFormat="1" x14ac:dyDescent="0.25">
      <c r="A2785" s="79">
        <f t="shared" si="88"/>
        <v>42597</v>
      </c>
      <c r="B2785" s="73" t="b">
        <f t="shared" si="89"/>
        <v>0</v>
      </c>
      <c r="C2785" s="11"/>
      <c r="D2785" s="11"/>
      <c r="E2785" s="12"/>
    </row>
    <row r="2786" spans="1:5" customFormat="1" x14ac:dyDescent="0.25">
      <c r="A2786" s="79">
        <f t="shared" si="88"/>
        <v>42598</v>
      </c>
      <c r="B2786" s="73" t="b">
        <f t="shared" si="89"/>
        <v>0</v>
      </c>
      <c r="C2786" s="11"/>
      <c r="D2786" s="11"/>
      <c r="E2786" s="12"/>
    </row>
    <row r="2787" spans="1:5" customFormat="1" x14ac:dyDescent="0.25">
      <c r="A2787" s="79">
        <f t="shared" si="88"/>
        <v>42599</v>
      </c>
      <c r="B2787" s="73" t="b">
        <f t="shared" si="89"/>
        <v>0</v>
      </c>
      <c r="C2787" s="11"/>
      <c r="D2787" s="11"/>
      <c r="E2787" s="12"/>
    </row>
    <row r="2788" spans="1:5" customFormat="1" x14ac:dyDescent="0.25">
      <c r="A2788" s="79">
        <f t="shared" si="88"/>
        <v>42600</v>
      </c>
      <c r="B2788" s="73" t="b">
        <f t="shared" si="89"/>
        <v>0</v>
      </c>
      <c r="C2788" s="11"/>
      <c r="D2788" s="11"/>
      <c r="E2788" s="12"/>
    </row>
    <row r="2789" spans="1:5" customFormat="1" x14ac:dyDescent="0.25">
      <c r="A2789" s="79">
        <f t="shared" si="88"/>
        <v>42601</v>
      </c>
      <c r="B2789" s="73" t="b">
        <f t="shared" si="89"/>
        <v>0</v>
      </c>
      <c r="C2789" s="11"/>
      <c r="D2789" s="11"/>
      <c r="E2789" s="12"/>
    </row>
    <row r="2790" spans="1:5" customFormat="1" x14ac:dyDescent="0.25">
      <c r="A2790" s="79">
        <f t="shared" si="88"/>
        <v>42602</v>
      </c>
      <c r="B2790" s="73" t="b">
        <f t="shared" si="89"/>
        <v>0</v>
      </c>
      <c r="C2790" s="11"/>
      <c r="D2790" s="11"/>
      <c r="E2790" s="12"/>
    </row>
    <row r="2791" spans="1:5" customFormat="1" x14ac:dyDescent="0.25">
      <c r="A2791" s="79">
        <f t="shared" si="88"/>
        <v>42603</v>
      </c>
      <c r="B2791" s="73" t="b">
        <f t="shared" si="89"/>
        <v>0</v>
      </c>
      <c r="C2791" s="11"/>
      <c r="D2791" s="11"/>
      <c r="E2791" s="12"/>
    </row>
    <row r="2792" spans="1:5" customFormat="1" x14ac:dyDescent="0.25">
      <c r="A2792" s="79">
        <f t="shared" si="88"/>
        <v>42604</v>
      </c>
      <c r="B2792" s="73" t="b">
        <f t="shared" si="89"/>
        <v>0</v>
      </c>
      <c r="C2792" s="11"/>
      <c r="D2792" s="11"/>
      <c r="E2792" s="12"/>
    </row>
    <row r="2793" spans="1:5" customFormat="1" x14ac:dyDescent="0.25">
      <c r="A2793" s="79">
        <f t="shared" si="88"/>
        <v>42605</v>
      </c>
      <c r="B2793" s="73" t="b">
        <f t="shared" si="89"/>
        <v>0</v>
      </c>
      <c r="C2793" s="11"/>
      <c r="D2793" s="11"/>
      <c r="E2793" s="12"/>
    </row>
    <row r="2794" spans="1:5" customFormat="1" x14ac:dyDescent="0.25">
      <c r="A2794" s="79">
        <f t="shared" si="88"/>
        <v>42606</v>
      </c>
      <c r="B2794" s="73" t="b">
        <f t="shared" si="89"/>
        <v>0</v>
      </c>
      <c r="C2794" s="11"/>
      <c r="D2794" s="11"/>
      <c r="E2794" s="12"/>
    </row>
    <row r="2795" spans="1:5" customFormat="1" x14ac:dyDescent="0.25">
      <c r="A2795" s="79">
        <f t="shared" si="88"/>
        <v>42607</v>
      </c>
      <c r="B2795" s="73" t="b">
        <f t="shared" si="89"/>
        <v>0</v>
      </c>
      <c r="C2795" s="11"/>
      <c r="D2795" s="11"/>
      <c r="E2795" s="12"/>
    </row>
    <row r="2796" spans="1:5" customFormat="1" x14ac:dyDescent="0.25">
      <c r="A2796" s="79">
        <f t="shared" si="88"/>
        <v>42608</v>
      </c>
      <c r="B2796" s="73" t="b">
        <f t="shared" si="89"/>
        <v>0</v>
      </c>
      <c r="C2796" s="11"/>
      <c r="D2796" s="11"/>
      <c r="E2796" s="12"/>
    </row>
    <row r="2797" spans="1:5" customFormat="1" x14ac:dyDescent="0.25">
      <c r="A2797" s="79">
        <f t="shared" si="88"/>
        <v>42609</v>
      </c>
      <c r="B2797" s="73" t="b">
        <f t="shared" si="89"/>
        <v>0</v>
      </c>
      <c r="C2797" s="11"/>
      <c r="D2797" s="11"/>
      <c r="E2797" s="12"/>
    </row>
    <row r="2798" spans="1:5" customFormat="1" x14ac:dyDescent="0.25">
      <c r="A2798" s="79">
        <f t="shared" si="88"/>
        <v>42610</v>
      </c>
      <c r="B2798" s="73" t="b">
        <f t="shared" si="89"/>
        <v>0</v>
      </c>
      <c r="C2798" s="11"/>
      <c r="D2798" s="11"/>
      <c r="E2798" s="12"/>
    </row>
    <row r="2799" spans="1:5" customFormat="1" x14ac:dyDescent="0.25">
      <c r="A2799" s="79">
        <f t="shared" si="88"/>
        <v>42611</v>
      </c>
      <c r="B2799" s="73" t="b">
        <f t="shared" si="89"/>
        <v>0</v>
      </c>
      <c r="C2799" s="11"/>
      <c r="D2799" s="11"/>
      <c r="E2799" s="12"/>
    </row>
    <row r="2800" spans="1:5" customFormat="1" x14ac:dyDescent="0.25">
      <c r="A2800" s="79">
        <f t="shared" si="88"/>
        <v>42612</v>
      </c>
      <c r="B2800" s="73" t="b">
        <f t="shared" si="89"/>
        <v>0</v>
      </c>
      <c r="C2800" s="11"/>
      <c r="D2800" s="11"/>
      <c r="E2800" s="12"/>
    </row>
    <row r="2801" spans="1:5" customFormat="1" x14ac:dyDescent="0.25">
      <c r="A2801" s="79">
        <f t="shared" si="88"/>
        <v>42613</v>
      </c>
      <c r="B2801" s="73" t="b">
        <f t="shared" si="89"/>
        <v>0</v>
      </c>
      <c r="C2801" s="11"/>
      <c r="D2801" s="11"/>
      <c r="E2801" s="12"/>
    </row>
    <row r="2802" spans="1:5" customFormat="1" x14ac:dyDescent="0.25">
      <c r="A2802" s="79">
        <f t="shared" si="88"/>
        <v>42614</v>
      </c>
      <c r="B2802" s="73" t="b">
        <f t="shared" si="89"/>
        <v>0</v>
      </c>
      <c r="C2802" s="11"/>
      <c r="D2802" s="11"/>
      <c r="E2802" s="12"/>
    </row>
    <row r="2803" spans="1:5" customFormat="1" x14ac:dyDescent="0.25">
      <c r="A2803" s="79">
        <f t="shared" si="88"/>
        <v>42615</v>
      </c>
      <c r="B2803" s="73" t="b">
        <f t="shared" si="89"/>
        <v>0</v>
      </c>
      <c r="C2803" s="11"/>
      <c r="D2803" s="11"/>
      <c r="E2803" s="12"/>
    </row>
    <row r="2804" spans="1:5" customFormat="1" x14ac:dyDescent="0.25">
      <c r="A2804" s="79">
        <f t="shared" si="88"/>
        <v>42616</v>
      </c>
      <c r="B2804" s="73" t="b">
        <f t="shared" si="89"/>
        <v>0</v>
      </c>
      <c r="C2804" s="11"/>
      <c r="D2804" s="11"/>
      <c r="E2804" s="12"/>
    </row>
    <row r="2805" spans="1:5" customFormat="1" x14ac:dyDescent="0.25">
      <c r="A2805" s="79">
        <f t="shared" si="88"/>
        <v>42617</v>
      </c>
      <c r="B2805" s="73" t="b">
        <f t="shared" si="89"/>
        <v>0</v>
      </c>
      <c r="C2805" s="11"/>
      <c r="D2805" s="11"/>
      <c r="E2805" s="12"/>
    </row>
    <row r="2806" spans="1:5" customFormat="1" x14ac:dyDescent="0.25">
      <c r="A2806" s="79">
        <f t="shared" si="88"/>
        <v>42618</v>
      </c>
      <c r="B2806" s="73" t="b">
        <f t="shared" si="89"/>
        <v>0</v>
      </c>
      <c r="C2806" s="11"/>
      <c r="D2806" s="11"/>
      <c r="E2806" s="12"/>
    </row>
    <row r="2807" spans="1:5" customFormat="1" x14ac:dyDescent="0.25">
      <c r="A2807" s="79">
        <f t="shared" si="88"/>
        <v>42619</v>
      </c>
      <c r="B2807" s="73" t="b">
        <f t="shared" si="89"/>
        <v>0</v>
      </c>
      <c r="C2807" s="11"/>
      <c r="D2807" s="11"/>
      <c r="E2807" s="12"/>
    </row>
    <row r="2808" spans="1:5" customFormat="1" x14ac:dyDescent="0.25">
      <c r="A2808" s="79">
        <f t="shared" si="88"/>
        <v>42620</v>
      </c>
      <c r="B2808" s="73" t="b">
        <f t="shared" si="89"/>
        <v>0</v>
      </c>
      <c r="C2808" s="11"/>
      <c r="D2808" s="11"/>
      <c r="E2808" s="12"/>
    </row>
    <row r="2809" spans="1:5" customFormat="1" x14ac:dyDescent="0.25">
      <c r="A2809" s="79">
        <f t="shared" si="88"/>
        <v>42621</v>
      </c>
      <c r="B2809" s="73" t="b">
        <f t="shared" si="89"/>
        <v>0</v>
      </c>
      <c r="C2809" s="11"/>
      <c r="D2809" s="11"/>
      <c r="E2809" s="12"/>
    </row>
    <row r="2810" spans="1:5" customFormat="1" x14ac:dyDescent="0.25">
      <c r="A2810" s="79">
        <f t="shared" si="88"/>
        <v>42622</v>
      </c>
      <c r="B2810" s="73" t="b">
        <f t="shared" si="89"/>
        <v>0</v>
      </c>
      <c r="C2810" s="11"/>
      <c r="D2810" s="11"/>
      <c r="E2810" s="12"/>
    </row>
    <row r="2811" spans="1:5" customFormat="1" x14ac:dyDescent="0.25">
      <c r="A2811" s="79">
        <f t="shared" si="88"/>
        <v>42623</v>
      </c>
      <c r="B2811" s="73" t="b">
        <f t="shared" si="89"/>
        <v>0</v>
      </c>
      <c r="C2811" s="11"/>
      <c r="D2811" s="11"/>
      <c r="E2811" s="12"/>
    </row>
    <row r="2812" spans="1:5" customFormat="1" x14ac:dyDescent="0.25">
      <c r="A2812" s="79">
        <f t="shared" si="88"/>
        <v>42624</v>
      </c>
      <c r="B2812" s="73" t="b">
        <f t="shared" si="89"/>
        <v>0</v>
      </c>
      <c r="C2812" s="11"/>
      <c r="D2812" s="11"/>
      <c r="E2812" s="12"/>
    </row>
    <row r="2813" spans="1:5" customFormat="1" x14ac:dyDescent="0.25">
      <c r="A2813" s="79">
        <f t="shared" si="88"/>
        <v>42625</v>
      </c>
      <c r="B2813" s="73" t="b">
        <f t="shared" si="89"/>
        <v>0</v>
      </c>
      <c r="C2813" s="11"/>
      <c r="D2813" s="11"/>
      <c r="E2813" s="12"/>
    </row>
    <row r="2814" spans="1:5" customFormat="1" x14ac:dyDescent="0.25">
      <c r="A2814" s="79">
        <f t="shared" si="88"/>
        <v>42626</v>
      </c>
      <c r="B2814" s="73" t="b">
        <f t="shared" si="89"/>
        <v>0</v>
      </c>
      <c r="C2814" s="11"/>
      <c r="D2814" s="11"/>
      <c r="E2814" s="12"/>
    </row>
    <row r="2815" spans="1:5" customFormat="1" x14ac:dyDescent="0.25">
      <c r="A2815" s="79">
        <f t="shared" si="88"/>
        <v>42627</v>
      </c>
      <c r="B2815" s="73" t="b">
        <f t="shared" si="89"/>
        <v>0</v>
      </c>
      <c r="C2815" s="11"/>
      <c r="D2815" s="11"/>
      <c r="E2815" s="12"/>
    </row>
    <row r="2816" spans="1:5" customFormat="1" x14ac:dyDescent="0.25">
      <c r="A2816" s="79">
        <f t="shared" si="88"/>
        <v>42628</v>
      </c>
      <c r="B2816" s="73" t="b">
        <f t="shared" si="89"/>
        <v>0</v>
      </c>
      <c r="C2816" s="11"/>
      <c r="D2816" s="11"/>
      <c r="E2816" s="12"/>
    </row>
    <row r="2817" spans="1:5" customFormat="1" x14ac:dyDescent="0.25">
      <c r="A2817" s="79">
        <f t="shared" si="88"/>
        <v>42629</v>
      </c>
      <c r="B2817" s="73" t="b">
        <f t="shared" si="89"/>
        <v>0</v>
      </c>
      <c r="C2817" s="11"/>
      <c r="D2817" s="11"/>
      <c r="E2817" s="12"/>
    </row>
    <row r="2818" spans="1:5" customFormat="1" x14ac:dyDescent="0.25">
      <c r="A2818" s="79">
        <f t="shared" si="88"/>
        <v>42630</v>
      </c>
      <c r="B2818" s="73" t="b">
        <f t="shared" si="89"/>
        <v>0</v>
      </c>
      <c r="C2818" s="11"/>
      <c r="D2818" s="11"/>
      <c r="E2818" s="12"/>
    </row>
    <row r="2819" spans="1:5" customFormat="1" x14ac:dyDescent="0.25">
      <c r="A2819" s="79">
        <f t="shared" si="88"/>
        <v>42631</v>
      </c>
      <c r="B2819" s="73" t="b">
        <f t="shared" si="89"/>
        <v>0</v>
      </c>
      <c r="C2819" s="11"/>
      <c r="D2819" s="11"/>
      <c r="E2819" s="12"/>
    </row>
    <row r="2820" spans="1:5" customFormat="1" x14ac:dyDescent="0.25">
      <c r="A2820" s="79">
        <f t="shared" ref="A2820:A2883" si="90">A2819+1</f>
        <v>42632</v>
      </c>
      <c r="B2820" s="73" t="b">
        <f t="shared" si="89"/>
        <v>0</v>
      </c>
      <c r="C2820" s="11"/>
      <c r="D2820" s="11"/>
      <c r="E2820" s="12"/>
    </row>
    <row r="2821" spans="1:5" customFormat="1" x14ac:dyDescent="0.25">
      <c r="A2821" s="79">
        <f t="shared" si="90"/>
        <v>42633</v>
      </c>
      <c r="B2821" s="73" t="b">
        <f t="shared" si="89"/>
        <v>0</v>
      </c>
      <c r="C2821" s="11"/>
      <c r="D2821" s="11"/>
      <c r="E2821" s="12"/>
    </row>
    <row r="2822" spans="1:5" customFormat="1" x14ac:dyDescent="0.25">
      <c r="A2822" s="79">
        <f t="shared" si="90"/>
        <v>42634</v>
      </c>
      <c r="B2822" s="73" t="b">
        <f t="shared" si="89"/>
        <v>0</v>
      </c>
      <c r="C2822" s="11"/>
      <c r="D2822" s="11"/>
      <c r="E2822" s="12"/>
    </row>
    <row r="2823" spans="1:5" customFormat="1" x14ac:dyDescent="0.25">
      <c r="A2823" s="79">
        <f t="shared" si="90"/>
        <v>42635</v>
      </c>
      <c r="B2823" s="73" t="b">
        <f t="shared" si="89"/>
        <v>0</v>
      </c>
      <c r="C2823" s="11"/>
      <c r="D2823" s="11"/>
      <c r="E2823" s="12"/>
    </row>
    <row r="2824" spans="1:5" customFormat="1" x14ac:dyDescent="0.25">
      <c r="A2824" s="79">
        <f t="shared" si="90"/>
        <v>42636</v>
      </c>
      <c r="B2824" s="73" t="b">
        <f t="shared" si="89"/>
        <v>0</v>
      </c>
      <c r="C2824" s="11"/>
      <c r="D2824" s="11"/>
      <c r="E2824" s="12"/>
    </row>
    <row r="2825" spans="1:5" customFormat="1" x14ac:dyDescent="0.25">
      <c r="A2825" s="79">
        <f t="shared" si="90"/>
        <v>42637</v>
      </c>
      <c r="B2825" s="73" t="b">
        <f t="shared" si="89"/>
        <v>0</v>
      </c>
      <c r="C2825" s="11"/>
      <c r="D2825" s="11"/>
      <c r="E2825" s="12"/>
    </row>
    <row r="2826" spans="1:5" customFormat="1" x14ac:dyDescent="0.25">
      <c r="A2826" s="79">
        <f t="shared" si="90"/>
        <v>42638</v>
      </c>
      <c r="B2826" s="73" t="b">
        <f t="shared" si="89"/>
        <v>0</v>
      </c>
      <c r="C2826" s="11"/>
      <c r="D2826" s="11"/>
      <c r="E2826" s="12"/>
    </row>
    <row r="2827" spans="1:5" customFormat="1" x14ac:dyDescent="0.25">
      <c r="A2827" s="79">
        <f t="shared" si="90"/>
        <v>42639</v>
      </c>
      <c r="B2827" s="73" t="b">
        <f t="shared" si="89"/>
        <v>0</v>
      </c>
      <c r="C2827" s="11"/>
      <c r="D2827" s="11"/>
      <c r="E2827" s="12"/>
    </row>
    <row r="2828" spans="1:5" customFormat="1" x14ac:dyDescent="0.25">
      <c r="A2828" s="79">
        <f t="shared" si="90"/>
        <v>42640</v>
      </c>
      <c r="B2828" s="73" t="b">
        <f t="shared" si="89"/>
        <v>0</v>
      </c>
      <c r="C2828" s="11"/>
      <c r="D2828" s="11"/>
      <c r="E2828" s="12"/>
    </row>
    <row r="2829" spans="1:5" customFormat="1" x14ac:dyDescent="0.25">
      <c r="A2829" s="79">
        <f t="shared" si="90"/>
        <v>42641</v>
      </c>
      <c r="B2829" s="73" t="b">
        <f t="shared" si="89"/>
        <v>0</v>
      </c>
      <c r="C2829" s="11"/>
      <c r="D2829" s="11"/>
      <c r="E2829" s="12"/>
    </row>
    <row r="2830" spans="1:5" customFormat="1" x14ac:dyDescent="0.25">
      <c r="A2830" s="79">
        <f t="shared" si="90"/>
        <v>42642</v>
      </c>
      <c r="B2830" s="73" t="b">
        <f t="shared" si="89"/>
        <v>0</v>
      </c>
      <c r="C2830" s="11"/>
      <c r="D2830" s="11"/>
      <c r="E2830" s="12"/>
    </row>
    <row r="2831" spans="1:5" customFormat="1" x14ac:dyDescent="0.25">
      <c r="A2831" s="79">
        <f t="shared" si="90"/>
        <v>42643</v>
      </c>
      <c r="B2831" s="73" t="b">
        <f t="shared" si="89"/>
        <v>0</v>
      </c>
      <c r="C2831" s="11"/>
      <c r="D2831" s="11"/>
      <c r="E2831" s="12"/>
    </row>
    <row r="2832" spans="1:5" customFormat="1" x14ac:dyDescent="0.25">
      <c r="A2832" s="79">
        <f t="shared" si="90"/>
        <v>42644</v>
      </c>
      <c r="B2832" s="73" t="b">
        <f t="shared" si="89"/>
        <v>0</v>
      </c>
      <c r="C2832" s="11"/>
      <c r="D2832" s="11"/>
      <c r="E2832" s="12"/>
    </row>
    <row r="2833" spans="1:5" customFormat="1" x14ac:dyDescent="0.25">
      <c r="A2833" s="79">
        <f t="shared" si="90"/>
        <v>42645</v>
      </c>
      <c r="B2833" s="73" t="b">
        <f t="shared" si="89"/>
        <v>0</v>
      </c>
      <c r="C2833" s="11"/>
      <c r="D2833" s="11"/>
      <c r="E2833" s="12"/>
    </row>
    <row r="2834" spans="1:5" customFormat="1" x14ac:dyDescent="0.25">
      <c r="A2834" s="79">
        <f t="shared" si="90"/>
        <v>42646</v>
      </c>
      <c r="B2834" s="73" t="b">
        <f t="shared" si="89"/>
        <v>0</v>
      </c>
      <c r="C2834" s="11"/>
      <c r="D2834" s="11"/>
      <c r="E2834" s="12"/>
    </row>
    <row r="2835" spans="1:5" customFormat="1" x14ac:dyDescent="0.25">
      <c r="A2835" s="79">
        <f t="shared" si="90"/>
        <v>42647</v>
      </c>
      <c r="B2835" s="73" t="b">
        <f t="shared" si="89"/>
        <v>0</v>
      </c>
      <c r="C2835" s="11"/>
      <c r="D2835" s="11"/>
      <c r="E2835" s="12"/>
    </row>
    <row r="2836" spans="1:5" customFormat="1" x14ac:dyDescent="0.25">
      <c r="A2836" s="79">
        <f t="shared" si="90"/>
        <v>42648</v>
      </c>
      <c r="B2836" s="73" t="b">
        <f t="shared" si="89"/>
        <v>0</v>
      </c>
      <c r="C2836" s="11"/>
      <c r="D2836" s="11"/>
      <c r="E2836" s="12"/>
    </row>
    <row r="2837" spans="1:5" customFormat="1" x14ac:dyDescent="0.25">
      <c r="A2837" s="79">
        <f t="shared" si="90"/>
        <v>42649</v>
      </c>
      <c r="B2837" s="73" t="b">
        <f t="shared" si="89"/>
        <v>0</v>
      </c>
      <c r="C2837" s="11"/>
      <c r="D2837" s="11"/>
      <c r="E2837" s="12"/>
    </row>
    <row r="2838" spans="1:5" customFormat="1" x14ac:dyDescent="0.25">
      <c r="A2838" s="79">
        <f t="shared" si="90"/>
        <v>42650</v>
      </c>
      <c r="B2838" s="73" t="b">
        <f t="shared" si="89"/>
        <v>0</v>
      </c>
      <c r="C2838" s="11"/>
      <c r="D2838" s="11"/>
      <c r="E2838" s="12"/>
    </row>
    <row r="2839" spans="1:5" customFormat="1" x14ac:dyDescent="0.25">
      <c r="A2839" s="79">
        <f t="shared" si="90"/>
        <v>42651</v>
      </c>
      <c r="B2839" s="73" t="b">
        <f t="shared" si="89"/>
        <v>0</v>
      </c>
      <c r="C2839" s="11"/>
      <c r="D2839" s="11"/>
      <c r="E2839" s="12"/>
    </row>
    <row r="2840" spans="1:5" customFormat="1" x14ac:dyDescent="0.25">
      <c r="A2840" s="79">
        <f t="shared" si="90"/>
        <v>42652</v>
      </c>
      <c r="B2840" s="73" t="b">
        <f t="shared" si="89"/>
        <v>0</v>
      </c>
      <c r="C2840" s="11"/>
      <c r="D2840" s="11"/>
      <c r="E2840" s="12"/>
    </row>
    <row r="2841" spans="1:5" customFormat="1" x14ac:dyDescent="0.25">
      <c r="A2841" s="79">
        <f t="shared" si="90"/>
        <v>42653</v>
      </c>
      <c r="B2841" s="73" t="b">
        <f t="shared" ref="B2841:B2904" si="91">OR(C2841="Ja",D2841="Ja",E2841="Ja")</f>
        <v>0</v>
      </c>
      <c r="C2841" s="11"/>
      <c r="D2841" s="11"/>
      <c r="E2841" s="12"/>
    </row>
    <row r="2842" spans="1:5" customFormat="1" x14ac:dyDescent="0.25">
      <c r="A2842" s="79">
        <f t="shared" si="90"/>
        <v>42654</v>
      </c>
      <c r="B2842" s="73" t="b">
        <f t="shared" si="91"/>
        <v>0</v>
      </c>
      <c r="C2842" s="11"/>
      <c r="D2842" s="11"/>
      <c r="E2842" s="12"/>
    </row>
    <row r="2843" spans="1:5" customFormat="1" x14ac:dyDescent="0.25">
      <c r="A2843" s="79">
        <f t="shared" si="90"/>
        <v>42655</v>
      </c>
      <c r="B2843" s="73" t="b">
        <f t="shared" si="91"/>
        <v>0</v>
      </c>
      <c r="C2843" s="11"/>
      <c r="D2843" s="11"/>
      <c r="E2843" s="12"/>
    </row>
    <row r="2844" spans="1:5" customFormat="1" x14ac:dyDescent="0.25">
      <c r="A2844" s="79">
        <f t="shared" si="90"/>
        <v>42656</v>
      </c>
      <c r="B2844" s="73" t="b">
        <f t="shared" si="91"/>
        <v>0</v>
      </c>
      <c r="C2844" s="11"/>
      <c r="D2844" s="11"/>
      <c r="E2844" s="12"/>
    </row>
    <row r="2845" spans="1:5" customFormat="1" x14ac:dyDescent="0.25">
      <c r="A2845" s="79">
        <f t="shared" si="90"/>
        <v>42657</v>
      </c>
      <c r="B2845" s="73" t="b">
        <f t="shared" si="91"/>
        <v>0</v>
      </c>
      <c r="C2845" s="11"/>
      <c r="D2845" s="11"/>
      <c r="E2845" s="12"/>
    </row>
    <row r="2846" spans="1:5" customFormat="1" x14ac:dyDescent="0.25">
      <c r="A2846" s="79">
        <f t="shared" si="90"/>
        <v>42658</v>
      </c>
      <c r="B2846" s="73" t="b">
        <f t="shared" si="91"/>
        <v>0</v>
      </c>
      <c r="C2846" s="11"/>
      <c r="D2846" s="11"/>
      <c r="E2846" s="12"/>
    </row>
    <row r="2847" spans="1:5" customFormat="1" x14ac:dyDescent="0.25">
      <c r="A2847" s="79">
        <f t="shared" si="90"/>
        <v>42659</v>
      </c>
      <c r="B2847" s="73" t="b">
        <f t="shared" si="91"/>
        <v>0</v>
      </c>
      <c r="C2847" s="11"/>
      <c r="D2847" s="11"/>
      <c r="E2847" s="12"/>
    </row>
    <row r="2848" spans="1:5" customFormat="1" x14ac:dyDescent="0.25">
      <c r="A2848" s="79">
        <f t="shared" si="90"/>
        <v>42660</v>
      </c>
      <c r="B2848" s="73" t="b">
        <f t="shared" si="91"/>
        <v>0</v>
      </c>
      <c r="C2848" s="11"/>
      <c r="D2848" s="11"/>
      <c r="E2848" s="12"/>
    </row>
    <row r="2849" spans="1:5" customFormat="1" x14ac:dyDescent="0.25">
      <c r="A2849" s="79">
        <f t="shared" si="90"/>
        <v>42661</v>
      </c>
      <c r="B2849" s="73" t="b">
        <f t="shared" si="91"/>
        <v>0</v>
      </c>
      <c r="C2849" s="11"/>
      <c r="D2849" s="11"/>
      <c r="E2849" s="12"/>
    </row>
    <row r="2850" spans="1:5" customFormat="1" x14ac:dyDescent="0.25">
      <c r="A2850" s="79">
        <f t="shared" si="90"/>
        <v>42662</v>
      </c>
      <c r="B2850" s="73" t="b">
        <f t="shared" si="91"/>
        <v>0</v>
      </c>
      <c r="C2850" s="11"/>
      <c r="D2850" s="11"/>
      <c r="E2850" s="12"/>
    </row>
    <row r="2851" spans="1:5" customFormat="1" x14ac:dyDescent="0.25">
      <c r="A2851" s="79">
        <f t="shared" si="90"/>
        <v>42663</v>
      </c>
      <c r="B2851" s="73" t="b">
        <f t="shared" si="91"/>
        <v>0</v>
      </c>
      <c r="C2851" s="11"/>
      <c r="D2851" s="11"/>
      <c r="E2851" s="12"/>
    </row>
    <row r="2852" spans="1:5" customFormat="1" x14ac:dyDescent="0.25">
      <c r="A2852" s="79">
        <f t="shared" si="90"/>
        <v>42664</v>
      </c>
      <c r="B2852" s="73" t="b">
        <f t="shared" si="91"/>
        <v>0</v>
      </c>
      <c r="C2852" s="11"/>
      <c r="D2852" s="11"/>
      <c r="E2852" s="12"/>
    </row>
    <row r="2853" spans="1:5" customFormat="1" x14ac:dyDescent="0.25">
      <c r="A2853" s="79">
        <f t="shared" si="90"/>
        <v>42665</v>
      </c>
      <c r="B2853" s="73" t="b">
        <f t="shared" si="91"/>
        <v>0</v>
      </c>
      <c r="C2853" s="11"/>
      <c r="D2853" s="11"/>
      <c r="E2853" s="12"/>
    </row>
    <row r="2854" spans="1:5" customFormat="1" x14ac:dyDescent="0.25">
      <c r="A2854" s="79">
        <f t="shared" si="90"/>
        <v>42666</v>
      </c>
      <c r="B2854" s="73" t="b">
        <f t="shared" si="91"/>
        <v>0</v>
      </c>
      <c r="C2854" s="11"/>
      <c r="D2854" s="11"/>
      <c r="E2854" s="12"/>
    </row>
    <row r="2855" spans="1:5" customFormat="1" x14ac:dyDescent="0.25">
      <c r="A2855" s="79">
        <f t="shared" si="90"/>
        <v>42667</v>
      </c>
      <c r="B2855" s="73" t="b">
        <f t="shared" si="91"/>
        <v>0</v>
      </c>
      <c r="C2855" s="11"/>
      <c r="D2855" s="11"/>
      <c r="E2855" s="12"/>
    </row>
    <row r="2856" spans="1:5" customFormat="1" x14ac:dyDescent="0.25">
      <c r="A2856" s="79">
        <f t="shared" si="90"/>
        <v>42668</v>
      </c>
      <c r="B2856" s="73" t="b">
        <f t="shared" si="91"/>
        <v>0</v>
      </c>
      <c r="C2856" s="11"/>
      <c r="D2856" s="11"/>
      <c r="E2856" s="12"/>
    </row>
    <row r="2857" spans="1:5" customFormat="1" x14ac:dyDescent="0.25">
      <c r="A2857" s="79">
        <f t="shared" si="90"/>
        <v>42669</v>
      </c>
      <c r="B2857" s="73" t="b">
        <f t="shared" si="91"/>
        <v>0</v>
      </c>
      <c r="C2857" s="11"/>
      <c r="D2857" s="11"/>
      <c r="E2857" s="12"/>
    </row>
    <row r="2858" spans="1:5" customFormat="1" x14ac:dyDescent="0.25">
      <c r="A2858" s="79">
        <f t="shared" si="90"/>
        <v>42670</v>
      </c>
      <c r="B2858" s="73" t="b">
        <f t="shared" si="91"/>
        <v>0</v>
      </c>
      <c r="C2858" s="11"/>
      <c r="D2858" s="11"/>
      <c r="E2858" s="12"/>
    </row>
    <row r="2859" spans="1:5" customFormat="1" x14ac:dyDescent="0.25">
      <c r="A2859" s="79">
        <f t="shared" si="90"/>
        <v>42671</v>
      </c>
      <c r="B2859" s="73" t="b">
        <f t="shared" si="91"/>
        <v>0</v>
      </c>
      <c r="C2859" s="11"/>
      <c r="D2859" s="11"/>
      <c r="E2859" s="12"/>
    </row>
    <row r="2860" spans="1:5" customFormat="1" x14ac:dyDescent="0.25">
      <c r="A2860" s="79">
        <f t="shared" si="90"/>
        <v>42672</v>
      </c>
      <c r="B2860" s="73" t="b">
        <f t="shared" si="91"/>
        <v>0</v>
      </c>
      <c r="C2860" s="11"/>
      <c r="D2860" s="11"/>
      <c r="E2860" s="12"/>
    </row>
    <row r="2861" spans="1:5" customFormat="1" x14ac:dyDescent="0.25">
      <c r="A2861" s="79">
        <f t="shared" si="90"/>
        <v>42673</v>
      </c>
      <c r="B2861" s="73" t="b">
        <f t="shared" si="91"/>
        <v>0</v>
      </c>
      <c r="C2861" s="11"/>
      <c r="D2861" s="11"/>
      <c r="E2861" s="12"/>
    </row>
    <row r="2862" spans="1:5" customFormat="1" x14ac:dyDescent="0.25">
      <c r="A2862" s="79">
        <f t="shared" si="90"/>
        <v>42674</v>
      </c>
      <c r="B2862" s="73" t="b">
        <f t="shared" si="91"/>
        <v>0</v>
      </c>
      <c r="C2862" s="11"/>
      <c r="D2862" s="11"/>
      <c r="E2862" s="12"/>
    </row>
    <row r="2863" spans="1:5" customFormat="1" x14ac:dyDescent="0.25">
      <c r="A2863" s="79">
        <f t="shared" si="90"/>
        <v>42675</v>
      </c>
      <c r="B2863" s="73" t="b">
        <f t="shared" si="91"/>
        <v>0</v>
      </c>
      <c r="C2863" s="11"/>
      <c r="D2863" s="11"/>
      <c r="E2863" s="12"/>
    </row>
    <row r="2864" spans="1:5" customFormat="1" x14ac:dyDescent="0.25">
      <c r="A2864" s="79">
        <f t="shared" si="90"/>
        <v>42676</v>
      </c>
      <c r="B2864" s="73" t="b">
        <f t="shared" si="91"/>
        <v>0</v>
      </c>
      <c r="C2864" s="11"/>
      <c r="D2864" s="11"/>
      <c r="E2864" s="12"/>
    </row>
    <row r="2865" spans="1:5" customFormat="1" x14ac:dyDescent="0.25">
      <c r="A2865" s="79">
        <f t="shared" si="90"/>
        <v>42677</v>
      </c>
      <c r="B2865" s="73" t="b">
        <f t="shared" si="91"/>
        <v>0</v>
      </c>
      <c r="C2865" s="11"/>
      <c r="D2865" s="11"/>
      <c r="E2865" s="12"/>
    </row>
    <row r="2866" spans="1:5" customFormat="1" x14ac:dyDescent="0.25">
      <c r="A2866" s="79">
        <f t="shared" si="90"/>
        <v>42678</v>
      </c>
      <c r="B2866" s="73" t="b">
        <f t="shared" si="91"/>
        <v>0</v>
      </c>
      <c r="C2866" s="11"/>
      <c r="D2866" s="11"/>
      <c r="E2866" s="12"/>
    </row>
    <row r="2867" spans="1:5" customFormat="1" x14ac:dyDescent="0.25">
      <c r="A2867" s="79">
        <f t="shared" si="90"/>
        <v>42679</v>
      </c>
      <c r="B2867" s="73" t="b">
        <f t="shared" si="91"/>
        <v>0</v>
      </c>
      <c r="C2867" s="11"/>
      <c r="D2867" s="11"/>
      <c r="E2867" s="12"/>
    </row>
    <row r="2868" spans="1:5" customFormat="1" x14ac:dyDescent="0.25">
      <c r="A2868" s="79">
        <f t="shared" si="90"/>
        <v>42680</v>
      </c>
      <c r="B2868" s="73" t="b">
        <f t="shared" si="91"/>
        <v>0</v>
      </c>
      <c r="C2868" s="11"/>
      <c r="D2868" s="11"/>
      <c r="E2868" s="12"/>
    </row>
    <row r="2869" spans="1:5" customFormat="1" x14ac:dyDescent="0.25">
      <c r="A2869" s="79">
        <f t="shared" si="90"/>
        <v>42681</v>
      </c>
      <c r="B2869" s="73" t="b">
        <f t="shared" si="91"/>
        <v>0</v>
      </c>
      <c r="C2869" s="11"/>
      <c r="D2869" s="11"/>
      <c r="E2869" s="12"/>
    </row>
    <row r="2870" spans="1:5" customFormat="1" x14ac:dyDescent="0.25">
      <c r="A2870" s="79">
        <f t="shared" si="90"/>
        <v>42682</v>
      </c>
      <c r="B2870" s="73" t="b">
        <f t="shared" si="91"/>
        <v>0</v>
      </c>
      <c r="C2870" s="11"/>
      <c r="D2870" s="11"/>
      <c r="E2870" s="12"/>
    </row>
    <row r="2871" spans="1:5" customFormat="1" x14ac:dyDescent="0.25">
      <c r="A2871" s="79">
        <f t="shared" si="90"/>
        <v>42683</v>
      </c>
      <c r="B2871" s="73" t="b">
        <f t="shared" si="91"/>
        <v>0</v>
      </c>
      <c r="C2871" s="11"/>
      <c r="D2871" s="11"/>
      <c r="E2871" s="12"/>
    </row>
    <row r="2872" spans="1:5" customFormat="1" x14ac:dyDescent="0.25">
      <c r="A2872" s="79">
        <f t="shared" si="90"/>
        <v>42684</v>
      </c>
      <c r="B2872" s="73" t="b">
        <f t="shared" si="91"/>
        <v>0</v>
      </c>
      <c r="C2872" s="11"/>
      <c r="D2872" s="11"/>
      <c r="E2872" s="12"/>
    </row>
    <row r="2873" spans="1:5" customFormat="1" x14ac:dyDescent="0.25">
      <c r="A2873" s="79">
        <f t="shared" si="90"/>
        <v>42685</v>
      </c>
      <c r="B2873" s="73" t="b">
        <f t="shared" si="91"/>
        <v>0</v>
      </c>
      <c r="C2873" s="11"/>
      <c r="D2873" s="11"/>
      <c r="E2873" s="12"/>
    </row>
    <row r="2874" spans="1:5" customFormat="1" x14ac:dyDescent="0.25">
      <c r="A2874" s="79">
        <f t="shared" si="90"/>
        <v>42686</v>
      </c>
      <c r="B2874" s="73" t="b">
        <f t="shared" si="91"/>
        <v>0</v>
      </c>
      <c r="C2874" s="11"/>
      <c r="D2874" s="11"/>
      <c r="E2874" s="12"/>
    </row>
    <row r="2875" spans="1:5" customFormat="1" x14ac:dyDescent="0.25">
      <c r="A2875" s="79">
        <f t="shared" si="90"/>
        <v>42687</v>
      </c>
      <c r="B2875" s="73" t="b">
        <f t="shared" si="91"/>
        <v>0</v>
      </c>
      <c r="C2875" s="11"/>
      <c r="D2875" s="11"/>
      <c r="E2875" s="12"/>
    </row>
    <row r="2876" spans="1:5" customFormat="1" x14ac:dyDescent="0.25">
      <c r="A2876" s="79">
        <f t="shared" si="90"/>
        <v>42688</v>
      </c>
      <c r="B2876" s="73" t="b">
        <f t="shared" si="91"/>
        <v>0</v>
      </c>
      <c r="C2876" s="11"/>
      <c r="D2876" s="11"/>
      <c r="E2876" s="12"/>
    </row>
    <row r="2877" spans="1:5" customFormat="1" x14ac:dyDescent="0.25">
      <c r="A2877" s="79">
        <f t="shared" si="90"/>
        <v>42689</v>
      </c>
      <c r="B2877" s="73" t="b">
        <f t="shared" si="91"/>
        <v>0</v>
      </c>
      <c r="C2877" s="11"/>
      <c r="D2877" s="11"/>
      <c r="E2877" s="12"/>
    </row>
    <row r="2878" spans="1:5" customFormat="1" x14ac:dyDescent="0.25">
      <c r="A2878" s="79">
        <f t="shared" si="90"/>
        <v>42690</v>
      </c>
      <c r="B2878" s="73" t="b">
        <f t="shared" si="91"/>
        <v>0</v>
      </c>
      <c r="C2878" s="11"/>
      <c r="D2878" s="11"/>
      <c r="E2878" s="12"/>
    </row>
    <row r="2879" spans="1:5" customFormat="1" x14ac:dyDescent="0.25">
      <c r="A2879" s="79">
        <f t="shared" si="90"/>
        <v>42691</v>
      </c>
      <c r="B2879" s="73" t="b">
        <f t="shared" si="91"/>
        <v>0</v>
      </c>
      <c r="C2879" s="11"/>
      <c r="D2879" s="11"/>
      <c r="E2879" s="12"/>
    </row>
    <row r="2880" spans="1:5" customFormat="1" x14ac:dyDescent="0.25">
      <c r="A2880" s="79">
        <f t="shared" si="90"/>
        <v>42692</v>
      </c>
      <c r="B2880" s="73" t="b">
        <f t="shared" si="91"/>
        <v>0</v>
      </c>
      <c r="C2880" s="11"/>
      <c r="D2880" s="11"/>
      <c r="E2880" s="12"/>
    </row>
    <row r="2881" spans="1:5" customFormat="1" x14ac:dyDescent="0.25">
      <c r="A2881" s="79">
        <f t="shared" si="90"/>
        <v>42693</v>
      </c>
      <c r="B2881" s="73" t="b">
        <f t="shared" si="91"/>
        <v>0</v>
      </c>
      <c r="C2881" s="11"/>
      <c r="D2881" s="11"/>
      <c r="E2881" s="12"/>
    </row>
    <row r="2882" spans="1:5" customFormat="1" x14ac:dyDescent="0.25">
      <c r="A2882" s="79">
        <f t="shared" si="90"/>
        <v>42694</v>
      </c>
      <c r="B2882" s="73" t="b">
        <f t="shared" si="91"/>
        <v>0</v>
      </c>
      <c r="C2882" s="11"/>
      <c r="D2882" s="11"/>
      <c r="E2882" s="12"/>
    </row>
    <row r="2883" spans="1:5" customFormat="1" x14ac:dyDescent="0.25">
      <c r="A2883" s="79">
        <f t="shared" si="90"/>
        <v>42695</v>
      </c>
      <c r="B2883" s="73" t="b">
        <f t="shared" si="91"/>
        <v>0</v>
      </c>
      <c r="C2883" s="11"/>
      <c r="D2883" s="11"/>
      <c r="E2883" s="12"/>
    </row>
    <row r="2884" spans="1:5" customFormat="1" x14ac:dyDescent="0.25">
      <c r="A2884" s="79">
        <f t="shared" ref="A2884:A2947" si="92">A2883+1</f>
        <v>42696</v>
      </c>
      <c r="B2884" s="73" t="b">
        <f t="shared" si="91"/>
        <v>0</v>
      </c>
      <c r="C2884" s="11"/>
      <c r="D2884" s="11"/>
      <c r="E2884" s="12"/>
    </row>
    <row r="2885" spans="1:5" customFormat="1" x14ac:dyDescent="0.25">
      <c r="A2885" s="79">
        <f t="shared" si="92"/>
        <v>42697</v>
      </c>
      <c r="B2885" s="73" t="b">
        <f t="shared" si="91"/>
        <v>0</v>
      </c>
      <c r="C2885" s="11"/>
      <c r="D2885" s="11"/>
      <c r="E2885" s="12"/>
    </row>
    <row r="2886" spans="1:5" customFormat="1" x14ac:dyDescent="0.25">
      <c r="A2886" s="79">
        <f t="shared" si="92"/>
        <v>42698</v>
      </c>
      <c r="B2886" s="73" t="b">
        <f t="shared" si="91"/>
        <v>0</v>
      </c>
      <c r="C2886" s="11"/>
      <c r="D2886" s="11"/>
      <c r="E2886" s="12"/>
    </row>
    <row r="2887" spans="1:5" customFormat="1" x14ac:dyDescent="0.25">
      <c r="A2887" s="79">
        <f t="shared" si="92"/>
        <v>42699</v>
      </c>
      <c r="B2887" s="73" t="b">
        <f t="shared" si="91"/>
        <v>0</v>
      </c>
      <c r="C2887" s="11"/>
      <c r="D2887" s="11"/>
      <c r="E2887" s="12"/>
    </row>
    <row r="2888" spans="1:5" customFormat="1" x14ac:dyDescent="0.25">
      <c r="A2888" s="79">
        <f t="shared" si="92"/>
        <v>42700</v>
      </c>
      <c r="B2888" s="73" t="b">
        <f t="shared" si="91"/>
        <v>0</v>
      </c>
      <c r="C2888" s="11"/>
      <c r="D2888" s="11"/>
      <c r="E2888" s="12"/>
    </row>
    <row r="2889" spans="1:5" customFormat="1" x14ac:dyDescent="0.25">
      <c r="A2889" s="79">
        <f t="shared" si="92"/>
        <v>42701</v>
      </c>
      <c r="B2889" s="73" t="b">
        <f t="shared" si="91"/>
        <v>0</v>
      </c>
      <c r="C2889" s="11"/>
      <c r="D2889" s="11"/>
      <c r="E2889" s="12"/>
    </row>
    <row r="2890" spans="1:5" customFormat="1" x14ac:dyDescent="0.25">
      <c r="A2890" s="79">
        <f t="shared" si="92"/>
        <v>42702</v>
      </c>
      <c r="B2890" s="73" t="b">
        <f t="shared" si="91"/>
        <v>0</v>
      </c>
      <c r="C2890" s="11"/>
      <c r="D2890" s="11"/>
      <c r="E2890" s="12"/>
    </row>
    <row r="2891" spans="1:5" customFormat="1" x14ac:dyDescent="0.25">
      <c r="A2891" s="79">
        <f t="shared" si="92"/>
        <v>42703</v>
      </c>
      <c r="B2891" s="73" t="b">
        <f t="shared" si="91"/>
        <v>0</v>
      </c>
      <c r="C2891" s="11"/>
      <c r="D2891" s="11"/>
      <c r="E2891" s="12"/>
    </row>
    <row r="2892" spans="1:5" customFormat="1" x14ac:dyDescent="0.25">
      <c r="A2892" s="79">
        <f t="shared" si="92"/>
        <v>42704</v>
      </c>
      <c r="B2892" s="73" t="b">
        <f t="shared" si="91"/>
        <v>0</v>
      </c>
      <c r="C2892" s="11"/>
      <c r="D2892" s="11"/>
      <c r="E2892" s="12"/>
    </row>
    <row r="2893" spans="1:5" customFormat="1" x14ac:dyDescent="0.25">
      <c r="A2893" s="79">
        <f t="shared" si="92"/>
        <v>42705</v>
      </c>
      <c r="B2893" s="73" t="b">
        <f t="shared" si="91"/>
        <v>0</v>
      </c>
      <c r="C2893" s="11"/>
      <c r="D2893" s="11"/>
      <c r="E2893" s="12"/>
    </row>
    <row r="2894" spans="1:5" customFormat="1" x14ac:dyDescent="0.25">
      <c r="A2894" s="79">
        <f t="shared" si="92"/>
        <v>42706</v>
      </c>
      <c r="B2894" s="73" t="b">
        <f t="shared" si="91"/>
        <v>0</v>
      </c>
      <c r="C2894" s="11"/>
      <c r="D2894" s="11"/>
      <c r="E2894" s="12"/>
    </row>
    <row r="2895" spans="1:5" customFormat="1" x14ac:dyDescent="0.25">
      <c r="A2895" s="79">
        <f t="shared" si="92"/>
        <v>42707</v>
      </c>
      <c r="B2895" s="73" t="b">
        <f t="shared" si="91"/>
        <v>0</v>
      </c>
      <c r="C2895" s="11"/>
      <c r="D2895" s="11"/>
      <c r="E2895" s="12"/>
    </row>
    <row r="2896" spans="1:5" customFormat="1" x14ac:dyDescent="0.25">
      <c r="A2896" s="79">
        <f t="shared" si="92"/>
        <v>42708</v>
      </c>
      <c r="B2896" s="73" t="b">
        <f t="shared" si="91"/>
        <v>0</v>
      </c>
      <c r="C2896" s="11"/>
      <c r="D2896" s="11"/>
      <c r="E2896" s="12"/>
    </row>
    <row r="2897" spans="1:5" customFormat="1" x14ac:dyDescent="0.25">
      <c r="A2897" s="79">
        <f t="shared" si="92"/>
        <v>42709</v>
      </c>
      <c r="B2897" s="73" t="b">
        <f t="shared" si="91"/>
        <v>0</v>
      </c>
      <c r="C2897" s="11"/>
      <c r="D2897" s="11"/>
      <c r="E2897" s="12"/>
    </row>
    <row r="2898" spans="1:5" customFormat="1" x14ac:dyDescent="0.25">
      <c r="A2898" s="79">
        <f t="shared" si="92"/>
        <v>42710</v>
      </c>
      <c r="B2898" s="73" t="b">
        <f t="shared" si="91"/>
        <v>0</v>
      </c>
      <c r="C2898" s="11"/>
      <c r="D2898" s="11"/>
      <c r="E2898" s="12"/>
    </row>
    <row r="2899" spans="1:5" customFormat="1" x14ac:dyDescent="0.25">
      <c r="A2899" s="79">
        <f t="shared" si="92"/>
        <v>42711</v>
      </c>
      <c r="B2899" s="73" t="b">
        <f t="shared" si="91"/>
        <v>0</v>
      </c>
      <c r="C2899" s="11"/>
      <c r="D2899" s="11"/>
      <c r="E2899" s="12"/>
    </row>
    <row r="2900" spans="1:5" customFormat="1" x14ac:dyDescent="0.25">
      <c r="A2900" s="79">
        <f t="shared" si="92"/>
        <v>42712</v>
      </c>
      <c r="B2900" s="73" t="b">
        <f t="shared" si="91"/>
        <v>0</v>
      </c>
      <c r="C2900" s="11"/>
      <c r="D2900" s="11"/>
      <c r="E2900" s="12"/>
    </row>
    <row r="2901" spans="1:5" customFormat="1" x14ac:dyDescent="0.25">
      <c r="A2901" s="79">
        <f t="shared" si="92"/>
        <v>42713</v>
      </c>
      <c r="B2901" s="73" t="b">
        <f t="shared" si="91"/>
        <v>0</v>
      </c>
      <c r="C2901" s="11"/>
      <c r="D2901" s="11"/>
      <c r="E2901" s="12"/>
    </row>
    <row r="2902" spans="1:5" customFormat="1" x14ac:dyDescent="0.25">
      <c r="A2902" s="79">
        <f t="shared" si="92"/>
        <v>42714</v>
      </c>
      <c r="B2902" s="73" t="b">
        <f t="shared" si="91"/>
        <v>0</v>
      </c>
      <c r="C2902" s="11"/>
      <c r="D2902" s="11"/>
      <c r="E2902" s="12"/>
    </row>
    <row r="2903" spans="1:5" customFormat="1" x14ac:dyDescent="0.25">
      <c r="A2903" s="79">
        <f t="shared" si="92"/>
        <v>42715</v>
      </c>
      <c r="B2903" s="73" t="b">
        <f t="shared" si="91"/>
        <v>0</v>
      </c>
      <c r="C2903" s="11"/>
      <c r="D2903" s="11"/>
      <c r="E2903" s="12"/>
    </row>
    <row r="2904" spans="1:5" customFormat="1" x14ac:dyDescent="0.25">
      <c r="A2904" s="79">
        <f t="shared" si="92"/>
        <v>42716</v>
      </c>
      <c r="B2904" s="73" t="b">
        <f t="shared" si="91"/>
        <v>0</v>
      </c>
      <c r="C2904" s="11"/>
      <c r="D2904" s="11"/>
      <c r="E2904" s="12"/>
    </row>
    <row r="2905" spans="1:5" customFormat="1" x14ac:dyDescent="0.25">
      <c r="A2905" s="79">
        <f t="shared" si="92"/>
        <v>42717</v>
      </c>
      <c r="B2905" s="73" t="b">
        <f t="shared" ref="B2905:B2968" si="93">OR(C2905="Ja",D2905="Ja",E2905="Ja")</f>
        <v>0</v>
      </c>
      <c r="C2905" s="11"/>
      <c r="D2905" s="11"/>
      <c r="E2905" s="12"/>
    </row>
    <row r="2906" spans="1:5" customFormat="1" x14ac:dyDescent="0.25">
      <c r="A2906" s="79">
        <f t="shared" si="92"/>
        <v>42718</v>
      </c>
      <c r="B2906" s="73" t="b">
        <f t="shared" si="93"/>
        <v>0</v>
      </c>
      <c r="C2906" s="11"/>
      <c r="D2906" s="11"/>
      <c r="E2906" s="12"/>
    </row>
    <row r="2907" spans="1:5" customFormat="1" x14ac:dyDescent="0.25">
      <c r="A2907" s="79">
        <f t="shared" si="92"/>
        <v>42719</v>
      </c>
      <c r="B2907" s="73" t="b">
        <f t="shared" si="93"/>
        <v>0</v>
      </c>
      <c r="C2907" s="11"/>
      <c r="D2907" s="11"/>
      <c r="E2907" s="12"/>
    </row>
    <row r="2908" spans="1:5" customFormat="1" x14ac:dyDescent="0.25">
      <c r="A2908" s="79">
        <f t="shared" si="92"/>
        <v>42720</v>
      </c>
      <c r="B2908" s="73" t="b">
        <f t="shared" si="93"/>
        <v>0</v>
      </c>
      <c r="C2908" s="11"/>
      <c r="D2908" s="11"/>
      <c r="E2908" s="12"/>
    </row>
    <row r="2909" spans="1:5" customFormat="1" x14ac:dyDescent="0.25">
      <c r="A2909" s="79">
        <f t="shared" si="92"/>
        <v>42721</v>
      </c>
      <c r="B2909" s="73" t="b">
        <f t="shared" si="93"/>
        <v>0</v>
      </c>
      <c r="C2909" s="11"/>
      <c r="D2909" s="11"/>
      <c r="E2909" s="12"/>
    </row>
    <row r="2910" spans="1:5" customFormat="1" x14ac:dyDescent="0.25">
      <c r="A2910" s="79">
        <f t="shared" si="92"/>
        <v>42722</v>
      </c>
      <c r="B2910" s="73" t="b">
        <f t="shared" si="93"/>
        <v>0</v>
      </c>
      <c r="C2910" s="11"/>
      <c r="D2910" s="11"/>
      <c r="E2910" s="12"/>
    </row>
    <row r="2911" spans="1:5" customFormat="1" x14ac:dyDescent="0.25">
      <c r="A2911" s="79">
        <f t="shared" si="92"/>
        <v>42723</v>
      </c>
      <c r="B2911" s="73" t="b">
        <f t="shared" si="93"/>
        <v>0</v>
      </c>
      <c r="C2911" s="11"/>
      <c r="D2911" s="11"/>
      <c r="E2911" s="12"/>
    </row>
    <row r="2912" spans="1:5" customFormat="1" x14ac:dyDescent="0.25">
      <c r="A2912" s="79">
        <f t="shared" si="92"/>
        <v>42724</v>
      </c>
      <c r="B2912" s="73" t="b">
        <f t="shared" si="93"/>
        <v>0</v>
      </c>
      <c r="C2912" s="11"/>
      <c r="D2912" s="11"/>
      <c r="E2912" s="12"/>
    </row>
    <row r="2913" spans="1:5" customFormat="1" x14ac:dyDescent="0.25">
      <c r="A2913" s="79">
        <f t="shared" si="92"/>
        <v>42725</v>
      </c>
      <c r="B2913" s="73" t="b">
        <f t="shared" si="93"/>
        <v>0</v>
      </c>
      <c r="C2913" s="11"/>
      <c r="D2913" s="11"/>
      <c r="E2913" s="12"/>
    </row>
    <row r="2914" spans="1:5" customFormat="1" x14ac:dyDescent="0.25">
      <c r="A2914" s="79">
        <f t="shared" si="92"/>
        <v>42726</v>
      </c>
      <c r="B2914" s="73" t="b">
        <f t="shared" si="93"/>
        <v>0</v>
      </c>
      <c r="C2914" s="11"/>
      <c r="D2914" s="11"/>
      <c r="E2914" s="12"/>
    </row>
    <row r="2915" spans="1:5" customFormat="1" x14ac:dyDescent="0.25">
      <c r="A2915" s="79">
        <f t="shared" si="92"/>
        <v>42727</v>
      </c>
      <c r="B2915" s="73" t="b">
        <f t="shared" si="93"/>
        <v>0</v>
      </c>
      <c r="C2915" s="11"/>
      <c r="D2915" s="11"/>
      <c r="E2915" s="12"/>
    </row>
    <row r="2916" spans="1:5" customFormat="1" x14ac:dyDescent="0.25">
      <c r="A2916" s="79">
        <f t="shared" si="92"/>
        <v>42728</v>
      </c>
      <c r="B2916" s="73" t="b">
        <f t="shared" si="93"/>
        <v>1</v>
      </c>
      <c r="C2916" s="11"/>
      <c r="D2916" s="11"/>
      <c r="E2916" s="12" t="s">
        <v>23</v>
      </c>
    </row>
    <row r="2917" spans="1:5" customFormat="1" x14ac:dyDescent="0.25">
      <c r="A2917" s="79">
        <f t="shared" si="92"/>
        <v>42729</v>
      </c>
      <c r="B2917" s="73" t="b">
        <f t="shared" si="93"/>
        <v>1</v>
      </c>
      <c r="C2917" s="11" t="s">
        <v>23</v>
      </c>
      <c r="D2917" s="11"/>
      <c r="E2917" s="12"/>
    </row>
    <row r="2918" spans="1:5" customFormat="1" x14ac:dyDescent="0.25">
      <c r="A2918" s="79">
        <f t="shared" si="92"/>
        <v>42730</v>
      </c>
      <c r="B2918" s="73" t="b">
        <f t="shared" si="93"/>
        <v>1</v>
      </c>
      <c r="C2918" s="11" t="s">
        <v>23</v>
      </c>
      <c r="D2918" s="11"/>
      <c r="E2918" s="12"/>
    </row>
    <row r="2919" spans="1:5" customFormat="1" x14ac:dyDescent="0.25">
      <c r="A2919" s="79">
        <f t="shared" si="92"/>
        <v>42731</v>
      </c>
      <c r="B2919" s="73" t="b">
        <f t="shared" si="93"/>
        <v>0</v>
      </c>
      <c r="C2919" s="11"/>
      <c r="D2919" s="11"/>
      <c r="E2919" s="12"/>
    </row>
    <row r="2920" spans="1:5" customFormat="1" x14ac:dyDescent="0.25">
      <c r="A2920" s="79">
        <f t="shared" si="92"/>
        <v>42732</v>
      </c>
      <c r="B2920" s="73" t="b">
        <f t="shared" si="93"/>
        <v>0</v>
      </c>
      <c r="C2920" s="11"/>
      <c r="D2920" s="11"/>
      <c r="E2920" s="12"/>
    </row>
    <row r="2921" spans="1:5" customFormat="1" x14ac:dyDescent="0.25">
      <c r="A2921" s="79">
        <f t="shared" si="92"/>
        <v>42733</v>
      </c>
      <c r="B2921" s="73" t="b">
        <f t="shared" si="93"/>
        <v>0</v>
      </c>
      <c r="C2921" s="11"/>
      <c r="D2921" s="11"/>
      <c r="E2921" s="12"/>
    </row>
    <row r="2922" spans="1:5" customFormat="1" x14ac:dyDescent="0.25">
      <c r="A2922" s="79">
        <f t="shared" si="92"/>
        <v>42734</v>
      </c>
      <c r="B2922" s="73" t="b">
        <f t="shared" si="93"/>
        <v>0</v>
      </c>
      <c r="C2922" s="11"/>
      <c r="D2922" s="11"/>
      <c r="E2922" s="12"/>
    </row>
    <row r="2923" spans="1:5" customFormat="1" x14ac:dyDescent="0.25">
      <c r="A2923" s="77">
        <f t="shared" si="92"/>
        <v>42735</v>
      </c>
      <c r="B2923" s="73" t="b">
        <f t="shared" si="93"/>
        <v>1</v>
      </c>
      <c r="C2923" s="13" t="s">
        <v>23</v>
      </c>
      <c r="D2923" s="13"/>
      <c r="E2923" s="14"/>
    </row>
    <row r="2924" spans="1:5" customFormat="1" x14ac:dyDescent="0.25">
      <c r="A2924" s="78">
        <f t="shared" si="92"/>
        <v>42736</v>
      </c>
      <c r="B2924" s="73" t="b">
        <f t="shared" si="93"/>
        <v>1</v>
      </c>
      <c r="C2924" s="76" t="s">
        <v>23</v>
      </c>
      <c r="D2924" s="76"/>
      <c r="E2924" s="76"/>
    </row>
    <row r="2925" spans="1:5" customFormat="1" x14ac:dyDescent="0.25">
      <c r="A2925" s="79">
        <f t="shared" si="92"/>
        <v>42737</v>
      </c>
      <c r="B2925" s="73" t="b">
        <f t="shared" si="93"/>
        <v>0</v>
      </c>
      <c r="C2925" s="76"/>
      <c r="D2925" s="76"/>
      <c r="E2925" s="76"/>
    </row>
    <row r="2926" spans="1:5" customFormat="1" x14ac:dyDescent="0.25">
      <c r="A2926" s="79">
        <f t="shared" si="92"/>
        <v>42738</v>
      </c>
      <c r="B2926" s="73" t="b">
        <f t="shared" si="93"/>
        <v>0</v>
      </c>
      <c r="C2926" s="76"/>
      <c r="D2926" s="76"/>
      <c r="E2926" s="76"/>
    </row>
    <row r="2927" spans="1:5" customFormat="1" x14ac:dyDescent="0.25">
      <c r="A2927" s="79">
        <f t="shared" si="92"/>
        <v>42739</v>
      </c>
      <c r="B2927" s="73" t="b">
        <f t="shared" si="93"/>
        <v>0</v>
      </c>
      <c r="C2927" s="76"/>
      <c r="D2927" s="76"/>
      <c r="E2927" s="76"/>
    </row>
    <row r="2928" spans="1:5" customFormat="1" x14ac:dyDescent="0.25">
      <c r="A2928" s="79">
        <f t="shared" si="92"/>
        <v>42740</v>
      </c>
      <c r="B2928" s="73" t="b">
        <f t="shared" si="93"/>
        <v>0</v>
      </c>
      <c r="C2928" s="76"/>
      <c r="D2928" s="76"/>
      <c r="E2928" s="76"/>
    </row>
    <row r="2929" spans="1:5" customFormat="1" x14ac:dyDescent="0.25">
      <c r="A2929" s="79">
        <f t="shared" si="92"/>
        <v>42741</v>
      </c>
      <c r="B2929" s="73" t="b">
        <f t="shared" si="93"/>
        <v>0</v>
      </c>
      <c r="C2929" s="76"/>
      <c r="D2929" s="76"/>
      <c r="E2929" s="76"/>
    </row>
    <row r="2930" spans="1:5" customFormat="1" x14ac:dyDescent="0.25">
      <c r="A2930" s="79">
        <f t="shared" si="92"/>
        <v>42742</v>
      </c>
      <c r="B2930" s="73" t="b">
        <f t="shared" si="93"/>
        <v>0</v>
      </c>
      <c r="C2930" s="76"/>
      <c r="D2930" s="76"/>
      <c r="E2930" s="76"/>
    </row>
    <row r="2931" spans="1:5" customFormat="1" x14ac:dyDescent="0.25">
      <c r="A2931" s="79">
        <f t="shared" si="92"/>
        <v>42743</v>
      </c>
      <c r="B2931" s="73" t="b">
        <f t="shared" si="93"/>
        <v>0</v>
      </c>
      <c r="C2931" s="76"/>
      <c r="D2931" s="76"/>
      <c r="E2931" s="76"/>
    </row>
    <row r="2932" spans="1:5" customFormat="1" x14ac:dyDescent="0.25">
      <c r="A2932" s="79">
        <f t="shared" si="92"/>
        <v>42744</v>
      </c>
      <c r="B2932" s="73" t="b">
        <f t="shared" si="93"/>
        <v>0</v>
      </c>
      <c r="C2932" s="76"/>
      <c r="D2932" s="76"/>
      <c r="E2932" s="76"/>
    </row>
    <row r="2933" spans="1:5" customFormat="1" x14ac:dyDescent="0.25">
      <c r="A2933" s="79">
        <f t="shared" si="92"/>
        <v>42745</v>
      </c>
      <c r="B2933" s="73" t="b">
        <f t="shared" si="93"/>
        <v>0</v>
      </c>
      <c r="C2933" s="76"/>
      <c r="D2933" s="76"/>
      <c r="E2933" s="76"/>
    </row>
    <row r="2934" spans="1:5" customFormat="1" x14ac:dyDescent="0.25">
      <c r="A2934" s="79">
        <f t="shared" si="92"/>
        <v>42746</v>
      </c>
      <c r="B2934" s="73" t="b">
        <f t="shared" si="93"/>
        <v>0</v>
      </c>
      <c r="C2934" s="76"/>
      <c r="D2934" s="76"/>
      <c r="E2934" s="76"/>
    </row>
    <row r="2935" spans="1:5" customFormat="1" x14ac:dyDescent="0.25">
      <c r="A2935" s="79">
        <f t="shared" si="92"/>
        <v>42747</v>
      </c>
      <c r="B2935" s="73" t="b">
        <f t="shared" si="93"/>
        <v>0</v>
      </c>
      <c r="C2935" s="76"/>
      <c r="D2935" s="76"/>
      <c r="E2935" s="76"/>
    </row>
    <row r="2936" spans="1:5" customFormat="1" x14ac:dyDescent="0.25">
      <c r="A2936" s="79">
        <f t="shared" si="92"/>
        <v>42748</v>
      </c>
      <c r="B2936" s="73" t="b">
        <f t="shared" si="93"/>
        <v>0</v>
      </c>
      <c r="C2936" s="76"/>
      <c r="D2936" s="76"/>
      <c r="E2936" s="76"/>
    </row>
    <row r="2937" spans="1:5" customFormat="1" x14ac:dyDescent="0.25">
      <c r="A2937" s="79">
        <f t="shared" si="92"/>
        <v>42749</v>
      </c>
      <c r="B2937" s="73" t="b">
        <f t="shared" si="93"/>
        <v>0</v>
      </c>
      <c r="C2937" s="76"/>
      <c r="D2937" s="76"/>
      <c r="E2937" s="76"/>
    </row>
    <row r="2938" spans="1:5" customFormat="1" x14ac:dyDescent="0.25">
      <c r="A2938" s="79">
        <f t="shared" si="92"/>
        <v>42750</v>
      </c>
      <c r="B2938" s="73" t="b">
        <f t="shared" si="93"/>
        <v>0</v>
      </c>
      <c r="C2938" s="76"/>
      <c r="D2938" s="76"/>
      <c r="E2938" s="76"/>
    </row>
    <row r="2939" spans="1:5" customFormat="1" x14ac:dyDescent="0.25">
      <c r="A2939" s="79">
        <f t="shared" si="92"/>
        <v>42751</v>
      </c>
      <c r="B2939" s="73" t="b">
        <f t="shared" si="93"/>
        <v>0</v>
      </c>
      <c r="C2939" s="76"/>
      <c r="D2939" s="76"/>
      <c r="E2939" s="76"/>
    </row>
    <row r="2940" spans="1:5" customFormat="1" x14ac:dyDescent="0.25">
      <c r="A2940" s="79">
        <f t="shared" si="92"/>
        <v>42752</v>
      </c>
      <c r="B2940" s="73" t="b">
        <f t="shared" si="93"/>
        <v>0</v>
      </c>
      <c r="C2940" s="76"/>
      <c r="D2940" s="76"/>
      <c r="E2940" s="76"/>
    </row>
    <row r="2941" spans="1:5" customFormat="1" x14ac:dyDescent="0.25">
      <c r="A2941" s="79">
        <f t="shared" si="92"/>
        <v>42753</v>
      </c>
      <c r="B2941" s="73" t="b">
        <f t="shared" si="93"/>
        <v>0</v>
      </c>
      <c r="C2941" s="76"/>
      <c r="D2941" s="76"/>
      <c r="E2941" s="76"/>
    </row>
    <row r="2942" spans="1:5" customFormat="1" x14ac:dyDescent="0.25">
      <c r="A2942" s="79">
        <f t="shared" si="92"/>
        <v>42754</v>
      </c>
      <c r="B2942" s="73" t="b">
        <f t="shared" si="93"/>
        <v>0</v>
      </c>
      <c r="C2942" s="76"/>
      <c r="D2942" s="76"/>
      <c r="E2942" s="76"/>
    </row>
    <row r="2943" spans="1:5" customFormat="1" x14ac:dyDescent="0.25">
      <c r="A2943" s="79">
        <f t="shared" si="92"/>
        <v>42755</v>
      </c>
      <c r="B2943" s="73" t="b">
        <f t="shared" si="93"/>
        <v>0</v>
      </c>
      <c r="C2943" s="76"/>
      <c r="D2943" s="76"/>
      <c r="E2943" s="76"/>
    </row>
    <row r="2944" spans="1:5" customFormat="1" x14ac:dyDescent="0.25">
      <c r="A2944" s="79">
        <f t="shared" si="92"/>
        <v>42756</v>
      </c>
      <c r="B2944" s="73" t="b">
        <f t="shared" si="93"/>
        <v>0</v>
      </c>
      <c r="C2944" s="76"/>
      <c r="D2944" s="76"/>
      <c r="E2944" s="76"/>
    </row>
    <row r="2945" spans="1:5" customFormat="1" x14ac:dyDescent="0.25">
      <c r="A2945" s="79">
        <f t="shared" si="92"/>
        <v>42757</v>
      </c>
      <c r="B2945" s="73" t="b">
        <f t="shared" si="93"/>
        <v>0</v>
      </c>
      <c r="C2945" s="76"/>
      <c r="D2945" s="76"/>
      <c r="E2945" s="76"/>
    </row>
    <row r="2946" spans="1:5" customFormat="1" x14ac:dyDescent="0.25">
      <c r="A2946" s="79">
        <f t="shared" si="92"/>
        <v>42758</v>
      </c>
      <c r="B2946" s="73" t="b">
        <f t="shared" si="93"/>
        <v>0</v>
      </c>
      <c r="C2946" s="76"/>
      <c r="D2946" s="76"/>
      <c r="E2946" s="76"/>
    </row>
    <row r="2947" spans="1:5" customFormat="1" x14ac:dyDescent="0.25">
      <c r="A2947" s="79">
        <f t="shared" si="92"/>
        <v>42759</v>
      </c>
      <c r="B2947" s="73" t="b">
        <f t="shared" si="93"/>
        <v>0</v>
      </c>
      <c r="C2947" s="76"/>
      <c r="D2947" s="76"/>
      <c r="E2947" s="76"/>
    </row>
    <row r="2948" spans="1:5" customFormat="1" x14ac:dyDescent="0.25">
      <c r="A2948" s="79">
        <f t="shared" ref="A2948:A3011" si="94">A2947+1</f>
        <v>42760</v>
      </c>
      <c r="B2948" s="73" t="b">
        <f t="shared" si="93"/>
        <v>0</v>
      </c>
      <c r="C2948" s="76"/>
      <c r="D2948" s="76"/>
      <c r="E2948" s="76"/>
    </row>
    <row r="2949" spans="1:5" customFormat="1" x14ac:dyDescent="0.25">
      <c r="A2949" s="79">
        <f t="shared" si="94"/>
        <v>42761</v>
      </c>
      <c r="B2949" s="73" t="b">
        <f t="shared" si="93"/>
        <v>0</v>
      </c>
      <c r="C2949" s="76"/>
      <c r="D2949" s="76"/>
      <c r="E2949" s="76"/>
    </row>
    <row r="2950" spans="1:5" customFormat="1" x14ac:dyDescent="0.25">
      <c r="A2950" s="79">
        <f t="shared" si="94"/>
        <v>42762</v>
      </c>
      <c r="B2950" s="73" t="b">
        <f t="shared" si="93"/>
        <v>0</v>
      </c>
      <c r="C2950" s="76"/>
      <c r="D2950" s="76"/>
      <c r="E2950" s="76"/>
    </row>
    <row r="2951" spans="1:5" customFormat="1" x14ac:dyDescent="0.25">
      <c r="A2951" s="79">
        <f t="shared" si="94"/>
        <v>42763</v>
      </c>
      <c r="B2951" s="73" t="b">
        <f t="shared" si="93"/>
        <v>0</v>
      </c>
      <c r="C2951" s="76"/>
      <c r="D2951" s="76"/>
      <c r="E2951" s="76"/>
    </row>
    <row r="2952" spans="1:5" customFormat="1" x14ac:dyDescent="0.25">
      <c r="A2952" s="79">
        <f t="shared" si="94"/>
        <v>42764</v>
      </c>
      <c r="B2952" s="73" t="b">
        <f t="shared" si="93"/>
        <v>0</v>
      </c>
      <c r="C2952" s="76"/>
      <c r="D2952" s="76"/>
      <c r="E2952" s="76"/>
    </row>
    <row r="2953" spans="1:5" customFormat="1" x14ac:dyDescent="0.25">
      <c r="A2953" s="79">
        <f t="shared" si="94"/>
        <v>42765</v>
      </c>
      <c r="B2953" s="73" t="b">
        <f t="shared" si="93"/>
        <v>0</v>
      </c>
      <c r="C2953" s="76"/>
      <c r="D2953" s="76"/>
      <c r="E2953" s="76"/>
    </row>
    <row r="2954" spans="1:5" customFormat="1" x14ac:dyDescent="0.25">
      <c r="A2954" s="79">
        <f t="shared" si="94"/>
        <v>42766</v>
      </c>
      <c r="B2954" s="73" t="b">
        <f t="shared" si="93"/>
        <v>0</v>
      </c>
      <c r="C2954" s="76"/>
      <c r="D2954" s="76"/>
      <c r="E2954" s="76"/>
    </row>
    <row r="2955" spans="1:5" customFormat="1" x14ac:dyDescent="0.25">
      <c r="A2955" s="79">
        <f t="shared" si="94"/>
        <v>42767</v>
      </c>
      <c r="B2955" s="73" t="b">
        <f t="shared" si="93"/>
        <v>0</v>
      </c>
      <c r="C2955" s="76"/>
      <c r="D2955" s="76"/>
      <c r="E2955" s="76"/>
    </row>
    <row r="2956" spans="1:5" customFormat="1" x14ac:dyDescent="0.25">
      <c r="A2956" s="79">
        <f t="shared" si="94"/>
        <v>42768</v>
      </c>
      <c r="B2956" s="73" t="b">
        <f t="shared" si="93"/>
        <v>0</v>
      </c>
      <c r="C2956" s="76"/>
      <c r="D2956" s="76"/>
      <c r="E2956" s="76"/>
    </row>
    <row r="2957" spans="1:5" customFormat="1" x14ac:dyDescent="0.25">
      <c r="A2957" s="79">
        <f t="shared" si="94"/>
        <v>42769</v>
      </c>
      <c r="B2957" s="73" t="b">
        <f t="shared" si="93"/>
        <v>0</v>
      </c>
      <c r="C2957" s="76"/>
      <c r="D2957" s="76"/>
      <c r="E2957" s="76"/>
    </row>
    <row r="2958" spans="1:5" customFormat="1" x14ac:dyDescent="0.25">
      <c r="A2958" s="79">
        <f t="shared" si="94"/>
        <v>42770</v>
      </c>
      <c r="B2958" s="73" t="b">
        <f t="shared" si="93"/>
        <v>0</v>
      </c>
      <c r="C2958" s="76"/>
      <c r="D2958" s="76"/>
      <c r="E2958" s="76"/>
    </row>
    <row r="2959" spans="1:5" customFormat="1" x14ac:dyDescent="0.25">
      <c r="A2959" s="79">
        <f t="shared" si="94"/>
        <v>42771</v>
      </c>
      <c r="B2959" s="73" t="b">
        <f t="shared" si="93"/>
        <v>0</v>
      </c>
      <c r="C2959" s="76"/>
      <c r="D2959" s="76"/>
      <c r="E2959" s="76"/>
    </row>
    <row r="2960" spans="1:5" customFormat="1" x14ac:dyDescent="0.25">
      <c r="A2960" s="79">
        <f t="shared" si="94"/>
        <v>42772</v>
      </c>
      <c r="B2960" s="73" t="b">
        <f t="shared" si="93"/>
        <v>0</v>
      </c>
      <c r="C2960" s="76"/>
      <c r="D2960" s="76"/>
      <c r="E2960" s="76"/>
    </row>
    <row r="2961" spans="1:5" customFormat="1" x14ac:dyDescent="0.25">
      <c r="A2961" s="79">
        <f t="shared" si="94"/>
        <v>42773</v>
      </c>
      <c r="B2961" s="73" t="b">
        <f t="shared" si="93"/>
        <v>0</v>
      </c>
      <c r="C2961" s="76"/>
      <c r="D2961" s="76"/>
      <c r="E2961" s="76"/>
    </row>
    <row r="2962" spans="1:5" customFormat="1" x14ac:dyDescent="0.25">
      <c r="A2962" s="79">
        <f t="shared" si="94"/>
        <v>42774</v>
      </c>
      <c r="B2962" s="73" t="b">
        <f t="shared" si="93"/>
        <v>0</v>
      </c>
      <c r="C2962" s="76"/>
      <c r="D2962" s="76"/>
      <c r="E2962" s="76"/>
    </row>
    <row r="2963" spans="1:5" customFormat="1" x14ac:dyDescent="0.25">
      <c r="A2963" s="79">
        <f t="shared" si="94"/>
        <v>42775</v>
      </c>
      <c r="B2963" s="73" t="b">
        <f t="shared" si="93"/>
        <v>0</v>
      </c>
      <c r="C2963" s="76"/>
      <c r="D2963" s="76"/>
      <c r="E2963" s="76"/>
    </row>
    <row r="2964" spans="1:5" customFormat="1" x14ac:dyDescent="0.25">
      <c r="A2964" s="79">
        <f t="shared" si="94"/>
        <v>42776</v>
      </c>
      <c r="B2964" s="73" t="b">
        <f t="shared" si="93"/>
        <v>0</v>
      </c>
      <c r="C2964" s="76"/>
      <c r="D2964" s="76"/>
      <c r="E2964" s="76"/>
    </row>
    <row r="2965" spans="1:5" customFormat="1" x14ac:dyDescent="0.25">
      <c r="A2965" s="79">
        <f t="shared" si="94"/>
        <v>42777</v>
      </c>
      <c r="B2965" s="73" t="b">
        <f t="shared" si="93"/>
        <v>0</v>
      </c>
      <c r="C2965" s="76"/>
      <c r="D2965" s="76"/>
      <c r="E2965" s="76"/>
    </row>
    <row r="2966" spans="1:5" customFormat="1" x14ac:dyDescent="0.25">
      <c r="A2966" s="79">
        <f t="shared" si="94"/>
        <v>42778</v>
      </c>
      <c r="B2966" s="73" t="b">
        <f t="shared" si="93"/>
        <v>0</v>
      </c>
      <c r="C2966" s="76"/>
      <c r="D2966" s="76"/>
      <c r="E2966" s="76"/>
    </row>
    <row r="2967" spans="1:5" customFormat="1" x14ac:dyDescent="0.25">
      <c r="A2967" s="79">
        <f t="shared" si="94"/>
        <v>42779</v>
      </c>
      <c r="B2967" s="73" t="b">
        <f t="shared" si="93"/>
        <v>0</v>
      </c>
      <c r="C2967" s="76"/>
      <c r="D2967" s="76"/>
      <c r="E2967" s="76"/>
    </row>
    <row r="2968" spans="1:5" customFormat="1" x14ac:dyDescent="0.25">
      <c r="A2968" s="79">
        <f t="shared" si="94"/>
        <v>42780</v>
      </c>
      <c r="B2968" s="73" t="b">
        <f t="shared" si="93"/>
        <v>0</v>
      </c>
      <c r="C2968" s="76"/>
      <c r="D2968" s="76"/>
      <c r="E2968" s="76"/>
    </row>
    <row r="2969" spans="1:5" customFormat="1" x14ac:dyDescent="0.25">
      <c r="A2969" s="79">
        <f t="shared" si="94"/>
        <v>42781</v>
      </c>
      <c r="B2969" s="73" t="b">
        <f t="shared" ref="B2969:B3032" si="95">OR(C2969="Ja",D2969="Ja",E2969="Ja")</f>
        <v>0</v>
      </c>
      <c r="C2969" s="76"/>
      <c r="D2969" s="76"/>
      <c r="E2969" s="76"/>
    </row>
    <row r="2970" spans="1:5" customFormat="1" x14ac:dyDescent="0.25">
      <c r="A2970" s="79">
        <f t="shared" si="94"/>
        <v>42782</v>
      </c>
      <c r="B2970" s="73" t="b">
        <f t="shared" si="95"/>
        <v>0</v>
      </c>
      <c r="C2970" s="76"/>
      <c r="D2970" s="76"/>
      <c r="E2970" s="76"/>
    </row>
    <row r="2971" spans="1:5" customFormat="1" x14ac:dyDescent="0.25">
      <c r="A2971" s="79">
        <f t="shared" si="94"/>
        <v>42783</v>
      </c>
      <c r="B2971" s="73" t="b">
        <f t="shared" si="95"/>
        <v>0</v>
      </c>
      <c r="C2971" s="76"/>
      <c r="D2971" s="76"/>
      <c r="E2971" s="76"/>
    </row>
    <row r="2972" spans="1:5" customFormat="1" x14ac:dyDescent="0.25">
      <c r="A2972" s="79">
        <f t="shared" si="94"/>
        <v>42784</v>
      </c>
      <c r="B2972" s="73" t="b">
        <f t="shared" si="95"/>
        <v>0</v>
      </c>
      <c r="C2972" s="76"/>
      <c r="D2972" s="76"/>
      <c r="E2972" s="76"/>
    </row>
    <row r="2973" spans="1:5" customFormat="1" x14ac:dyDescent="0.25">
      <c r="A2973" s="79">
        <f t="shared" si="94"/>
        <v>42785</v>
      </c>
      <c r="B2973" s="73" t="b">
        <f t="shared" si="95"/>
        <v>0</v>
      </c>
      <c r="C2973" s="76"/>
      <c r="D2973" s="76"/>
      <c r="E2973" s="76"/>
    </row>
    <row r="2974" spans="1:5" customFormat="1" x14ac:dyDescent="0.25">
      <c r="A2974" s="79">
        <f t="shared" si="94"/>
        <v>42786</v>
      </c>
      <c r="B2974" s="73" t="b">
        <f t="shared" si="95"/>
        <v>0</v>
      </c>
      <c r="C2974" s="76"/>
      <c r="D2974" s="76"/>
      <c r="E2974" s="76"/>
    </row>
    <row r="2975" spans="1:5" customFormat="1" x14ac:dyDescent="0.25">
      <c r="A2975" s="79">
        <f t="shared" si="94"/>
        <v>42787</v>
      </c>
      <c r="B2975" s="73" t="b">
        <f t="shared" si="95"/>
        <v>0</v>
      </c>
      <c r="C2975" s="76"/>
      <c r="D2975" s="76"/>
      <c r="E2975" s="76"/>
    </row>
    <row r="2976" spans="1:5" customFormat="1" x14ac:dyDescent="0.25">
      <c r="A2976" s="79">
        <f t="shared" si="94"/>
        <v>42788</v>
      </c>
      <c r="B2976" s="73" t="b">
        <f t="shared" si="95"/>
        <v>0</v>
      </c>
      <c r="C2976" s="76"/>
      <c r="D2976" s="76"/>
      <c r="E2976" s="76"/>
    </row>
    <row r="2977" spans="1:5" customFormat="1" x14ac:dyDescent="0.25">
      <c r="A2977" s="79">
        <f t="shared" si="94"/>
        <v>42789</v>
      </c>
      <c r="B2977" s="73" t="b">
        <f t="shared" si="95"/>
        <v>0</v>
      </c>
      <c r="C2977" s="76"/>
      <c r="D2977" s="76"/>
      <c r="E2977" s="76"/>
    </row>
    <row r="2978" spans="1:5" customFormat="1" x14ac:dyDescent="0.25">
      <c r="A2978" s="79">
        <f t="shared" si="94"/>
        <v>42790</v>
      </c>
      <c r="B2978" s="73" t="b">
        <f t="shared" si="95"/>
        <v>0</v>
      </c>
      <c r="C2978" s="76"/>
      <c r="D2978" s="76"/>
      <c r="E2978" s="76"/>
    </row>
    <row r="2979" spans="1:5" customFormat="1" x14ac:dyDescent="0.25">
      <c r="A2979" s="79">
        <f t="shared" si="94"/>
        <v>42791</v>
      </c>
      <c r="B2979" s="73" t="b">
        <f t="shared" si="95"/>
        <v>0</v>
      </c>
      <c r="C2979" s="76"/>
      <c r="D2979" s="76"/>
      <c r="E2979" s="76"/>
    </row>
    <row r="2980" spans="1:5" customFormat="1" x14ac:dyDescent="0.25">
      <c r="A2980" s="79">
        <f t="shared" si="94"/>
        <v>42792</v>
      </c>
      <c r="B2980" s="73" t="b">
        <f t="shared" si="95"/>
        <v>0</v>
      </c>
      <c r="C2980" s="76"/>
      <c r="D2980" s="76"/>
      <c r="E2980" s="76"/>
    </row>
    <row r="2981" spans="1:5" customFormat="1" x14ac:dyDescent="0.25">
      <c r="A2981" s="79">
        <f t="shared" si="94"/>
        <v>42793</v>
      </c>
      <c r="B2981" s="73" t="b">
        <f t="shared" si="95"/>
        <v>0</v>
      </c>
      <c r="C2981" s="76"/>
      <c r="D2981" s="76"/>
      <c r="E2981" s="76"/>
    </row>
    <row r="2982" spans="1:5" customFormat="1" x14ac:dyDescent="0.25">
      <c r="A2982" s="79">
        <f t="shared" si="94"/>
        <v>42794</v>
      </c>
      <c r="B2982" s="73" t="b">
        <f t="shared" si="95"/>
        <v>0</v>
      </c>
      <c r="C2982" s="76"/>
      <c r="D2982" s="76"/>
      <c r="E2982" s="76"/>
    </row>
    <row r="2983" spans="1:5" customFormat="1" x14ac:dyDescent="0.25">
      <c r="A2983" s="79">
        <f t="shared" si="94"/>
        <v>42795</v>
      </c>
      <c r="B2983" s="73" t="b">
        <f t="shared" si="95"/>
        <v>0</v>
      </c>
      <c r="C2983" s="76"/>
      <c r="D2983" s="76"/>
      <c r="E2983" s="76"/>
    </row>
    <row r="2984" spans="1:5" customFormat="1" x14ac:dyDescent="0.25">
      <c r="A2984" s="79">
        <f t="shared" si="94"/>
        <v>42796</v>
      </c>
      <c r="B2984" s="73" t="b">
        <f t="shared" si="95"/>
        <v>0</v>
      </c>
      <c r="C2984" s="76"/>
      <c r="D2984" s="76"/>
      <c r="E2984" s="76"/>
    </row>
    <row r="2985" spans="1:5" customFormat="1" x14ac:dyDescent="0.25">
      <c r="A2985" s="79">
        <f t="shared" si="94"/>
        <v>42797</v>
      </c>
      <c r="B2985" s="73" t="b">
        <f t="shared" si="95"/>
        <v>0</v>
      </c>
      <c r="C2985" s="76"/>
      <c r="D2985" s="76"/>
      <c r="E2985" s="76"/>
    </row>
    <row r="2986" spans="1:5" customFormat="1" x14ac:dyDescent="0.25">
      <c r="A2986" s="79">
        <f t="shared" si="94"/>
        <v>42798</v>
      </c>
      <c r="B2986" s="73" t="b">
        <f t="shared" si="95"/>
        <v>0</v>
      </c>
      <c r="C2986" s="76"/>
      <c r="D2986" s="76"/>
      <c r="E2986" s="76"/>
    </row>
    <row r="2987" spans="1:5" customFormat="1" x14ac:dyDescent="0.25">
      <c r="A2987" s="79">
        <f t="shared" si="94"/>
        <v>42799</v>
      </c>
      <c r="B2987" s="73" t="b">
        <f t="shared" si="95"/>
        <v>0</v>
      </c>
      <c r="C2987" s="76"/>
      <c r="D2987" s="76"/>
      <c r="E2987" s="76"/>
    </row>
    <row r="2988" spans="1:5" customFormat="1" x14ac:dyDescent="0.25">
      <c r="A2988" s="79">
        <f t="shared" si="94"/>
        <v>42800</v>
      </c>
      <c r="B2988" s="73" t="b">
        <f t="shared" si="95"/>
        <v>0</v>
      </c>
      <c r="C2988" s="76"/>
      <c r="D2988" s="76"/>
      <c r="E2988" s="76"/>
    </row>
    <row r="2989" spans="1:5" customFormat="1" x14ac:dyDescent="0.25">
      <c r="A2989" s="79">
        <f t="shared" si="94"/>
        <v>42801</v>
      </c>
      <c r="B2989" s="73" t="b">
        <f t="shared" si="95"/>
        <v>0</v>
      </c>
      <c r="C2989" s="76"/>
      <c r="D2989" s="76"/>
      <c r="E2989" s="76"/>
    </row>
    <row r="2990" spans="1:5" customFormat="1" x14ac:dyDescent="0.25">
      <c r="A2990" s="79">
        <f t="shared" si="94"/>
        <v>42802</v>
      </c>
      <c r="B2990" s="73" t="b">
        <f t="shared" si="95"/>
        <v>0</v>
      </c>
      <c r="C2990" s="76"/>
      <c r="D2990" s="76"/>
      <c r="E2990" s="76"/>
    </row>
    <row r="2991" spans="1:5" customFormat="1" x14ac:dyDescent="0.25">
      <c r="A2991" s="79">
        <f t="shared" si="94"/>
        <v>42803</v>
      </c>
      <c r="B2991" s="73" t="b">
        <f t="shared" si="95"/>
        <v>0</v>
      </c>
      <c r="C2991" s="76"/>
      <c r="D2991" s="76"/>
      <c r="E2991" s="76"/>
    </row>
    <row r="2992" spans="1:5" customFormat="1" x14ac:dyDescent="0.25">
      <c r="A2992" s="79">
        <f t="shared" si="94"/>
        <v>42804</v>
      </c>
      <c r="B2992" s="73" t="b">
        <f t="shared" si="95"/>
        <v>0</v>
      </c>
      <c r="C2992" s="76"/>
      <c r="D2992" s="76"/>
      <c r="E2992" s="76"/>
    </row>
    <row r="2993" spans="1:5" customFormat="1" x14ac:dyDescent="0.25">
      <c r="A2993" s="79">
        <f t="shared" si="94"/>
        <v>42805</v>
      </c>
      <c r="B2993" s="73" t="b">
        <f t="shared" si="95"/>
        <v>0</v>
      </c>
      <c r="C2993" s="76"/>
      <c r="D2993" s="76"/>
      <c r="E2993" s="76"/>
    </row>
    <row r="2994" spans="1:5" customFormat="1" x14ac:dyDescent="0.25">
      <c r="A2994" s="79">
        <f t="shared" si="94"/>
        <v>42806</v>
      </c>
      <c r="B2994" s="73" t="b">
        <f t="shared" si="95"/>
        <v>0</v>
      </c>
      <c r="C2994" s="76"/>
      <c r="D2994" s="76"/>
      <c r="E2994" s="76"/>
    </row>
    <row r="2995" spans="1:5" customFormat="1" x14ac:dyDescent="0.25">
      <c r="A2995" s="79">
        <f t="shared" si="94"/>
        <v>42807</v>
      </c>
      <c r="B2995" s="73" t="b">
        <f t="shared" si="95"/>
        <v>0</v>
      </c>
      <c r="C2995" s="76"/>
      <c r="D2995" s="76"/>
      <c r="E2995" s="76"/>
    </row>
    <row r="2996" spans="1:5" customFormat="1" x14ac:dyDescent="0.25">
      <c r="A2996" s="79">
        <f t="shared" si="94"/>
        <v>42808</v>
      </c>
      <c r="B2996" s="73" t="b">
        <f t="shared" si="95"/>
        <v>0</v>
      </c>
      <c r="C2996" s="76"/>
      <c r="D2996" s="76"/>
      <c r="E2996" s="76"/>
    </row>
    <row r="2997" spans="1:5" customFormat="1" x14ac:dyDescent="0.25">
      <c r="A2997" s="79">
        <f t="shared" si="94"/>
        <v>42809</v>
      </c>
      <c r="B2997" s="73" t="b">
        <f t="shared" si="95"/>
        <v>0</v>
      </c>
      <c r="C2997" s="76"/>
      <c r="D2997" s="76"/>
      <c r="E2997" s="76"/>
    </row>
    <row r="2998" spans="1:5" customFormat="1" x14ac:dyDescent="0.25">
      <c r="A2998" s="79">
        <f t="shared" si="94"/>
        <v>42810</v>
      </c>
      <c r="B2998" s="73" t="b">
        <f t="shared" si="95"/>
        <v>0</v>
      </c>
      <c r="C2998" s="76"/>
      <c r="D2998" s="76"/>
      <c r="E2998" s="76"/>
    </row>
    <row r="2999" spans="1:5" customFormat="1" x14ac:dyDescent="0.25">
      <c r="A2999" s="79">
        <f t="shared" si="94"/>
        <v>42811</v>
      </c>
      <c r="B2999" s="73" t="b">
        <f t="shared" si="95"/>
        <v>0</v>
      </c>
      <c r="C2999" s="76"/>
      <c r="D2999" s="76"/>
      <c r="E2999" s="76"/>
    </row>
    <row r="3000" spans="1:5" customFormat="1" x14ac:dyDescent="0.25">
      <c r="A3000" s="79">
        <f t="shared" si="94"/>
        <v>42812</v>
      </c>
      <c r="B3000" s="73" t="b">
        <f t="shared" si="95"/>
        <v>0</v>
      </c>
      <c r="C3000" s="76"/>
      <c r="D3000" s="76"/>
      <c r="E3000" s="76"/>
    </row>
    <row r="3001" spans="1:5" customFormat="1" x14ac:dyDescent="0.25">
      <c r="A3001" s="79">
        <f t="shared" si="94"/>
        <v>42813</v>
      </c>
      <c r="B3001" s="73" t="b">
        <f t="shared" si="95"/>
        <v>0</v>
      </c>
      <c r="C3001" s="76"/>
      <c r="D3001" s="76"/>
      <c r="E3001" s="76"/>
    </row>
    <row r="3002" spans="1:5" customFormat="1" x14ac:dyDescent="0.25">
      <c r="A3002" s="79">
        <f t="shared" si="94"/>
        <v>42814</v>
      </c>
      <c r="B3002" s="73" t="b">
        <f t="shared" si="95"/>
        <v>0</v>
      </c>
      <c r="C3002" s="76"/>
      <c r="D3002" s="76"/>
      <c r="E3002" s="76"/>
    </row>
    <row r="3003" spans="1:5" customFormat="1" x14ac:dyDescent="0.25">
      <c r="A3003" s="79">
        <f t="shared" si="94"/>
        <v>42815</v>
      </c>
      <c r="B3003" s="73" t="b">
        <f t="shared" si="95"/>
        <v>0</v>
      </c>
      <c r="C3003" s="76"/>
      <c r="D3003" s="76"/>
      <c r="E3003" s="76"/>
    </row>
    <row r="3004" spans="1:5" customFormat="1" x14ac:dyDescent="0.25">
      <c r="A3004" s="79">
        <f t="shared" si="94"/>
        <v>42816</v>
      </c>
      <c r="B3004" s="73" t="b">
        <f t="shared" si="95"/>
        <v>0</v>
      </c>
      <c r="C3004" s="76"/>
      <c r="D3004" s="76"/>
      <c r="E3004" s="76"/>
    </row>
    <row r="3005" spans="1:5" customFormat="1" x14ac:dyDescent="0.25">
      <c r="A3005" s="79">
        <f t="shared" si="94"/>
        <v>42817</v>
      </c>
      <c r="B3005" s="73" t="b">
        <f t="shared" si="95"/>
        <v>0</v>
      </c>
      <c r="C3005" s="76"/>
      <c r="D3005" s="76"/>
      <c r="E3005" s="76"/>
    </row>
    <row r="3006" spans="1:5" customFormat="1" x14ac:dyDescent="0.25">
      <c r="A3006" s="79">
        <f t="shared" si="94"/>
        <v>42818</v>
      </c>
      <c r="B3006" s="73" t="b">
        <f t="shared" si="95"/>
        <v>0</v>
      </c>
      <c r="C3006" s="76"/>
      <c r="D3006" s="76"/>
      <c r="E3006" s="76"/>
    </row>
    <row r="3007" spans="1:5" customFormat="1" x14ac:dyDescent="0.25">
      <c r="A3007" s="79">
        <f t="shared" si="94"/>
        <v>42819</v>
      </c>
      <c r="B3007" s="73" t="b">
        <f t="shared" si="95"/>
        <v>0</v>
      </c>
      <c r="C3007" s="76"/>
      <c r="D3007" s="76"/>
      <c r="E3007" s="76"/>
    </row>
    <row r="3008" spans="1:5" customFormat="1" x14ac:dyDescent="0.25">
      <c r="A3008" s="79">
        <f t="shared" si="94"/>
        <v>42820</v>
      </c>
      <c r="B3008" s="73" t="b">
        <f t="shared" si="95"/>
        <v>0</v>
      </c>
      <c r="C3008" s="76"/>
      <c r="D3008" s="76"/>
      <c r="E3008" s="76"/>
    </row>
    <row r="3009" spans="1:5" customFormat="1" x14ac:dyDescent="0.25">
      <c r="A3009" s="79">
        <f t="shared" si="94"/>
        <v>42821</v>
      </c>
      <c r="B3009" s="73" t="b">
        <f t="shared" si="95"/>
        <v>0</v>
      </c>
      <c r="C3009" s="76"/>
      <c r="D3009" s="76"/>
      <c r="E3009" s="76"/>
    </row>
    <row r="3010" spans="1:5" customFormat="1" x14ac:dyDescent="0.25">
      <c r="A3010" s="79">
        <f t="shared" si="94"/>
        <v>42822</v>
      </c>
      <c r="B3010" s="73" t="b">
        <f t="shared" si="95"/>
        <v>0</v>
      </c>
      <c r="C3010" s="76"/>
      <c r="D3010" s="76"/>
      <c r="E3010" s="76"/>
    </row>
    <row r="3011" spans="1:5" customFormat="1" x14ac:dyDescent="0.25">
      <c r="A3011" s="79">
        <f t="shared" si="94"/>
        <v>42823</v>
      </c>
      <c r="B3011" s="73" t="b">
        <f t="shared" si="95"/>
        <v>0</v>
      </c>
      <c r="C3011" s="76"/>
      <c r="D3011" s="76"/>
      <c r="E3011" s="76"/>
    </row>
    <row r="3012" spans="1:5" customFormat="1" x14ac:dyDescent="0.25">
      <c r="A3012" s="79">
        <f t="shared" ref="A3012:A3016" si="96">A3011+1</f>
        <v>42824</v>
      </c>
      <c r="B3012" s="73" t="b">
        <f t="shared" si="95"/>
        <v>0</v>
      </c>
      <c r="C3012" s="76"/>
      <c r="D3012" s="76"/>
      <c r="E3012" s="76"/>
    </row>
    <row r="3013" spans="1:5" customFormat="1" x14ac:dyDescent="0.25">
      <c r="A3013" s="79">
        <f t="shared" si="96"/>
        <v>42825</v>
      </c>
      <c r="B3013" s="73" t="b">
        <f t="shared" si="95"/>
        <v>0</v>
      </c>
      <c r="C3013" s="76"/>
      <c r="D3013" s="76"/>
      <c r="E3013" s="76"/>
    </row>
    <row r="3014" spans="1:5" customFormat="1" x14ac:dyDescent="0.25">
      <c r="A3014" s="79">
        <f t="shared" si="96"/>
        <v>42826</v>
      </c>
      <c r="B3014" s="73" t="b">
        <f t="shared" si="95"/>
        <v>0</v>
      </c>
      <c r="C3014" s="76"/>
      <c r="D3014" s="76"/>
      <c r="E3014" s="76"/>
    </row>
    <row r="3015" spans="1:5" customFormat="1" x14ac:dyDescent="0.25">
      <c r="A3015" s="79">
        <f t="shared" si="96"/>
        <v>42827</v>
      </c>
      <c r="B3015" s="73" t="b">
        <f t="shared" si="95"/>
        <v>0</v>
      </c>
      <c r="C3015" s="76"/>
      <c r="D3015" s="76"/>
      <c r="E3015" s="76"/>
    </row>
    <row r="3016" spans="1:5" customFormat="1" x14ac:dyDescent="0.25">
      <c r="A3016" s="79">
        <f t="shared" si="96"/>
        <v>42828</v>
      </c>
      <c r="B3016" s="73" t="b">
        <f t="shared" si="95"/>
        <v>0</v>
      </c>
      <c r="C3016" s="76"/>
      <c r="D3016" s="76"/>
      <c r="E3016" s="76"/>
    </row>
    <row r="3017" spans="1:5" customFormat="1" x14ac:dyDescent="0.25">
      <c r="A3017" s="79">
        <f t="shared" ref="A3017:A3075" si="97">A3016+1</f>
        <v>42829</v>
      </c>
      <c r="B3017" s="73" t="b">
        <f t="shared" si="95"/>
        <v>0</v>
      </c>
      <c r="C3017" s="76"/>
      <c r="D3017" s="76"/>
      <c r="E3017" s="76"/>
    </row>
    <row r="3018" spans="1:5" customFormat="1" x14ac:dyDescent="0.25">
      <c r="A3018" s="79">
        <f t="shared" si="97"/>
        <v>42830</v>
      </c>
      <c r="B3018" s="73" t="b">
        <f t="shared" si="95"/>
        <v>0</v>
      </c>
      <c r="C3018" s="76"/>
      <c r="D3018" s="76"/>
      <c r="E3018" s="76"/>
    </row>
    <row r="3019" spans="1:5" customFormat="1" x14ac:dyDescent="0.25">
      <c r="A3019" s="79">
        <f t="shared" si="97"/>
        <v>42831</v>
      </c>
      <c r="B3019" s="73" t="b">
        <f t="shared" si="95"/>
        <v>0</v>
      </c>
      <c r="C3019" s="76"/>
      <c r="D3019" s="76"/>
      <c r="E3019" s="76"/>
    </row>
    <row r="3020" spans="1:5" customFormat="1" x14ac:dyDescent="0.25">
      <c r="A3020" s="79">
        <f t="shared" si="97"/>
        <v>42832</v>
      </c>
      <c r="B3020" s="73" t="b">
        <f t="shared" si="95"/>
        <v>0</v>
      </c>
      <c r="C3020" s="76"/>
      <c r="D3020" s="76"/>
      <c r="E3020" s="76"/>
    </row>
    <row r="3021" spans="1:5" customFormat="1" x14ac:dyDescent="0.25">
      <c r="A3021" s="79">
        <f t="shared" si="97"/>
        <v>42833</v>
      </c>
      <c r="B3021" s="73" t="b">
        <f t="shared" si="95"/>
        <v>0</v>
      </c>
      <c r="C3021" s="76"/>
      <c r="D3021" s="76"/>
      <c r="E3021" s="76"/>
    </row>
    <row r="3022" spans="1:5" customFormat="1" x14ac:dyDescent="0.25">
      <c r="A3022" s="79">
        <f t="shared" si="97"/>
        <v>42834</v>
      </c>
      <c r="B3022" s="73" t="b">
        <f t="shared" si="95"/>
        <v>0</v>
      </c>
      <c r="C3022" s="76"/>
      <c r="D3022" s="76"/>
      <c r="E3022" s="76"/>
    </row>
    <row r="3023" spans="1:5" customFormat="1" x14ac:dyDescent="0.25">
      <c r="A3023" s="79">
        <f t="shared" si="97"/>
        <v>42835</v>
      </c>
      <c r="B3023" s="73" t="b">
        <f t="shared" si="95"/>
        <v>0</v>
      </c>
      <c r="C3023" s="76"/>
      <c r="D3023" s="76"/>
      <c r="E3023" s="76"/>
    </row>
    <row r="3024" spans="1:5" customFormat="1" x14ac:dyDescent="0.25">
      <c r="A3024" s="79">
        <f t="shared" si="97"/>
        <v>42836</v>
      </c>
      <c r="B3024" s="73" t="b">
        <f t="shared" si="95"/>
        <v>0</v>
      </c>
      <c r="C3024" s="76"/>
      <c r="D3024" s="76"/>
      <c r="E3024" s="76"/>
    </row>
    <row r="3025" spans="1:5" customFormat="1" x14ac:dyDescent="0.25">
      <c r="A3025" s="79">
        <f t="shared" si="97"/>
        <v>42837</v>
      </c>
      <c r="B3025" s="73" t="b">
        <f t="shared" si="95"/>
        <v>0</v>
      </c>
      <c r="C3025" s="76"/>
      <c r="D3025" s="76"/>
      <c r="E3025" s="76"/>
    </row>
    <row r="3026" spans="1:5" customFormat="1" x14ac:dyDescent="0.25">
      <c r="A3026" s="79">
        <f t="shared" si="97"/>
        <v>42838</v>
      </c>
      <c r="B3026" s="73" t="b">
        <f t="shared" si="95"/>
        <v>1</v>
      </c>
      <c r="C3026" s="76" t="s">
        <v>23</v>
      </c>
      <c r="D3026" s="76"/>
      <c r="E3026" s="76"/>
    </row>
    <row r="3027" spans="1:5" customFormat="1" x14ac:dyDescent="0.25">
      <c r="A3027" s="79">
        <f t="shared" si="97"/>
        <v>42839</v>
      </c>
      <c r="B3027" s="73" t="b">
        <f t="shared" si="95"/>
        <v>1</v>
      </c>
      <c r="C3027" s="76" t="s">
        <v>23</v>
      </c>
      <c r="D3027" s="76"/>
      <c r="E3027" s="76"/>
    </row>
    <row r="3028" spans="1:5" customFormat="1" x14ac:dyDescent="0.25">
      <c r="A3028" s="79">
        <f t="shared" si="97"/>
        <v>42840</v>
      </c>
      <c r="B3028" s="73" t="b">
        <f t="shared" si="95"/>
        <v>0</v>
      </c>
      <c r="C3028" s="76"/>
      <c r="D3028" s="76"/>
      <c r="E3028" s="76"/>
    </row>
    <row r="3029" spans="1:5" customFormat="1" x14ac:dyDescent="0.25">
      <c r="A3029" s="79">
        <f t="shared" si="97"/>
        <v>42841</v>
      </c>
      <c r="B3029" s="73" t="b">
        <f t="shared" si="95"/>
        <v>0</v>
      </c>
      <c r="C3029" s="76"/>
      <c r="D3029" s="76"/>
      <c r="E3029" s="76"/>
    </row>
    <row r="3030" spans="1:5" customFormat="1" x14ac:dyDescent="0.25">
      <c r="A3030" s="79">
        <f t="shared" si="97"/>
        <v>42842</v>
      </c>
      <c r="B3030" s="73" t="b">
        <f t="shared" si="95"/>
        <v>1</v>
      </c>
      <c r="C3030" s="76" t="s">
        <v>23</v>
      </c>
      <c r="D3030" s="76"/>
      <c r="E3030" s="76"/>
    </row>
    <row r="3031" spans="1:5" customFormat="1" x14ac:dyDescent="0.25">
      <c r="A3031" s="79">
        <f t="shared" si="97"/>
        <v>42843</v>
      </c>
      <c r="B3031" s="73" t="b">
        <f t="shared" si="95"/>
        <v>0</v>
      </c>
      <c r="C3031" s="76"/>
      <c r="D3031" s="76"/>
      <c r="E3031" s="76"/>
    </row>
    <row r="3032" spans="1:5" customFormat="1" x14ac:dyDescent="0.25">
      <c r="A3032" s="79">
        <f t="shared" si="97"/>
        <v>42844</v>
      </c>
      <c r="B3032" s="73" t="b">
        <f t="shared" si="95"/>
        <v>0</v>
      </c>
      <c r="C3032" s="76"/>
      <c r="D3032" s="76"/>
      <c r="E3032" s="76"/>
    </row>
    <row r="3033" spans="1:5" customFormat="1" x14ac:dyDescent="0.25">
      <c r="A3033" s="79">
        <f t="shared" si="97"/>
        <v>42845</v>
      </c>
      <c r="B3033" s="73" t="b">
        <f t="shared" ref="B3033:B3096" si="98">OR(C3033="Ja",D3033="Ja",E3033="Ja")</f>
        <v>0</v>
      </c>
      <c r="C3033" s="76"/>
      <c r="D3033" s="76"/>
      <c r="E3033" s="76"/>
    </row>
    <row r="3034" spans="1:5" customFormat="1" x14ac:dyDescent="0.25">
      <c r="A3034" s="79">
        <f t="shared" si="97"/>
        <v>42846</v>
      </c>
      <c r="B3034" s="73" t="b">
        <f t="shared" si="98"/>
        <v>0</v>
      </c>
      <c r="C3034" s="76"/>
      <c r="D3034" s="76"/>
      <c r="E3034" s="76"/>
    </row>
    <row r="3035" spans="1:5" customFormat="1" x14ac:dyDescent="0.25">
      <c r="A3035" s="79">
        <f t="shared" si="97"/>
        <v>42847</v>
      </c>
      <c r="B3035" s="73" t="b">
        <f t="shared" si="98"/>
        <v>0</v>
      </c>
      <c r="C3035" s="76"/>
      <c r="D3035" s="76"/>
      <c r="E3035" s="76"/>
    </row>
    <row r="3036" spans="1:5" customFormat="1" x14ac:dyDescent="0.25">
      <c r="A3036" s="79">
        <f t="shared" si="97"/>
        <v>42848</v>
      </c>
      <c r="B3036" s="73" t="b">
        <f t="shared" si="98"/>
        <v>0</v>
      </c>
      <c r="C3036" s="76"/>
      <c r="D3036" s="76"/>
      <c r="E3036" s="76"/>
    </row>
    <row r="3037" spans="1:5" customFormat="1" x14ac:dyDescent="0.25">
      <c r="A3037" s="79">
        <f t="shared" si="97"/>
        <v>42849</v>
      </c>
      <c r="B3037" s="73" t="b">
        <f t="shared" si="98"/>
        <v>0</v>
      </c>
      <c r="C3037" s="76"/>
      <c r="D3037" s="76"/>
      <c r="E3037" s="76"/>
    </row>
    <row r="3038" spans="1:5" customFormat="1" x14ac:dyDescent="0.25">
      <c r="A3038" s="79">
        <f t="shared" si="97"/>
        <v>42850</v>
      </c>
      <c r="B3038" s="73" t="b">
        <f t="shared" si="98"/>
        <v>0</v>
      </c>
      <c r="C3038" s="76"/>
      <c r="D3038" s="76"/>
      <c r="E3038" s="76"/>
    </row>
    <row r="3039" spans="1:5" customFormat="1" x14ac:dyDescent="0.25">
      <c r="A3039" s="79">
        <f t="shared" si="97"/>
        <v>42851</v>
      </c>
      <c r="B3039" s="73" t="b">
        <f t="shared" si="98"/>
        <v>0</v>
      </c>
      <c r="C3039" s="76"/>
      <c r="D3039" s="76"/>
      <c r="E3039" s="76"/>
    </row>
    <row r="3040" spans="1:5" customFormat="1" x14ac:dyDescent="0.25">
      <c r="A3040" s="79">
        <f t="shared" si="97"/>
        <v>42852</v>
      </c>
      <c r="B3040" s="73" t="b">
        <f t="shared" si="98"/>
        <v>0</v>
      </c>
      <c r="C3040" s="76"/>
      <c r="D3040" s="76"/>
      <c r="E3040" s="76"/>
    </row>
    <row r="3041" spans="1:8" customFormat="1" x14ac:dyDescent="0.25">
      <c r="A3041" s="79">
        <f t="shared" si="97"/>
        <v>42853</v>
      </c>
      <c r="B3041" s="73" t="b">
        <f t="shared" si="98"/>
        <v>0</v>
      </c>
      <c r="C3041" s="76"/>
      <c r="D3041" s="76"/>
      <c r="E3041" s="76"/>
    </row>
    <row r="3042" spans="1:8" customFormat="1" x14ac:dyDescent="0.25">
      <c r="A3042" s="79">
        <f t="shared" si="97"/>
        <v>42854</v>
      </c>
      <c r="B3042" s="73" t="b">
        <f t="shared" si="98"/>
        <v>0</v>
      </c>
      <c r="C3042" s="76"/>
      <c r="D3042" s="76"/>
      <c r="E3042" s="76"/>
    </row>
    <row r="3043" spans="1:8" customFormat="1" x14ac:dyDescent="0.25">
      <c r="A3043" s="79">
        <f t="shared" si="97"/>
        <v>42855</v>
      </c>
      <c r="B3043" s="73" t="b">
        <f t="shared" si="98"/>
        <v>0</v>
      </c>
      <c r="C3043" s="76"/>
      <c r="D3043" s="76"/>
      <c r="E3043" s="76"/>
    </row>
    <row r="3044" spans="1:8" customFormat="1" x14ac:dyDescent="0.25">
      <c r="A3044" s="79">
        <f t="shared" si="97"/>
        <v>42856</v>
      </c>
      <c r="B3044" s="73" t="b">
        <f t="shared" si="98"/>
        <v>0</v>
      </c>
      <c r="C3044" s="76"/>
      <c r="D3044" s="76"/>
      <c r="E3044" s="76"/>
      <c r="H3044" t="s">
        <v>84</v>
      </c>
    </row>
    <row r="3045" spans="1:8" customFormat="1" x14ac:dyDescent="0.25">
      <c r="A3045" s="79">
        <f t="shared" si="97"/>
        <v>42857</v>
      </c>
      <c r="B3045" s="73" t="b">
        <f t="shared" si="98"/>
        <v>0</v>
      </c>
      <c r="C3045" s="76"/>
      <c r="D3045" s="76"/>
      <c r="E3045" s="76"/>
    </row>
    <row r="3046" spans="1:8" customFormat="1" x14ac:dyDescent="0.25">
      <c r="A3046" s="79">
        <f t="shared" si="97"/>
        <v>42858</v>
      </c>
      <c r="B3046" s="73" t="b">
        <f t="shared" si="98"/>
        <v>0</v>
      </c>
      <c r="C3046" s="76"/>
      <c r="D3046" s="76"/>
      <c r="E3046" s="76"/>
    </row>
    <row r="3047" spans="1:8" customFormat="1" x14ac:dyDescent="0.25">
      <c r="A3047" s="79">
        <f t="shared" si="97"/>
        <v>42859</v>
      </c>
      <c r="B3047" s="73" t="b">
        <f t="shared" si="98"/>
        <v>0</v>
      </c>
      <c r="C3047" s="76"/>
      <c r="D3047" s="76"/>
      <c r="E3047" s="76"/>
    </row>
    <row r="3048" spans="1:8" customFormat="1" x14ac:dyDescent="0.25">
      <c r="A3048" s="79">
        <f t="shared" si="97"/>
        <v>42860</v>
      </c>
      <c r="B3048" s="73" t="b">
        <f t="shared" si="98"/>
        <v>0</v>
      </c>
      <c r="C3048" s="76"/>
      <c r="D3048" s="76"/>
      <c r="E3048" s="76"/>
    </row>
    <row r="3049" spans="1:8" customFormat="1" x14ac:dyDescent="0.25">
      <c r="A3049" s="79">
        <f t="shared" si="97"/>
        <v>42861</v>
      </c>
      <c r="B3049" s="73" t="b">
        <f t="shared" si="98"/>
        <v>0</v>
      </c>
      <c r="C3049" s="76"/>
      <c r="D3049" s="76"/>
      <c r="E3049" s="76"/>
    </row>
    <row r="3050" spans="1:8" customFormat="1" x14ac:dyDescent="0.25">
      <c r="A3050" s="79">
        <f t="shared" si="97"/>
        <v>42862</v>
      </c>
      <c r="B3050" s="73" t="b">
        <f t="shared" si="98"/>
        <v>0</v>
      </c>
      <c r="C3050" s="76"/>
      <c r="D3050" s="76"/>
      <c r="E3050" s="76"/>
    </row>
    <row r="3051" spans="1:8" customFormat="1" x14ac:dyDescent="0.25">
      <c r="A3051" s="79">
        <f t="shared" si="97"/>
        <v>42863</v>
      </c>
      <c r="B3051" s="73" t="b">
        <f t="shared" si="98"/>
        <v>0</v>
      </c>
      <c r="C3051" s="76"/>
      <c r="D3051" s="76"/>
      <c r="E3051" s="76"/>
    </row>
    <row r="3052" spans="1:8" customFormat="1" x14ac:dyDescent="0.25">
      <c r="A3052" s="79">
        <f t="shared" si="97"/>
        <v>42864</v>
      </c>
      <c r="B3052" s="73" t="b">
        <f t="shared" si="98"/>
        <v>0</v>
      </c>
      <c r="C3052" s="76"/>
      <c r="D3052" s="76"/>
      <c r="E3052" s="76"/>
    </row>
    <row r="3053" spans="1:8" customFormat="1" x14ac:dyDescent="0.25">
      <c r="A3053" s="79">
        <f t="shared" si="97"/>
        <v>42865</v>
      </c>
      <c r="B3053" s="73" t="b">
        <f t="shared" si="98"/>
        <v>0</v>
      </c>
      <c r="C3053" s="76"/>
      <c r="D3053" s="76"/>
      <c r="E3053" s="76"/>
    </row>
    <row r="3054" spans="1:8" customFormat="1" x14ac:dyDescent="0.25">
      <c r="A3054" s="79">
        <f t="shared" si="97"/>
        <v>42866</v>
      </c>
      <c r="B3054" s="73" t="b">
        <f t="shared" si="98"/>
        <v>0</v>
      </c>
      <c r="C3054" s="76"/>
      <c r="D3054" s="76"/>
      <c r="E3054" s="76"/>
    </row>
    <row r="3055" spans="1:8" customFormat="1" x14ac:dyDescent="0.25">
      <c r="A3055" s="79">
        <f t="shared" si="97"/>
        <v>42867</v>
      </c>
      <c r="B3055" s="73" t="b">
        <f t="shared" si="98"/>
        <v>1</v>
      </c>
      <c r="C3055" s="76" t="s">
        <v>23</v>
      </c>
      <c r="D3055" s="76"/>
      <c r="E3055" s="76"/>
    </row>
    <row r="3056" spans="1:8" customFormat="1" x14ac:dyDescent="0.25">
      <c r="A3056" s="79">
        <f t="shared" si="97"/>
        <v>42868</v>
      </c>
      <c r="B3056" s="73" t="b">
        <f t="shared" si="98"/>
        <v>0</v>
      </c>
      <c r="C3056" s="76"/>
      <c r="D3056" s="76"/>
      <c r="E3056" s="76"/>
    </row>
    <row r="3057" spans="1:5" customFormat="1" x14ac:dyDescent="0.25">
      <c r="A3057" s="79">
        <f t="shared" si="97"/>
        <v>42869</v>
      </c>
      <c r="B3057" s="73" t="b">
        <f t="shared" si="98"/>
        <v>0</v>
      </c>
      <c r="C3057" s="76"/>
      <c r="D3057" s="76"/>
      <c r="E3057" s="76"/>
    </row>
    <row r="3058" spans="1:5" customFormat="1" x14ac:dyDescent="0.25">
      <c r="A3058" s="79">
        <f t="shared" si="97"/>
        <v>42870</v>
      </c>
      <c r="B3058" s="73" t="b">
        <f t="shared" si="98"/>
        <v>0</v>
      </c>
      <c r="C3058" s="76"/>
      <c r="D3058" s="76"/>
      <c r="E3058" s="76"/>
    </row>
    <row r="3059" spans="1:5" customFormat="1" x14ac:dyDescent="0.25">
      <c r="A3059" s="79">
        <f t="shared" si="97"/>
        <v>42871</v>
      </c>
      <c r="B3059" s="73" t="b">
        <f t="shared" si="98"/>
        <v>0</v>
      </c>
      <c r="C3059" s="76"/>
      <c r="D3059" s="76"/>
      <c r="E3059" s="76"/>
    </row>
    <row r="3060" spans="1:5" customFormat="1" x14ac:dyDescent="0.25">
      <c r="A3060" s="79">
        <f t="shared" si="97"/>
        <v>42872</v>
      </c>
      <c r="B3060" s="73" t="b">
        <f t="shared" si="98"/>
        <v>0</v>
      </c>
      <c r="C3060" s="76"/>
      <c r="D3060" s="76"/>
      <c r="E3060" s="76"/>
    </row>
    <row r="3061" spans="1:5" customFormat="1" x14ac:dyDescent="0.25">
      <c r="A3061" s="79">
        <f t="shared" si="97"/>
        <v>42873</v>
      </c>
      <c r="B3061" s="73" t="b">
        <f t="shared" si="98"/>
        <v>0</v>
      </c>
      <c r="C3061" s="76"/>
      <c r="D3061" s="76"/>
      <c r="E3061" s="76"/>
    </row>
    <row r="3062" spans="1:5" customFormat="1" x14ac:dyDescent="0.25">
      <c r="A3062" s="79">
        <f t="shared" si="97"/>
        <v>42874</v>
      </c>
      <c r="B3062" s="73" t="b">
        <f t="shared" si="98"/>
        <v>0</v>
      </c>
      <c r="C3062" s="76"/>
      <c r="D3062" s="76"/>
      <c r="E3062" s="76"/>
    </row>
    <row r="3063" spans="1:5" customFormat="1" x14ac:dyDescent="0.25">
      <c r="A3063" s="79">
        <f t="shared" si="97"/>
        <v>42875</v>
      </c>
      <c r="B3063" s="73" t="b">
        <f t="shared" si="98"/>
        <v>0</v>
      </c>
      <c r="C3063" s="76"/>
      <c r="D3063" s="76"/>
      <c r="E3063" s="76"/>
    </row>
    <row r="3064" spans="1:5" customFormat="1" x14ac:dyDescent="0.25">
      <c r="A3064" s="79">
        <f t="shared" si="97"/>
        <v>42876</v>
      </c>
      <c r="B3064" s="73" t="b">
        <f t="shared" si="98"/>
        <v>0</v>
      </c>
      <c r="C3064" s="76"/>
      <c r="D3064" s="76"/>
      <c r="E3064" s="76"/>
    </row>
    <row r="3065" spans="1:5" customFormat="1" x14ac:dyDescent="0.25">
      <c r="A3065" s="79">
        <f t="shared" si="97"/>
        <v>42877</v>
      </c>
      <c r="B3065" s="73" t="b">
        <f t="shared" si="98"/>
        <v>0</v>
      </c>
      <c r="C3065" s="76"/>
      <c r="D3065" s="76"/>
      <c r="E3065" s="76"/>
    </row>
    <row r="3066" spans="1:5" customFormat="1" x14ac:dyDescent="0.25">
      <c r="A3066" s="79">
        <f t="shared" si="97"/>
        <v>42878</v>
      </c>
      <c r="B3066" s="73" t="b">
        <f t="shared" si="98"/>
        <v>0</v>
      </c>
      <c r="C3066" s="76"/>
      <c r="D3066" s="76"/>
      <c r="E3066" s="76"/>
    </row>
    <row r="3067" spans="1:5" customFormat="1" x14ac:dyDescent="0.25">
      <c r="A3067" s="79">
        <f t="shared" si="97"/>
        <v>42879</v>
      </c>
      <c r="B3067" s="73" t="b">
        <f t="shared" si="98"/>
        <v>0</v>
      </c>
      <c r="C3067" s="76"/>
      <c r="D3067" s="76"/>
      <c r="E3067" s="76"/>
    </row>
    <row r="3068" spans="1:5" customFormat="1" x14ac:dyDescent="0.25">
      <c r="A3068" s="79">
        <f t="shared" si="97"/>
        <v>42880</v>
      </c>
      <c r="B3068" s="73" t="b">
        <f t="shared" si="98"/>
        <v>1</v>
      </c>
      <c r="C3068" s="76" t="s">
        <v>23</v>
      </c>
      <c r="D3068" s="76"/>
      <c r="E3068" s="76"/>
    </row>
    <row r="3069" spans="1:5" customFormat="1" x14ac:dyDescent="0.25">
      <c r="A3069" s="79">
        <f t="shared" si="97"/>
        <v>42881</v>
      </c>
      <c r="B3069" s="73" t="b">
        <f t="shared" si="98"/>
        <v>0</v>
      </c>
      <c r="C3069" s="76"/>
      <c r="D3069" s="76"/>
      <c r="E3069" s="76"/>
    </row>
    <row r="3070" spans="1:5" customFormat="1" x14ac:dyDescent="0.25">
      <c r="A3070" s="79">
        <f t="shared" si="97"/>
        <v>42882</v>
      </c>
      <c r="B3070" s="73" t="b">
        <f t="shared" si="98"/>
        <v>0</v>
      </c>
      <c r="C3070" s="76"/>
      <c r="D3070" s="76"/>
      <c r="E3070" s="76"/>
    </row>
    <row r="3071" spans="1:5" customFormat="1" x14ac:dyDescent="0.25">
      <c r="A3071" s="79">
        <f t="shared" si="97"/>
        <v>42883</v>
      </c>
      <c r="B3071" s="73" t="b">
        <f t="shared" si="98"/>
        <v>0</v>
      </c>
      <c r="C3071" s="76"/>
      <c r="D3071" s="76"/>
      <c r="E3071" s="76"/>
    </row>
    <row r="3072" spans="1:5" customFormat="1" x14ac:dyDescent="0.25">
      <c r="A3072" s="79">
        <f t="shared" si="97"/>
        <v>42884</v>
      </c>
      <c r="B3072" s="73" t="b">
        <f t="shared" si="98"/>
        <v>0</v>
      </c>
      <c r="C3072" s="76"/>
      <c r="D3072" s="76"/>
      <c r="E3072" s="76"/>
    </row>
    <row r="3073" spans="1:8" customFormat="1" x14ac:dyDescent="0.25">
      <c r="A3073" s="79">
        <f t="shared" si="97"/>
        <v>42885</v>
      </c>
      <c r="B3073" s="73" t="b">
        <f t="shared" si="98"/>
        <v>0</v>
      </c>
      <c r="C3073" s="76"/>
      <c r="D3073" s="76"/>
      <c r="E3073" s="76"/>
    </row>
    <row r="3074" spans="1:8" customFormat="1" x14ac:dyDescent="0.25">
      <c r="A3074" s="79">
        <f t="shared" si="97"/>
        <v>42886</v>
      </c>
      <c r="B3074" s="73" t="b">
        <f t="shared" si="98"/>
        <v>0</v>
      </c>
      <c r="C3074" s="76"/>
      <c r="D3074" s="76"/>
      <c r="E3074" s="76"/>
    </row>
    <row r="3075" spans="1:8" customFormat="1" x14ac:dyDescent="0.25">
      <c r="A3075" s="79">
        <f t="shared" si="97"/>
        <v>42887</v>
      </c>
      <c r="B3075" s="73" t="b">
        <f t="shared" si="98"/>
        <v>0</v>
      </c>
      <c r="C3075" s="76"/>
      <c r="D3075" s="76"/>
      <c r="E3075" s="76"/>
    </row>
    <row r="3076" spans="1:8" customFormat="1" x14ac:dyDescent="0.25">
      <c r="A3076" s="79">
        <f t="shared" ref="A3076:A3139" si="99">A3075+1</f>
        <v>42888</v>
      </c>
      <c r="B3076" s="73" t="b">
        <f t="shared" si="98"/>
        <v>0</v>
      </c>
      <c r="C3076" s="76"/>
      <c r="D3076" s="76"/>
      <c r="E3076" s="76"/>
    </row>
    <row r="3077" spans="1:8" customFormat="1" x14ac:dyDescent="0.25">
      <c r="A3077" s="79">
        <f t="shared" si="99"/>
        <v>42889</v>
      </c>
      <c r="B3077" s="73" t="b">
        <f t="shared" si="98"/>
        <v>0</v>
      </c>
      <c r="C3077" s="76"/>
      <c r="D3077" s="76"/>
      <c r="E3077" s="76"/>
    </row>
    <row r="3078" spans="1:8" customFormat="1" x14ac:dyDescent="0.25">
      <c r="A3078" s="79">
        <f t="shared" si="99"/>
        <v>42890</v>
      </c>
      <c r="B3078" s="73" t="b">
        <f t="shared" si="98"/>
        <v>0</v>
      </c>
      <c r="C3078" s="76"/>
      <c r="D3078" s="76"/>
      <c r="E3078" s="76"/>
    </row>
    <row r="3079" spans="1:8" customFormat="1" x14ac:dyDescent="0.25">
      <c r="A3079" s="79">
        <f t="shared" si="99"/>
        <v>42891</v>
      </c>
      <c r="B3079" s="73" t="b">
        <f t="shared" si="98"/>
        <v>1</v>
      </c>
      <c r="C3079" s="76"/>
      <c r="D3079" s="76" t="s">
        <v>23</v>
      </c>
      <c r="E3079" s="76"/>
      <c r="H3079" t="s">
        <v>83</v>
      </c>
    </row>
    <row r="3080" spans="1:8" customFormat="1" x14ac:dyDescent="0.25">
      <c r="A3080" s="79">
        <f t="shared" si="99"/>
        <v>42892</v>
      </c>
      <c r="B3080" s="73" t="b">
        <f t="shared" si="98"/>
        <v>0</v>
      </c>
      <c r="C3080" s="76"/>
      <c r="D3080" s="76"/>
      <c r="E3080" s="76"/>
    </row>
    <row r="3081" spans="1:8" customFormat="1" x14ac:dyDescent="0.25">
      <c r="A3081" s="79">
        <f t="shared" si="99"/>
        <v>42893</v>
      </c>
      <c r="B3081" s="73" t="b">
        <f t="shared" si="98"/>
        <v>0</v>
      </c>
      <c r="C3081" s="76"/>
      <c r="D3081" s="76"/>
      <c r="E3081" s="76"/>
    </row>
    <row r="3082" spans="1:8" customFormat="1" x14ac:dyDescent="0.25">
      <c r="A3082" s="79">
        <f t="shared" si="99"/>
        <v>42894</v>
      </c>
      <c r="B3082" s="73" t="b">
        <f t="shared" si="98"/>
        <v>0</v>
      </c>
      <c r="C3082" s="76"/>
      <c r="D3082" s="76"/>
      <c r="E3082" s="76"/>
    </row>
    <row r="3083" spans="1:8" customFormat="1" x14ac:dyDescent="0.25">
      <c r="A3083" s="79">
        <f t="shared" si="99"/>
        <v>42895</v>
      </c>
      <c r="B3083" s="73" t="b">
        <f t="shared" si="98"/>
        <v>0</v>
      </c>
      <c r="C3083" s="76"/>
      <c r="D3083" s="76"/>
      <c r="E3083" s="76"/>
    </row>
    <row r="3084" spans="1:8" customFormat="1" x14ac:dyDescent="0.25">
      <c r="A3084" s="79">
        <f t="shared" si="99"/>
        <v>42896</v>
      </c>
      <c r="B3084" s="73" t="b">
        <f t="shared" si="98"/>
        <v>0</v>
      </c>
      <c r="C3084" s="76"/>
      <c r="D3084" s="76"/>
      <c r="E3084" s="76"/>
    </row>
    <row r="3085" spans="1:8" customFormat="1" x14ac:dyDescent="0.25">
      <c r="A3085" s="79">
        <f t="shared" si="99"/>
        <v>42897</v>
      </c>
      <c r="B3085" s="73" t="b">
        <f t="shared" si="98"/>
        <v>0</v>
      </c>
      <c r="C3085" s="76"/>
      <c r="D3085" s="76"/>
      <c r="E3085" s="76"/>
    </row>
    <row r="3086" spans="1:8" customFormat="1" x14ac:dyDescent="0.25">
      <c r="A3086" s="79">
        <f t="shared" si="99"/>
        <v>42898</v>
      </c>
      <c r="B3086" s="73" t="b">
        <f t="shared" si="98"/>
        <v>0</v>
      </c>
      <c r="C3086" s="76"/>
      <c r="D3086" s="76"/>
      <c r="E3086" s="76"/>
    </row>
    <row r="3087" spans="1:8" customFormat="1" x14ac:dyDescent="0.25">
      <c r="A3087" s="79">
        <f t="shared" si="99"/>
        <v>42899</v>
      </c>
      <c r="B3087" s="73" t="b">
        <f t="shared" si="98"/>
        <v>0</v>
      </c>
      <c r="C3087" s="76"/>
      <c r="D3087" s="76"/>
      <c r="E3087" s="76"/>
    </row>
    <row r="3088" spans="1:8" customFormat="1" x14ac:dyDescent="0.25">
      <c r="A3088" s="79">
        <f t="shared" si="99"/>
        <v>42900</v>
      </c>
      <c r="B3088" s="73" t="b">
        <f t="shared" si="98"/>
        <v>0</v>
      </c>
      <c r="C3088" s="76"/>
      <c r="D3088" s="76"/>
      <c r="E3088" s="76"/>
    </row>
    <row r="3089" spans="1:5" customFormat="1" x14ac:dyDescent="0.25">
      <c r="A3089" s="79">
        <f t="shared" si="99"/>
        <v>42901</v>
      </c>
      <c r="B3089" s="73" t="b">
        <f t="shared" si="98"/>
        <v>0</v>
      </c>
      <c r="C3089" s="76"/>
      <c r="D3089" s="76"/>
      <c r="E3089" s="76"/>
    </row>
    <row r="3090" spans="1:5" customFormat="1" x14ac:dyDescent="0.25">
      <c r="A3090" s="79">
        <f t="shared" si="99"/>
        <v>42902</v>
      </c>
      <c r="B3090" s="73" t="b">
        <f t="shared" si="98"/>
        <v>0</v>
      </c>
      <c r="C3090" s="76"/>
      <c r="D3090" s="76"/>
      <c r="E3090" s="76"/>
    </row>
    <row r="3091" spans="1:5" customFormat="1" x14ac:dyDescent="0.25">
      <c r="A3091" s="79">
        <f t="shared" si="99"/>
        <v>42903</v>
      </c>
      <c r="B3091" s="73" t="b">
        <f t="shared" si="98"/>
        <v>0</v>
      </c>
      <c r="C3091" s="76"/>
      <c r="D3091" s="76"/>
      <c r="E3091" s="76"/>
    </row>
    <row r="3092" spans="1:5" customFormat="1" x14ac:dyDescent="0.25">
      <c r="A3092" s="79">
        <f t="shared" si="99"/>
        <v>42904</v>
      </c>
      <c r="B3092" s="73" t="b">
        <f t="shared" si="98"/>
        <v>0</v>
      </c>
      <c r="C3092" s="76"/>
      <c r="D3092" s="76"/>
      <c r="E3092" s="76"/>
    </row>
    <row r="3093" spans="1:5" customFormat="1" x14ac:dyDescent="0.25">
      <c r="A3093" s="79">
        <f t="shared" si="99"/>
        <v>42905</v>
      </c>
      <c r="B3093" s="73" t="b">
        <f t="shared" si="98"/>
        <v>0</v>
      </c>
      <c r="C3093" s="76"/>
      <c r="D3093" s="76"/>
      <c r="E3093" s="76"/>
    </row>
    <row r="3094" spans="1:5" customFormat="1" x14ac:dyDescent="0.25">
      <c r="A3094" s="79">
        <f t="shared" si="99"/>
        <v>42906</v>
      </c>
      <c r="B3094" s="73" t="b">
        <f t="shared" si="98"/>
        <v>0</v>
      </c>
      <c r="C3094" s="76"/>
      <c r="D3094" s="76"/>
      <c r="E3094" s="76"/>
    </row>
    <row r="3095" spans="1:5" customFormat="1" x14ac:dyDescent="0.25">
      <c r="A3095" s="79">
        <f t="shared" si="99"/>
        <v>42907</v>
      </c>
      <c r="B3095" s="73" t="b">
        <f t="shared" si="98"/>
        <v>0</v>
      </c>
      <c r="C3095" s="76"/>
      <c r="D3095" s="76"/>
      <c r="E3095" s="76"/>
    </row>
    <row r="3096" spans="1:5" customFormat="1" x14ac:dyDescent="0.25">
      <c r="A3096" s="79">
        <f t="shared" si="99"/>
        <v>42908</v>
      </c>
      <c r="B3096" s="73" t="b">
        <f t="shared" si="98"/>
        <v>0</v>
      </c>
      <c r="C3096" s="76"/>
      <c r="D3096" s="76"/>
      <c r="E3096" s="76"/>
    </row>
    <row r="3097" spans="1:5" customFormat="1" x14ac:dyDescent="0.25">
      <c r="A3097" s="79">
        <f t="shared" si="99"/>
        <v>42909</v>
      </c>
      <c r="B3097" s="73" t="b">
        <f t="shared" ref="B3097:B3160" si="100">OR(C3097="Ja",D3097="Ja",E3097="Ja")</f>
        <v>0</v>
      </c>
      <c r="C3097" s="76"/>
      <c r="D3097" s="76"/>
      <c r="E3097" s="76"/>
    </row>
    <row r="3098" spans="1:5" customFormat="1" x14ac:dyDescent="0.25">
      <c r="A3098" s="79">
        <f t="shared" si="99"/>
        <v>42910</v>
      </c>
      <c r="B3098" s="73" t="b">
        <f t="shared" si="100"/>
        <v>0</v>
      </c>
      <c r="C3098" s="76"/>
      <c r="D3098" s="76"/>
      <c r="E3098" s="76"/>
    </row>
    <row r="3099" spans="1:5" customFormat="1" x14ac:dyDescent="0.25">
      <c r="A3099" s="79">
        <f t="shared" si="99"/>
        <v>42911</v>
      </c>
      <c r="B3099" s="73" t="b">
        <f t="shared" si="100"/>
        <v>0</v>
      </c>
      <c r="C3099" s="76"/>
      <c r="D3099" s="76"/>
      <c r="E3099" s="76"/>
    </row>
    <row r="3100" spans="1:5" customFormat="1" x14ac:dyDescent="0.25">
      <c r="A3100" s="79">
        <f t="shared" si="99"/>
        <v>42912</v>
      </c>
      <c r="B3100" s="73" t="b">
        <f t="shared" si="100"/>
        <v>0</v>
      </c>
      <c r="C3100" s="76"/>
      <c r="D3100" s="76"/>
      <c r="E3100" s="76"/>
    </row>
    <row r="3101" spans="1:5" customFormat="1" x14ac:dyDescent="0.25">
      <c r="A3101" s="79">
        <f t="shared" si="99"/>
        <v>42913</v>
      </c>
      <c r="B3101" s="73" t="b">
        <f t="shared" si="100"/>
        <v>0</v>
      </c>
      <c r="C3101" s="76"/>
      <c r="D3101" s="76"/>
      <c r="E3101" s="76"/>
    </row>
    <row r="3102" spans="1:5" customFormat="1" x14ac:dyDescent="0.25">
      <c r="A3102" s="79">
        <f t="shared" si="99"/>
        <v>42914</v>
      </c>
      <c r="B3102" s="73" t="b">
        <f t="shared" si="100"/>
        <v>0</v>
      </c>
      <c r="C3102" s="76"/>
      <c r="D3102" s="76"/>
      <c r="E3102" s="76"/>
    </row>
    <row r="3103" spans="1:5" customFormat="1" x14ac:dyDescent="0.25">
      <c r="A3103" s="79">
        <f t="shared" si="99"/>
        <v>42915</v>
      </c>
      <c r="B3103" s="73" t="b">
        <f t="shared" si="100"/>
        <v>0</v>
      </c>
      <c r="C3103" s="76"/>
      <c r="D3103" s="76"/>
      <c r="E3103" s="76"/>
    </row>
    <row r="3104" spans="1:5" customFormat="1" x14ac:dyDescent="0.25">
      <c r="A3104" s="79">
        <f t="shared" si="99"/>
        <v>42916</v>
      </c>
      <c r="B3104" s="73" t="b">
        <f t="shared" si="100"/>
        <v>0</v>
      </c>
      <c r="C3104" s="76"/>
      <c r="D3104" s="76"/>
      <c r="E3104" s="76"/>
    </row>
    <row r="3105" spans="1:5" customFormat="1" x14ac:dyDescent="0.25">
      <c r="A3105" s="79">
        <f t="shared" si="99"/>
        <v>42917</v>
      </c>
      <c r="B3105" s="73" t="b">
        <f t="shared" si="100"/>
        <v>0</v>
      </c>
      <c r="C3105" s="76"/>
      <c r="D3105" s="76"/>
      <c r="E3105" s="76"/>
    </row>
    <row r="3106" spans="1:5" customFormat="1" x14ac:dyDescent="0.25">
      <c r="A3106" s="79">
        <f t="shared" si="99"/>
        <v>42918</v>
      </c>
      <c r="B3106" s="73" t="b">
        <f t="shared" si="100"/>
        <v>0</v>
      </c>
      <c r="C3106" s="76"/>
      <c r="D3106" s="76"/>
      <c r="E3106" s="76"/>
    </row>
    <row r="3107" spans="1:5" customFormat="1" x14ac:dyDescent="0.25">
      <c r="A3107" s="79">
        <f t="shared" si="99"/>
        <v>42919</v>
      </c>
      <c r="B3107" s="73" t="b">
        <f t="shared" si="100"/>
        <v>0</v>
      </c>
      <c r="C3107" s="76"/>
      <c r="D3107" s="76"/>
      <c r="E3107" s="76"/>
    </row>
    <row r="3108" spans="1:5" customFormat="1" x14ac:dyDescent="0.25">
      <c r="A3108" s="79">
        <f t="shared" si="99"/>
        <v>42920</v>
      </c>
      <c r="B3108" s="73" t="b">
        <f t="shared" si="100"/>
        <v>0</v>
      </c>
      <c r="C3108" s="76"/>
      <c r="D3108" s="76"/>
      <c r="E3108" s="76"/>
    </row>
    <row r="3109" spans="1:5" customFormat="1" x14ac:dyDescent="0.25">
      <c r="A3109" s="79">
        <f t="shared" si="99"/>
        <v>42921</v>
      </c>
      <c r="B3109" s="73" t="b">
        <f t="shared" si="100"/>
        <v>0</v>
      </c>
      <c r="C3109" s="76"/>
      <c r="D3109" s="76"/>
      <c r="E3109" s="76"/>
    </row>
    <row r="3110" spans="1:5" customFormat="1" x14ac:dyDescent="0.25">
      <c r="A3110" s="79">
        <f t="shared" si="99"/>
        <v>42922</v>
      </c>
      <c r="B3110" s="73" t="b">
        <f t="shared" si="100"/>
        <v>0</v>
      </c>
      <c r="C3110" s="76"/>
      <c r="D3110" s="76"/>
      <c r="E3110" s="76"/>
    </row>
    <row r="3111" spans="1:5" customFormat="1" x14ac:dyDescent="0.25">
      <c r="A3111" s="79">
        <f t="shared" si="99"/>
        <v>42923</v>
      </c>
      <c r="B3111" s="73" t="b">
        <f t="shared" si="100"/>
        <v>0</v>
      </c>
      <c r="C3111" s="76"/>
      <c r="D3111" s="76"/>
      <c r="E3111" s="76"/>
    </row>
    <row r="3112" spans="1:5" customFormat="1" x14ac:dyDescent="0.25">
      <c r="A3112" s="79">
        <f t="shared" si="99"/>
        <v>42924</v>
      </c>
      <c r="B3112" s="73" t="b">
        <f t="shared" si="100"/>
        <v>0</v>
      </c>
      <c r="C3112" s="76"/>
      <c r="D3112" s="76"/>
      <c r="E3112" s="76"/>
    </row>
    <row r="3113" spans="1:5" customFormat="1" x14ac:dyDescent="0.25">
      <c r="A3113" s="79">
        <f t="shared" si="99"/>
        <v>42925</v>
      </c>
      <c r="B3113" s="73" t="b">
        <f t="shared" si="100"/>
        <v>0</v>
      </c>
      <c r="C3113" s="76"/>
      <c r="D3113" s="76"/>
      <c r="E3113" s="76"/>
    </row>
    <row r="3114" spans="1:5" customFormat="1" x14ac:dyDescent="0.25">
      <c r="A3114" s="79">
        <f t="shared" si="99"/>
        <v>42926</v>
      </c>
      <c r="B3114" s="73" t="b">
        <f t="shared" si="100"/>
        <v>0</v>
      </c>
      <c r="C3114" s="76"/>
      <c r="D3114" s="76"/>
      <c r="E3114" s="76"/>
    </row>
    <row r="3115" spans="1:5" customFormat="1" x14ac:dyDescent="0.25">
      <c r="A3115" s="79">
        <f t="shared" si="99"/>
        <v>42927</v>
      </c>
      <c r="B3115" s="73" t="b">
        <f t="shared" si="100"/>
        <v>0</v>
      </c>
      <c r="C3115" s="76"/>
      <c r="D3115" s="76"/>
      <c r="E3115" s="76"/>
    </row>
    <row r="3116" spans="1:5" customFormat="1" x14ac:dyDescent="0.25">
      <c r="A3116" s="79">
        <f t="shared" si="99"/>
        <v>42928</v>
      </c>
      <c r="B3116" s="73" t="b">
        <f t="shared" si="100"/>
        <v>0</v>
      </c>
      <c r="C3116" s="76"/>
      <c r="D3116" s="76"/>
      <c r="E3116" s="76"/>
    </row>
    <row r="3117" spans="1:5" customFormat="1" x14ac:dyDescent="0.25">
      <c r="A3117" s="79">
        <f t="shared" si="99"/>
        <v>42929</v>
      </c>
      <c r="B3117" s="73" t="b">
        <f t="shared" si="100"/>
        <v>0</v>
      </c>
      <c r="C3117" s="76"/>
      <c r="D3117" s="76"/>
      <c r="E3117" s="76"/>
    </row>
    <row r="3118" spans="1:5" customFormat="1" x14ac:dyDescent="0.25">
      <c r="A3118" s="79">
        <f t="shared" si="99"/>
        <v>42930</v>
      </c>
      <c r="B3118" s="73" t="b">
        <f t="shared" si="100"/>
        <v>0</v>
      </c>
      <c r="C3118" s="76"/>
      <c r="D3118" s="76"/>
      <c r="E3118" s="76"/>
    </row>
    <row r="3119" spans="1:5" customFormat="1" x14ac:dyDescent="0.25">
      <c r="A3119" s="79">
        <f t="shared" si="99"/>
        <v>42931</v>
      </c>
      <c r="B3119" s="73" t="b">
        <f t="shared" si="100"/>
        <v>0</v>
      </c>
      <c r="C3119" s="76"/>
      <c r="D3119" s="76"/>
      <c r="E3119" s="76"/>
    </row>
    <row r="3120" spans="1:5" customFormat="1" x14ac:dyDescent="0.25">
      <c r="A3120" s="79">
        <f t="shared" si="99"/>
        <v>42932</v>
      </c>
      <c r="B3120" s="73" t="b">
        <f t="shared" si="100"/>
        <v>0</v>
      </c>
      <c r="C3120" s="76"/>
      <c r="D3120" s="76"/>
      <c r="E3120" s="76"/>
    </row>
    <row r="3121" spans="1:5" customFormat="1" x14ac:dyDescent="0.25">
      <c r="A3121" s="79">
        <f t="shared" si="99"/>
        <v>42933</v>
      </c>
      <c r="B3121" s="73" t="b">
        <f t="shared" si="100"/>
        <v>0</v>
      </c>
      <c r="C3121" s="76"/>
      <c r="D3121" s="76"/>
      <c r="E3121" s="76"/>
    </row>
    <row r="3122" spans="1:5" customFormat="1" x14ac:dyDescent="0.25">
      <c r="A3122" s="79">
        <f t="shared" si="99"/>
        <v>42934</v>
      </c>
      <c r="B3122" s="73" t="b">
        <f t="shared" si="100"/>
        <v>0</v>
      </c>
      <c r="C3122" s="76"/>
      <c r="D3122" s="76"/>
      <c r="E3122" s="76"/>
    </row>
    <row r="3123" spans="1:5" customFormat="1" x14ac:dyDescent="0.25">
      <c r="A3123" s="79">
        <f t="shared" si="99"/>
        <v>42935</v>
      </c>
      <c r="B3123" s="73" t="b">
        <f t="shared" si="100"/>
        <v>0</v>
      </c>
      <c r="C3123" s="76"/>
      <c r="D3123" s="76"/>
      <c r="E3123" s="76"/>
    </row>
    <row r="3124" spans="1:5" customFormat="1" x14ac:dyDescent="0.25">
      <c r="A3124" s="79">
        <f t="shared" si="99"/>
        <v>42936</v>
      </c>
      <c r="B3124" s="73" t="b">
        <f t="shared" si="100"/>
        <v>0</v>
      </c>
      <c r="C3124" s="76"/>
      <c r="D3124" s="76"/>
      <c r="E3124" s="76"/>
    </row>
    <row r="3125" spans="1:5" customFormat="1" x14ac:dyDescent="0.25">
      <c r="A3125" s="79">
        <f t="shared" si="99"/>
        <v>42937</v>
      </c>
      <c r="B3125" s="73" t="b">
        <f t="shared" si="100"/>
        <v>0</v>
      </c>
      <c r="C3125" s="76"/>
      <c r="D3125" s="76"/>
      <c r="E3125" s="76"/>
    </row>
    <row r="3126" spans="1:5" customFormat="1" x14ac:dyDescent="0.25">
      <c r="A3126" s="79">
        <f t="shared" si="99"/>
        <v>42938</v>
      </c>
      <c r="B3126" s="73" t="b">
        <f t="shared" si="100"/>
        <v>0</v>
      </c>
      <c r="C3126" s="76"/>
      <c r="D3126" s="76"/>
      <c r="E3126" s="76"/>
    </row>
    <row r="3127" spans="1:5" customFormat="1" x14ac:dyDescent="0.25">
      <c r="A3127" s="79">
        <f t="shared" si="99"/>
        <v>42939</v>
      </c>
      <c r="B3127" s="73" t="b">
        <f t="shared" si="100"/>
        <v>0</v>
      </c>
      <c r="C3127" s="76"/>
      <c r="D3127" s="76"/>
      <c r="E3127" s="76"/>
    </row>
    <row r="3128" spans="1:5" customFormat="1" x14ac:dyDescent="0.25">
      <c r="A3128" s="79">
        <f t="shared" si="99"/>
        <v>42940</v>
      </c>
      <c r="B3128" s="73" t="b">
        <f t="shared" si="100"/>
        <v>0</v>
      </c>
      <c r="C3128" s="76"/>
      <c r="D3128" s="76"/>
      <c r="E3128" s="76"/>
    </row>
    <row r="3129" spans="1:5" customFormat="1" x14ac:dyDescent="0.25">
      <c r="A3129" s="79">
        <f t="shared" si="99"/>
        <v>42941</v>
      </c>
      <c r="B3129" s="73" t="b">
        <f t="shared" si="100"/>
        <v>0</v>
      </c>
      <c r="C3129" s="76"/>
      <c r="D3129" s="76"/>
      <c r="E3129" s="76"/>
    </row>
    <row r="3130" spans="1:5" customFormat="1" x14ac:dyDescent="0.25">
      <c r="A3130" s="79">
        <f t="shared" si="99"/>
        <v>42942</v>
      </c>
      <c r="B3130" s="73" t="b">
        <f t="shared" si="100"/>
        <v>0</v>
      </c>
      <c r="C3130" s="76"/>
      <c r="D3130" s="76"/>
      <c r="E3130" s="76"/>
    </row>
    <row r="3131" spans="1:5" customFormat="1" x14ac:dyDescent="0.25">
      <c r="A3131" s="79">
        <f t="shared" si="99"/>
        <v>42943</v>
      </c>
      <c r="B3131" s="73" t="b">
        <f t="shared" si="100"/>
        <v>0</v>
      </c>
      <c r="C3131" s="76"/>
      <c r="D3131" s="76"/>
      <c r="E3131" s="76"/>
    </row>
    <row r="3132" spans="1:5" customFormat="1" x14ac:dyDescent="0.25">
      <c r="A3132" s="79">
        <f t="shared" si="99"/>
        <v>42944</v>
      </c>
      <c r="B3132" s="73" t="b">
        <f t="shared" si="100"/>
        <v>0</v>
      </c>
      <c r="C3132" s="76"/>
      <c r="D3132" s="76"/>
      <c r="E3132" s="76"/>
    </row>
    <row r="3133" spans="1:5" customFormat="1" x14ac:dyDescent="0.25">
      <c r="A3133" s="79">
        <f t="shared" si="99"/>
        <v>42945</v>
      </c>
      <c r="B3133" s="73" t="b">
        <f t="shared" si="100"/>
        <v>0</v>
      </c>
      <c r="C3133" s="76"/>
      <c r="D3133" s="76"/>
      <c r="E3133" s="76"/>
    </row>
    <row r="3134" spans="1:5" customFormat="1" x14ac:dyDescent="0.25">
      <c r="A3134" s="79">
        <f t="shared" si="99"/>
        <v>42946</v>
      </c>
      <c r="B3134" s="73" t="b">
        <f t="shared" si="100"/>
        <v>0</v>
      </c>
      <c r="C3134" s="76"/>
      <c r="D3134" s="76"/>
      <c r="E3134" s="76"/>
    </row>
    <row r="3135" spans="1:5" customFormat="1" x14ac:dyDescent="0.25">
      <c r="A3135" s="79">
        <f t="shared" si="99"/>
        <v>42947</v>
      </c>
      <c r="B3135" s="73" t="b">
        <f t="shared" si="100"/>
        <v>0</v>
      </c>
      <c r="C3135" s="76"/>
      <c r="D3135" s="76"/>
      <c r="E3135" s="76"/>
    </row>
    <row r="3136" spans="1:5" customFormat="1" x14ac:dyDescent="0.25">
      <c r="A3136" s="79">
        <f t="shared" si="99"/>
        <v>42948</v>
      </c>
      <c r="B3136" s="73" t="b">
        <f t="shared" si="100"/>
        <v>0</v>
      </c>
      <c r="C3136" s="76"/>
      <c r="D3136" s="76"/>
      <c r="E3136" s="76"/>
    </row>
    <row r="3137" spans="1:5" customFormat="1" x14ac:dyDescent="0.25">
      <c r="A3137" s="79">
        <f t="shared" si="99"/>
        <v>42949</v>
      </c>
      <c r="B3137" s="73" t="b">
        <f t="shared" si="100"/>
        <v>0</v>
      </c>
      <c r="C3137" s="76"/>
      <c r="D3137" s="76"/>
      <c r="E3137" s="76"/>
    </row>
    <row r="3138" spans="1:5" customFormat="1" x14ac:dyDescent="0.25">
      <c r="A3138" s="79">
        <f t="shared" si="99"/>
        <v>42950</v>
      </c>
      <c r="B3138" s="73" t="b">
        <f t="shared" si="100"/>
        <v>0</v>
      </c>
      <c r="C3138" s="76"/>
      <c r="D3138" s="76"/>
      <c r="E3138" s="76"/>
    </row>
    <row r="3139" spans="1:5" customFormat="1" x14ac:dyDescent="0.25">
      <c r="A3139" s="79">
        <f t="shared" si="99"/>
        <v>42951</v>
      </c>
      <c r="B3139" s="73" t="b">
        <f t="shared" si="100"/>
        <v>0</v>
      </c>
      <c r="C3139" s="76"/>
      <c r="D3139" s="76"/>
      <c r="E3139" s="76"/>
    </row>
    <row r="3140" spans="1:5" customFormat="1" x14ac:dyDescent="0.25">
      <c r="A3140" s="79">
        <f t="shared" ref="A3140:A3203" si="101">A3139+1</f>
        <v>42952</v>
      </c>
      <c r="B3140" s="73" t="b">
        <f t="shared" si="100"/>
        <v>0</v>
      </c>
      <c r="C3140" s="76"/>
      <c r="D3140" s="76"/>
      <c r="E3140" s="76"/>
    </row>
    <row r="3141" spans="1:5" customFormat="1" x14ac:dyDescent="0.25">
      <c r="A3141" s="79">
        <f t="shared" si="101"/>
        <v>42953</v>
      </c>
      <c r="B3141" s="73" t="b">
        <f t="shared" si="100"/>
        <v>0</v>
      </c>
      <c r="C3141" s="76"/>
      <c r="D3141" s="76"/>
      <c r="E3141" s="76"/>
    </row>
    <row r="3142" spans="1:5" customFormat="1" x14ac:dyDescent="0.25">
      <c r="A3142" s="79">
        <f t="shared" si="101"/>
        <v>42954</v>
      </c>
      <c r="B3142" s="73" t="b">
        <f t="shared" si="100"/>
        <v>0</v>
      </c>
      <c r="C3142" s="76"/>
      <c r="D3142" s="76"/>
      <c r="E3142" s="76"/>
    </row>
    <row r="3143" spans="1:5" customFormat="1" x14ac:dyDescent="0.25">
      <c r="A3143" s="79">
        <f t="shared" si="101"/>
        <v>42955</v>
      </c>
      <c r="B3143" s="73" t="b">
        <f t="shared" si="100"/>
        <v>0</v>
      </c>
      <c r="C3143" s="76"/>
      <c r="D3143" s="76"/>
      <c r="E3143" s="76"/>
    </row>
    <row r="3144" spans="1:5" customFormat="1" x14ac:dyDescent="0.25">
      <c r="A3144" s="79">
        <f t="shared" si="101"/>
        <v>42956</v>
      </c>
      <c r="B3144" s="73" t="b">
        <f t="shared" si="100"/>
        <v>0</v>
      </c>
      <c r="C3144" s="76"/>
      <c r="D3144" s="76"/>
      <c r="E3144" s="76"/>
    </row>
    <row r="3145" spans="1:5" customFormat="1" x14ac:dyDescent="0.25">
      <c r="A3145" s="79">
        <f t="shared" si="101"/>
        <v>42957</v>
      </c>
      <c r="B3145" s="73" t="b">
        <f t="shared" si="100"/>
        <v>0</v>
      </c>
      <c r="C3145" s="76"/>
      <c r="D3145" s="76"/>
      <c r="E3145" s="76"/>
    </row>
    <row r="3146" spans="1:5" customFormat="1" x14ac:dyDescent="0.25">
      <c r="A3146" s="79">
        <f t="shared" si="101"/>
        <v>42958</v>
      </c>
      <c r="B3146" s="73" t="b">
        <f t="shared" si="100"/>
        <v>0</v>
      </c>
      <c r="C3146" s="76"/>
      <c r="D3146" s="76"/>
      <c r="E3146" s="76"/>
    </row>
    <row r="3147" spans="1:5" customFormat="1" x14ac:dyDescent="0.25">
      <c r="A3147" s="79">
        <f t="shared" si="101"/>
        <v>42959</v>
      </c>
      <c r="B3147" s="73" t="b">
        <f t="shared" si="100"/>
        <v>0</v>
      </c>
      <c r="C3147" s="76"/>
      <c r="D3147" s="76"/>
      <c r="E3147" s="76"/>
    </row>
    <row r="3148" spans="1:5" customFormat="1" x14ac:dyDescent="0.25">
      <c r="A3148" s="79">
        <f t="shared" si="101"/>
        <v>42960</v>
      </c>
      <c r="B3148" s="73" t="b">
        <f t="shared" si="100"/>
        <v>0</v>
      </c>
      <c r="C3148" s="76"/>
      <c r="D3148" s="76"/>
      <c r="E3148" s="76"/>
    </row>
    <row r="3149" spans="1:5" customFormat="1" x14ac:dyDescent="0.25">
      <c r="A3149" s="79">
        <f t="shared" si="101"/>
        <v>42961</v>
      </c>
      <c r="B3149" s="73" t="b">
        <f t="shared" si="100"/>
        <v>0</v>
      </c>
      <c r="C3149" s="76"/>
      <c r="D3149" s="76"/>
      <c r="E3149" s="76"/>
    </row>
    <row r="3150" spans="1:5" customFormat="1" x14ac:dyDescent="0.25">
      <c r="A3150" s="79">
        <f t="shared" si="101"/>
        <v>42962</v>
      </c>
      <c r="B3150" s="73" t="b">
        <f t="shared" si="100"/>
        <v>0</v>
      </c>
      <c r="C3150" s="76"/>
      <c r="D3150" s="76"/>
      <c r="E3150" s="76"/>
    </row>
    <row r="3151" spans="1:5" customFormat="1" x14ac:dyDescent="0.25">
      <c r="A3151" s="79">
        <f t="shared" si="101"/>
        <v>42963</v>
      </c>
      <c r="B3151" s="73" t="b">
        <f t="shared" si="100"/>
        <v>0</v>
      </c>
      <c r="C3151" s="76"/>
      <c r="D3151" s="76"/>
      <c r="E3151" s="76"/>
    </row>
    <row r="3152" spans="1:5" customFormat="1" x14ac:dyDescent="0.25">
      <c r="A3152" s="79">
        <f t="shared" si="101"/>
        <v>42964</v>
      </c>
      <c r="B3152" s="73" t="b">
        <f t="shared" si="100"/>
        <v>0</v>
      </c>
      <c r="C3152" s="76"/>
      <c r="D3152" s="76"/>
      <c r="E3152" s="76"/>
    </row>
    <row r="3153" spans="1:5" customFormat="1" x14ac:dyDescent="0.25">
      <c r="A3153" s="79">
        <f t="shared" si="101"/>
        <v>42965</v>
      </c>
      <c r="B3153" s="73" t="b">
        <f t="shared" si="100"/>
        <v>0</v>
      </c>
      <c r="C3153" s="76"/>
      <c r="D3153" s="76"/>
      <c r="E3153" s="76"/>
    </row>
    <row r="3154" spans="1:5" customFormat="1" x14ac:dyDescent="0.25">
      <c r="A3154" s="79">
        <f t="shared" si="101"/>
        <v>42966</v>
      </c>
      <c r="B3154" s="73" t="b">
        <f t="shared" si="100"/>
        <v>0</v>
      </c>
      <c r="C3154" s="76"/>
      <c r="D3154" s="76"/>
      <c r="E3154" s="76"/>
    </row>
    <row r="3155" spans="1:5" customFormat="1" x14ac:dyDescent="0.25">
      <c r="A3155" s="79">
        <f t="shared" si="101"/>
        <v>42967</v>
      </c>
      <c r="B3155" s="73" t="b">
        <f t="shared" si="100"/>
        <v>0</v>
      </c>
      <c r="C3155" s="76"/>
      <c r="D3155" s="76"/>
      <c r="E3155" s="76"/>
    </row>
    <row r="3156" spans="1:5" customFormat="1" x14ac:dyDescent="0.25">
      <c r="A3156" s="79">
        <f t="shared" si="101"/>
        <v>42968</v>
      </c>
      <c r="B3156" s="73" t="b">
        <f t="shared" si="100"/>
        <v>0</v>
      </c>
      <c r="C3156" s="76"/>
      <c r="D3156" s="76"/>
      <c r="E3156" s="76"/>
    </row>
    <row r="3157" spans="1:5" customFormat="1" x14ac:dyDescent="0.25">
      <c r="A3157" s="79">
        <f t="shared" si="101"/>
        <v>42969</v>
      </c>
      <c r="B3157" s="73" t="b">
        <f t="shared" si="100"/>
        <v>0</v>
      </c>
      <c r="C3157" s="76"/>
      <c r="D3157" s="76"/>
      <c r="E3157" s="76"/>
    </row>
    <row r="3158" spans="1:5" customFormat="1" x14ac:dyDescent="0.25">
      <c r="A3158" s="79">
        <f t="shared" si="101"/>
        <v>42970</v>
      </c>
      <c r="B3158" s="73" t="b">
        <f t="shared" si="100"/>
        <v>0</v>
      </c>
      <c r="C3158" s="76"/>
      <c r="D3158" s="76"/>
      <c r="E3158" s="76"/>
    </row>
    <row r="3159" spans="1:5" customFormat="1" x14ac:dyDescent="0.25">
      <c r="A3159" s="79">
        <f t="shared" si="101"/>
        <v>42971</v>
      </c>
      <c r="B3159" s="73" t="b">
        <f t="shared" si="100"/>
        <v>0</v>
      </c>
      <c r="C3159" s="76"/>
      <c r="D3159" s="76"/>
      <c r="E3159" s="76"/>
    </row>
    <row r="3160" spans="1:5" customFormat="1" x14ac:dyDescent="0.25">
      <c r="A3160" s="79">
        <f t="shared" si="101"/>
        <v>42972</v>
      </c>
      <c r="B3160" s="73" t="b">
        <f t="shared" si="100"/>
        <v>0</v>
      </c>
      <c r="C3160" s="76"/>
      <c r="D3160" s="76"/>
      <c r="E3160" s="76"/>
    </row>
    <row r="3161" spans="1:5" customFormat="1" x14ac:dyDescent="0.25">
      <c r="A3161" s="79">
        <f t="shared" si="101"/>
        <v>42973</v>
      </c>
      <c r="B3161" s="73" t="b">
        <f t="shared" ref="B3161:B3224" si="102">OR(C3161="Ja",D3161="Ja",E3161="Ja")</f>
        <v>0</v>
      </c>
      <c r="C3161" s="76"/>
      <c r="D3161" s="76"/>
      <c r="E3161" s="76"/>
    </row>
    <row r="3162" spans="1:5" customFormat="1" x14ac:dyDescent="0.25">
      <c r="A3162" s="79">
        <f t="shared" si="101"/>
        <v>42974</v>
      </c>
      <c r="B3162" s="73" t="b">
        <f t="shared" si="102"/>
        <v>0</v>
      </c>
      <c r="C3162" s="76"/>
      <c r="D3162" s="76"/>
      <c r="E3162" s="76"/>
    </row>
    <row r="3163" spans="1:5" customFormat="1" x14ac:dyDescent="0.25">
      <c r="A3163" s="79">
        <f t="shared" si="101"/>
        <v>42975</v>
      </c>
      <c r="B3163" s="73" t="b">
        <f t="shared" si="102"/>
        <v>0</v>
      </c>
      <c r="C3163" s="76"/>
      <c r="D3163" s="76"/>
      <c r="E3163" s="76"/>
    </row>
    <row r="3164" spans="1:5" customFormat="1" x14ac:dyDescent="0.25">
      <c r="A3164" s="79">
        <f t="shared" si="101"/>
        <v>42976</v>
      </c>
      <c r="B3164" s="73" t="b">
        <f t="shared" si="102"/>
        <v>0</v>
      </c>
      <c r="C3164" s="76"/>
      <c r="D3164" s="76"/>
      <c r="E3164" s="76"/>
    </row>
    <row r="3165" spans="1:5" customFormat="1" x14ac:dyDescent="0.25">
      <c r="A3165" s="79">
        <f t="shared" si="101"/>
        <v>42977</v>
      </c>
      <c r="B3165" s="73" t="b">
        <f t="shared" si="102"/>
        <v>0</v>
      </c>
      <c r="C3165" s="76"/>
      <c r="D3165" s="76"/>
      <c r="E3165" s="76"/>
    </row>
    <row r="3166" spans="1:5" customFormat="1" x14ac:dyDescent="0.25">
      <c r="A3166" s="79">
        <f t="shared" si="101"/>
        <v>42978</v>
      </c>
      <c r="B3166" s="73" t="b">
        <f t="shared" si="102"/>
        <v>0</v>
      </c>
      <c r="C3166" s="76"/>
      <c r="D3166" s="76"/>
      <c r="E3166" s="76"/>
    </row>
    <row r="3167" spans="1:5" customFormat="1" x14ac:dyDescent="0.25">
      <c r="A3167" s="79">
        <f t="shared" si="101"/>
        <v>42979</v>
      </c>
      <c r="B3167" s="73" t="b">
        <f t="shared" si="102"/>
        <v>0</v>
      </c>
      <c r="C3167" s="76"/>
      <c r="D3167" s="76"/>
      <c r="E3167" s="76"/>
    </row>
    <row r="3168" spans="1:5" customFormat="1" x14ac:dyDescent="0.25">
      <c r="A3168" s="79">
        <f t="shared" si="101"/>
        <v>42980</v>
      </c>
      <c r="B3168" s="73" t="b">
        <f t="shared" si="102"/>
        <v>0</v>
      </c>
      <c r="C3168" s="76"/>
      <c r="D3168" s="76"/>
      <c r="E3168" s="76"/>
    </row>
    <row r="3169" spans="1:5" customFormat="1" x14ac:dyDescent="0.25">
      <c r="A3169" s="79">
        <f t="shared" si="101"/>
        <v>42981</v>
      </c>
      <c r="B3169" s="73" t="b">
        <f t="shared" si="102"/>
        <v>0</v>
      </c>
      <c r="C3169" s="76"/>
      <c r="D3169" s="76"/>
      <c r="E3169" s="76"/>
    </row>
    <row r="3170" spans="1:5" customFormat="1" x14ac:dyDescent="0.25">
      <c r="A3170" s="79">
        <f t="shared" si="101"/>
        <v>42982</v>
      </c>
      <c r="B3170" s="73" t="b">
        <f t="shared" si="102"/>
        <v>0</v>
      </c>
      <c r="C3170" s="76"/>
      <c r="D3170" s="76"/>
      <c r="E3170" s="76"/>
    </row>
    <row r="3171" spans="1:5" customFormat="1" x14ac:dyDescent="0.25">
      <c r="A3171" s="79">
        <f t="shared" si="101"/>
        <v>42983</v>
      </c>
      <c r="B3171" s="73" t="b">
        <f t="shared" si="102"/>
        <v>0</v>
      </c>
      <c r="C3171" s="76"/>
      <c r="D3171" s="76"/>
      <c r="E3171" s="76"/>
    </row>
    <row r="3172" spans="1:5" customFormat="1" x14ac:dyDescent="0.25">
      <c r="A3172" s="79">
        <f t="shared" si="101"/>
        <v>42984</v>
      </c>
      <c r="B3172" s="73" t="b">
        <f t="shared" si="102"/>
        <v>0</v>
      </c>
      <c r="C3172" s="76"/>
      <c r="D3172" s="76"/>
      <c r="E3172" s="76"/>
    </row>
    <row r="3173" spans="1:5" customFormat="1" x14ac:dyDescent="0.25">
      <c r="A3173" s="79">
        <f t="shared" si="101"/>
        <v>42985</v>
      </c>
      <c r="B3173" s="73" t="b">
        <f t="shared" si="102"/>
        <v>0</v>
      </c>
      <c r="C3173" s="76"/>
      <c r="D3173" s="76"/>
      <c r="E3173" s="76"/>
    </row>
    <row r="3174" spans="1:5" customFormat="1" x14ac:dyDescent="0.25">
      <c r="A3174" s="79">
        <f t="shared" si="101"/>
        <v>42986</v>
      </c>
      <c r="B3174" s="73" t="b">
        <f t="shared" si="102"/>
        <v>0</v>
      </c>
      <c r="C3174" s="76"/>
      <c r="D3174" s="76"/>
      <c r="E3174" s="76"/>
    </row>
    <row r="3175" spans="1:5" customFormat="1" x14ac:dyDescent="0.25">
      <c r="A3175" s="79">
        <f t="shared" si="101"/>
        <v>42987</v>
      </c>
      <c r="B3175" s="73" t="b">
        <f t="shared" si="102"/>
        <v>0</v>
      </c>
      <c r="C3175" s="76"/>
      <c r="D3175" s="76"/>
      <c r="E3175" s="76"/>
    </row>
    <row r="3176" spans="1:5" customFormat="1" x14ac:dyDescent="0.25">
      <c r="A3176" s="79">
        <f t="shared" si="101"/>
        <v>42988</v>
      </c>
      <c r="B3176" s="73" t="b">
        <f t="shared" si="102"/>
        <v>0</v>
      </c>
      <c r="C3176" s="76"/>
      <c r="D3176" s="76"/>
      <c r="E3176" s="76"/>
    </row>
    <row r="3177" spans="1:5" customFormat="1" x14ac:dyDescent="0.25">
      <c r="A3177" s="79">
        <f t="shared" si="101"/>
        <v>42989</v>
      </c>
      <c r="B3177" s="73" t="b">
        <f t="shared" si="102"/>
        <v>0</v>
      </c>
      <c r="C3177" s="76"/>
      <c r="D3177" s="76"/>
      <c r="E3177" s="76"/>
    </row>
    <row r="3178" spans="1:5" customFormat="1" x14ac:dyDescent="0.25">
      <c r="A3178" s="79">
        <f t="shared" si="101"/>
        <v>42990</v>
      </c>
      <c r="B3178" s="73" t="b">
        <f t="shared" si="102"/>
        <v>0</v>
      </c>
      <c r="C3178" s="76"/>
      <c r="D3178" s="76"/>
      <c r="E3178" s="76"/>
    </row>
    <row r="3179" spans="1:5" customFormat="1" x14ac:dyDescent="0.25">
      <c r="A3179" s="79">
        <f t="shared" si="101"/>
        <v>42991</v>
      </c>
      <c r="B3179" s="73" t="b">
        <f t="shared" si="102"/>
        <v>0</v>
      </c>
      <c r="C3179" s="76"/>
      <c r="D3179" s="76"/>
      <c r="E3179" s="76"/>
    </row>
    <row r="3180" spans="1:5" customFormat="1" x14ac:dyDescent="0.25">
      <c r="A3180" s="79">
        <f t="shared" si="101"/>
        <v>42992</v>
      </c>
      <c r="B3180" s="73" t="b">
        <f t="shared" si="102"/>
        <v>0</v>
      </c>
      <c r="C3180" s="76"/>
      <c r="D3180" s="76"/>
      <c r="E3180" s="76"/>
    </row>
    <row r="3181" spans="1:5" customFormat="1" x14ac:dyDescent="0.25">
      <c r="A3181" s="79">
        <f t="shared" si="101"/>
        <v>42993</v>
      </c>
      <c r="B3181" s="73" t="b">
        <f t="shared" si="102"/>
        <v>0</v>
      </c>
      <c r="C3181" s="76"/>
      <c r="D3181" s="76"/>
      <c r="E3181" s="76"/>
    </row>
    <row r="3182" spans="1:5" customFormat="1" x14ac:dyDescent="0.25">
      <c r="A3182" s="79">
        <f t="shared" si="101"/>
        <v>42994</v>
      </c>
      <c r="B3182" s="73" t="b">
        <f t="shared" si="102"/>
        <v>0</v>
      </c>
      <c r="C3182" s="76"/>
      <c r="D3182" s="76"/>
      <c r="E3182" s="76"/>
    </row>
    <row r="3183" spans="1:5" customFormat="1" x14ac:dyDescent="0.25">
      <c r="A3183" s="79">
        <f t="shared" si="101"/>
        <v>42995</v>
      </c>
      <c r="B3183" s="73" t="b">
        <f t="shared" si="102"/>
        <v>0</v>
      </c>
      <c r="C3183" s="76"/>
      <c r="D3183" s="76"/>
      <c r="E3183" s="76"/>
    </row>
    <row r="3184" spans="1:5" customFormat="1" x14ac:dyDescent="0.25">
      <c r="A3184" s="79">
        <f t="shared" si="101"/>
        <v>42996</v>
      </c>
      <c r="B3184" s="73" t="b">
        <f t="shared" si="102"/>
        <v>0</v>
      </c>
      <c r="C3184" s="76"/>
      <c r="D3184" s="76"/>
      <c r="E3184" s="76"/>
    </row>
    <row r="3185" spans="1:5" customFormat="1" x14ac:dyDescent="0.25">
      <c r="A3185" s="79">
        <f t="shared" si="101"/>
        <v>42997</v>
      </c>
      <c r="B3185" s="73" t="b">
        <f t="shared" si="102"/>
        <v>0</v>
      </c>
      <c r="C3185" s="76"/>
      <c r="D3185" s="76"/>
      <c r="E3185" s="76"/>
    </row>
    <row r="3186" spans="1:5" customFormat="1" x14ac:dyDescent="0.25">
      <c r="A3186" s="79">
        <f t="shared" si="101"/>
        <v>42998</v>
      </c>
      <c r="B3186" s="73" t="b">
        <f t="shared" si="102"/>
        <v>0</v>
      </c>
      <c r="C3186" s="76"/>
      <c r="D3186" s="76"/>
      <c r="E3186" s="76"/>
    </row>
    <row r="3187" spans="1:5" customFormat="1" x14ac:dyDescent="0.25">
      <c r="A3187" s="79">
        <f t="shared" si="101"/>
        <v>42999</v>
      </c>
      <c r="B3187" s="73" t="b">
        <f t="shared" si="102"/>
        <v>0</v>
      </c>
      <c r="C3187" s="76"/>
      <c r="D3187" s="76"/>
      <c r="E3187" s="76"/>
    </row>
    <row r="3188" spans="1:5" customFormat="1" x14ac:dyDescent="0.25">
      <c r="A3188" s="79">
        <f t="shared" si="101"/>
        <v>43000</v>
      </c>
      <c r="B3188" s="73" t="b">
        <f t="shared" si="102"/>
        <v>0</v>
      </c>
      <c r="C3188" s="76"/>
      <c r="D3188" s="76"/>
      <c r="E3188" s="76"/>
    </row>
    <row r="3189" spans="1:5" customFormat="1" x14ac:dyDescent="0.25">
      <c r="A3189" s="79">
        <f t="shared" si="101"/>
        <v>43001</v>
      </c>
      <c r="B3189" s="73" t="b">
        <f t="shared" si="102"/>
        <v>0</v>
      </c>
      <c r="C3189" s="76"/>
      <c r="D3189" s="76"/>
      <c r="E3189" s="76"/>
    </row>
    <row r="3190" spans="1:5" customFormat="1" x14ac:dyDescent="0.25">
      <c r="A3190" s="79">
        <f t="shared" si="101"/>
        <v>43002</v>
      </c>
      <c r="B3190" s="73" t="b">
        <f t="shared" si="102"/>
        <v>0</v>
      </c>
      <c r="C3190" s="76"/>
      <c r="D3190" s="76"/>
      <c r="E3190" s="76"/>
    </row>
    <row r="3191" spans="1:5" customFormat="1" x14ac:dyDescent="0.25">
      <c r="A3191" s="79">
        <f t="shared" si="101"/>
        <v>43003</v>
      </c>
      <c r="B3191" s="73" t="b">
        <f t="shared" si="102"/>
        <v>0</v>
      </c>
      <c r="C3191" s="76"/>
      <c r="D3191" s="76"/>
      <c r="E3191" s="76"/>
    </row>
    <row r="3192" spans="1:5" customFormat="1" x14ac:dyDescent="0.25">
      <c r="A3192" s="79">
        <f t="shared" si="101"/>
        <v>43004</v>
      </c>
      <c r="B3192" s="73" t="b">
        <f t="shared" si="102"/>
        <v>0</v>
      </c>
      <c r="C3192" s="76"/>
      <c r="D3192" s="76"/>
      <c r="E3192" s="76"/>
    </row>
    <row r="3193" spans="1:5" customFormat="1" x14ac:dyDescent="0.25">
      <c r="A3193" s="79">
        <f t="shared" si="101"/>
        <v>43005</v>
      </c>
      <c r="B3193" s="73" t="b">
        <f t="shared" si="102"/>
        <v>0</v>
      </c>
      <c r="C3193" s="76"/>
      <c r="D3193" s="76"/>
      <c r="E3193" s="76"/>
    </row>
    <row r="3194" spans="1:5" customFormat="1" x14ac:dyDescent="0.25">
      <c r="A3194" s="79">
        <f t="shared" si="101"/>
        <v>43006</v>
      </c>
      <c r="B3194" s="73" t="b">
        <f t="shared" si="102"/>
        <v>0</v>
      </c>
      <c r="C3194" s="76"/>
      <c r="D3194" s="76"/>
      <c r="E3194" s="76"/>
    </row>
    <row r="3195" spans="1:5" customFormat="1" x14ac:dyDescent="0.25">
      <c r="A3195" s="79">
        <f t="shared" si="101"/>
        <v>43007</v>
      </c>
      <c r="B3195" s="73" t="b">
        <f t="shared" si="102"/>
        <v>0</v>
      </c>
      <c r="C3195" s="76"/>
      <c r="D3195" s="76"/>
      <c r="E3195" s="76"/>
    </row>
    <row r="3196" spans="1:5" customFormat="1" x14ac:dyDescent="0.25">
      <c r="A3196" s="79">
        <f t="shared" si="101"/>
        <v>43008</v>
      </c>
      <c r="B3196" s="73" t="b">
        <f t="shared" si="102"/>
        <v>0</v>
      </c>
      <c r="C3196" s="76"/>
      <c r="D3196" s="76"/>
      <c r="E3196" s="76"/>
    </row>
    <row r="3197" spans="1:5" customFormat="1" x14ac:dyDescent="0.25">
      <c r="A3197" s="79">
        <f t="shared" si="101"/>
        <v>43009</v>
      </c>
      <c r="B3197" s="73" t="b">
        <f t="shared" si="102"/>
        <v>0</v>
      </c>
      <c r="C3197" s="76"/>
      <c r="D3197" s="76"/>
      <c r="E3197" s="76"/>
    </row>
    <row r="3198" spans="1:5" customFormat="1" x14ac:dyDescent="0.25">
      <c r="A3198" s="79">
        <f t="shared" si="101"/>
        <v>43010</v>
      </c>
      <c r="B3198" s="73" t="b">
        <f t="shared" si="102"/>
        <v>0</v>
      </c>
      <c r="C3198" s="76"/>
      <c r="D3198" s="76"/>
      <c r="E3198" s="76"/>
    </row>
    <row r="3199" spans="1:5" customFormat="1" x14ac:dyDescent="0.25">
      <c r="A3199" s="79">
        <f t="shared" si="101"/>
        <v>43011</v>
      </c>
      <c r="B3199" s="73" t="b">
        <f t="shared" si="102"/>
        <v>0</v>
      </c>
      <c r="C3199" s="76"/>
      <c r="D3199" s="76"/>
      <c r="E3199" s="76"/>
    </row>
    <row r="3200" spans="1:5" customFormat="1" x14ac:dyDescent="0.25">
      <c r="A3200" s="79">
        <f t="shared" si="101"/>
        <v>43012</v>
      </c>
      <c r="B3200" s="73" t="b">
        <f t="shared" si="102"/>
        <v>0</v>
      </c>
      <c r="C3200" s="76"/>
      <c r="D3200" s="76"/>
      <c r="E3200" s="76"/>
    </row>
    <row r="3201" spans="1:5" customFormat="1" x14ac:dyDescent="0.25">
      <c r="A3201" s="79">
        <f t="shared" si="101"/>
        <v>43013</v>
      </c>
      <c r="B3201" s="73" t="b">
        <f t="shared" si="102"/>
        <v>0</v>
      </c>
      <c r="C3201" s="76"/>
      <c r="D3201" s="76"/>
      <c r="E3201" s="76"/>
    </row>
    <row r="3202" spans="1:5" customFormat="1" x14ac:dyDescent="0.25">
      <c r="A3202" s="79">
        <f t="shared" si="101"/>
        <v>43014</v>
      </c>
      <c r="B3202" s="73" t="b">
        <f t="shared" si="102"/>
        <v>0</v>
      </c>
      <c r="C3202" s="76"/>
      <c r="D3202" s="76"/>
      <c r="E3202" s="76"/>
    </row>
    <row r="3203" spans="1:5" customFormat="1" x14ac:dyDescent="0.25">
      <c r="A3203" s="79">
        <f t="shared" si="101"/>
        <v>43015</v>
      </c>
      <c r="B3203" s="73" t="b">
        <f t="shared" si="102"/>
        <v>0</v>
      </c>
      <c r="C3203" s="76"/>
      <c r="D3203" s="76"/>
      <c r="E3203" s="76"/>
    </row>
    <row r="3204" spans="1:5" customFormat="1" x14ac:dyDescent="0.25">
      <c r="A3204" s="79">
        <f t="shared" ref="A3204:A3267" si="103">A3203+1</f>
        <v>43016</v>
      </c>
      <c r="B3204" s="73" t="b">
        <f t="shared" si="102"/>
        <v>0</v>
      </c>
      <c r="C3204" s="76"/>
      <c r="D3204" s="76"/>
      <c r="E3204" s="76"/>
    </row>
    <row r="3205" spans="1:5" customFormat="1" x14ac:dyDescent="0.25">
      <c r="A3205" s="79">
        <f t="shared" si="103"/>
        <v>43017</v>
      </c>
      <c r="B3205" s="73" t="b">
        <f t="shared" si="102"/>
        <v>0</v>
      </c>
      <c r="C3205" s="76"/>
      <c r="D3205" s="76"/>
      <c r="E3205" s="76"/>
    </row>
    <row r="3206" spans="1:5" customFormat="1" x14ac:dyDescent="0.25">
      <c r="A3206" s="79">
        <f t="shared" si="103"/>
        <v>43018</v>
      </c>
      <c r="B3206" s="73" t="b">
        <f t="shared" si="102"/>
        <v>0</v>
      </c>
      <c r="C3206" s="76"/>
      <c r="D3206" s="76"/>
      <c r="E3206" s="76"/>
    </row>
    <row r="3207" spans="1:5" customFormat="1" x14ac:dyDescent="0.25">
      <c r="A3207" s="79">
        <f t="shared" si="103"/>
        <v>43019</v>
      </c>
      <c r="B3207" s="73" t="b">
        <f t="shared" si="102"/>
        <v>0</v>
      </c>
      <c r="C3207" s="76"/>
      <c r="D3207" s="76"/>
      <c r="E3207" s="76"/>
    </row>
    <row r="3208" spans="1:5" customFormat="1" x14ac:dyDescent="0.25">
      <c r="A3208" s="79">
        <f t="shared" si="103"/>
        <v>43020</v>
      </c>
      <c r="B3208" s="73" t="b">
        <f t="shared" si="102"/>
        <v>0</v>
      </c>
      <c r="C3208" s="76"/>
      <c r="D3208" s="76"/>
      <c r="E3208" s="76"/>
    </row>
    <row r="3209" spans="1:5" customFormat="1" x14ac:dyDescent="0.25">
      <c r="A3209" s="79">
        <f t="shared" si="103"/>
        <v>43021</v>
      </c>
      <c r="B3209" s="73" t="b">
        <f t="shared" si="102"/>
        <v>0</v>
      </c>
      <c r="C3209" s="76"/>
      <c r="D3209" s="76"/>
      <c r="E3209" s="76"/>
    </row>
    <row r="3210" spans="1:5" customFormat="1" x14ac:dyDescent="0.25">
      <c r="A3210" s="79">
        <f t="shared" si="103"/>
        <v>43022</v>
      </c>
      <c r="B3210" s="73" t="b">
        <f t="shared" si="102"/>
        <v>0</v>
      </c>
      <c r="C3210" s="76"/>
      <c r="D3210" s="76"/>
      <c r="E3210" s="76"/>
    </row>
    <row r="3211" spans="1:5" customFormat="1" x14ac:dyDescent="0.25">
      <c r="A3211" s="79">
        <f t="shared" si="103"/>
        <v>43023</v>
      </c>
      <c r="B3211" s="73" t="b">
        <f t="shared" si="102"/>
        <v>0</v>
      </c>
      <c r="C3211" s="76"/>
      <c r="D3211" s="76"/>
      <c r="E3211" s="76"/>
    </row>
    <row r="3212" spans="1:5" customFormat="1" x14ac:dyDescent="0.25">
      <c r="A3212" s="79">
        <f t="shared" si="103"/>
        <v>43024</v>
      </c>
      <c r="B3212" s="73" t="b">
        <f t="shared" si="102"/>
        <v>0</v>
      </c>
      <c r="C3212" s="76"/>
      <c r="D3212" s="76"/>
      <c r="E3212" s="76"/>
    </row>
    <row r="3213" spans="1:5" customFormat="1" x14ac:dyDescent="0.25">
      <c r="A3213" s="79">
        <f t="shared" si="103"/>
        <v>43025</v>
      </c>
      <c r="B3213" s="73" t="b">
        <f t="shared" si="102"/>
        <v>0</v>
      </c>
      <c r="C3213" s="76"/>
      <c r="D3213" s="76"/>
      <c r="E3213" s="76"/>
    </row>
    <row r="3214" spans="1:5" customFormat="1" x14ac:dyDescent="0.25">
      <c r="A3214" s="79">
        <f t="shared" si="103"/>
        <v>43026</v>
      </c>
      <c r="B3214" s="73" t="b">
        <f t="shared" si="102"/>
        <v>0</v>
      </c>
      <c r="C3214" s="76"/>
      <c r="D3214" s="76"/>
      <c r="E3214" s="76"/>
    </row>
    <row r="3215" spans="1:5" customFormat="1" x14ac:dyDescent="0.25">
      <c r="A3215" s="79">
        <f t="shared" si="103"/>
        <v>43027</v>
      </c>
      <c r="B3215" s="73" t="b">
        <f t="shared" si="102"/>
        <v>0</v>
      </c>
      <c r="C3215" s="76"/>
      <c r="D3215" s="76"/>
      <c r="E3215" s="76"/>
    </row>
    <row r="3216" spans="1:5" customFormat="1" x14ac:dyDescent="0.25">
      <c r="A3216" s="79">
        <f t="shared" si="103"/>
        <v>43028</v>
      </c>
      <c r="B3216" s="73" t="b">
        <f t="shared" si="102"/>
        <v>0</v>
      </c>
      <c r="C3216" s="76"/>
      <c r="D3216" s="76"/>
      <c r="E3216" s="76"/>
    </row>
    <row r="3217" spans="1:5" customFormat="1" x14ac:dyDescent="0.25">
      <c r="A3217" s="79">
        <f t="shared" si="103"/>
        <v>43029</v>
      </c>
      <c r="B3217" s="73" t="b">
        <f t="shared" si="102"/>
        <v>0</v>
      </c>
      <c r="C3217" s="76"/>
      <c r="D3217" s="76"/>
      <c r="E3217" s="76"/>
    </row>
    <row r="3218" spans="1:5" customFormat="1" x14ac:dyDescent="0.25">
      <c r="A3218" s="79">
        <f t="shared" si="103"/>
        <v>43030</v>
      </c>
      <c r="B3218" s="73" t="b">
        <f t="shared" si="102"/>
        <v>0</v>
      </c>
      <c r="C3218" s="76"/>
      <c r="D3218" s="76"/>
      <c r="E3218" s="76"/>
    </row>
    <row r="3219" spans="1:5" customFormat="1" x14ac:dyDescent="0.25">
      <c r="A3219" s="79">
        <f t="shared" si="103"/>
        <v>43031</v>
      </c>
      <c r="B3219" s="73" t="b">
        <f t="shared" si="102"/>
        <v>0</v>
      </c>
      <c r="C3219" s="76"/>
      <c r="D3219" s="76"/>
      <c r="E3219" s="76"/>
    </row>
    <row r="3220" spans="1:5" customFormat="1" x14ac:dyDescent="0.25">
      <c r="A3220" s="79">
        <f t="shared" si="103"/>
        <v>43032</v>
      </c>
      <c r="B3220" s="73" t="b">
        <f t="shared" si="102"/>
        <v>0</v>
      </c>
      <c r="C3220" s="76"/>
      <c r="D3220" s="76"/>
      <c r="E3220" s="76"/>
    </row>
    <row r="3221" spans="1:5" customFormat="1" x14ac:dyDescent="0.25">
      <c r="A3221" s="79">
        <f t="shared" si="103"/>
        <v>43033</v>
      </c>
      <c r="B3221" s="73" t="b">
        <f t="shared" si="102"/>
        <v>0</v>
      </c>
      <c r="C3221" s="76"/>
      <c r="D3221" s="76"/>
      <c r="E3221" s="76"/>
    </row>
    <row r="3222" spans="1:5" customFormat="1" x14ac:dyDescent="0.25">
      <c r="A3222" s="79">
        <f t="shared" si="103"/>
        <v>43034</v>
      </c>
      <c r="B3222" s="73" t="b">
        <f t="shared" si="102"/>
        <v>0</v>
      </c>
      <c r="C3222" s="76"/>
      <c r="D3222" s="76"/>
      <c r="E3222" s="76"/>
    </row>
    <row r="3223" spans="1:5" customFormat="1" x14ac:dyDescent="0.25">
      <c r="A3223" s="79">
        <f t="shared" si="103"/>
        <v>43035</v>
      </c>
      <c r="B3223" s="73" t="b">
        <f t="shared" si="102"/>
        <v>0</v>
      </c>
      <c r="C3223" s="76"/>
      <c r="D3223" s="76"/>
      <c r="E3223" s="76"/>
    </row>
    <row r="3224" spans="1:5" customFormat="1" x14ac:dyDescent="0.25">
      <c r="A3224" s="79">
        <f t="shared" si="103"/>
        <v>43036</v>
      </c>
      <c r="B3224" s="73" t="b">
        <f t="shared" si="102"/>
        <v>0</v>
      </c>
      <c r="C3224" s="76"/>
      <c r="D3224" s="76"/>
      <c r="E3224" s="76"/>
    </row>
    <row r="3225" spans="1:5" customFormat="1" x14ac:dyDescent="0.25">
      <c r="A3225" s="79">
        <f t="shared" si="103"/>
        <v>43037</v>
      </c>
      <c r="B3225" s="73" t="b">
        <f t="shared" ref="B3225:B3288" si="104">OR(C3225="Ja",D3225="Ja",E3225="Ja")</f>
        <v>0</v>
      </c>
      <c r="C3225" s="76"/>
      <c r="D3225" s="76"/>
      <c r="E3225" s="76"/>
    </row>
    <row r="3226" spans="1:5" customFormat="1" x14ac:dyDescent="0.25">
      <c r="A3226" s="79">
        <f t="shared" si="103"/>
        <v>43038</v>
      </c>
      <c r="B3226" s="73" t="b">
        <f t="shared" si="104"/>
        <v>0</v>
      </c>
      <c r="C3226" s="76"/>
      <c r="D3226" s="76"/>
      <c r="E3226" s="76"/>
    </row>
    <row r="3227" spans="1:5" customFormat="1" x14ac:dyDescent="0.25">
      <c r="A3227" s="79">
        <f t="shared" si="103"/>
        <v>43039</v>
      </c>
      <c r="B3227" s="73" t="b">
        <f t="shared" si="104"/>
        <v>0</v>
      </c>
      <c r="C3227" s="76"/>
      <c r="D3227" s="76"/>
      <c r="E3227" s="76"/>
    </row>
    <row r="3228" spans="1:5" customFormat="1" x14ac:dyDescent="0.25">
      <c r="A3228" s="79">
        <f t="shared" si="103"/>
        <v>43040</v>
      </c>
      <c r="B3228" s="73" t="b">
        <f t="shared" si="104"/>
        <v>0</v>
      </c>
      <c r="C3228" s="76"/>
      <c r="D3228" s="76"/>
      <c r="E3228" s="76"/>
    </row>
    <row r="3229" spans="1:5" customFormat="1" x14ac:dyDescent="0.25">
      <c r="A3229" s="79">
        <f t="shared" si="103"/>
        <v>43041</v>
      </c>
      <c r="B3229" s="73" t="b">
        <f t="shared" si="104"/>
        <v>0</v>
      </c>
      <c r="C3229" s="76"/>
      <c r="D3229" s="76"/>
      <c r="E3229" s="76"/>
    </row>
    <row r="3230" spans="1:5" customFormat="1" x14ac:dyDescent="0.25">
      <c r="A3230" s="79">
        <f t="shared" si="103"/>
        <v>43042</v>
      </c>
      <c r="B3230" s="73" t="b">
        <f t="shared" si="104"/>
        <v>0</v>
      </c>
      <c r="C3230" s="76"/>
      <c r="D3230" s="76"/>
      <c r="E3230" s="76"/>
    </row>
    <row r="3231" spans="1:5" customFormat="1" x14ac:dyDescent="0.25">
      <c r="A3231" s="79">
        <f t="shared" si="103"/>
        <v>43043</v>
      </c>
      <c r="B3231" s="73" t="b">
        <f t="shared" si="104"/>
        <v>0</v>
      </c>
      <c r="C3231" s="76"/>
      <c r="D3231" s="76"/>
      <c r="E3231" s="76"/>
    </row>
    <row r="3232" spans="1:5" customFormat="1" x14ac:dyDescent="0.25">
      <c r="A3232" s="79">
        <f t="shared" si="103"/>
        <v>43044</v>
      </c>
      <c r="B3232" s="73" t="b">
        <f t="shared" si="104"/>
        <v>0</v>
      </c>
      <c r="C3232" s="76"/>
      <c r="D3232" s="76"/>
      <c r="E3232" s="76"/>
    </row>
    <row r="3233" spans="1:5" customFormat="1" x14ac:dyDescent="0.25">
      <c r="A3233" s="79">
        <f t="shared" si="103"/>
        <v>43045</v>
      </c>
      <c r="B3233" s="73" t="b">
        <f t="shared" si="104"/>
        <v>0</v>
      </c>
      <c r="C3233" s="76"/>
      <c r="D3233" s="76"/>
      <c r="E3233" s="76"/>
    </row>
    <row r="3234" spans="1:5" customFormat="1" x14ac:dyDescent="0.25">
      <c r="A3234" s="79">
        <f t="shared" si="103"/>
        <v>43046</v>
      </c>
      <c r="B3234" s="73" t="b">
        <f t="shared" si="104"/>
        <v>0</v>
      </c>
      <c r="C3234" s="76"/>
      <c r="D3234" s="76"/>
      <c r="E3234" s="76"/>
    </row>
    <row r="3235" spans="1:5" customFormat="1" x14ac:dyDescent="0.25">
      <c r="A3235" s="79">
        <f t="shared" si="103"/>
        <v>43047</v>
      </c>
      <c r="B3235" s="73" t="b">
        <f t="shared" si="104"/>
        <v>0</v>
      </c>
      <c r="C3235" s="76"/>
      <c r="D3235" s="76"/>
      <c r="E3235" s="76"/>
    </row>
    <row r="3236" spans="1:5" customFormat="1" x14ac:dyDescent="0.25">
      <c r="A3236" s="79">
        <f t="shared" si="103"/>
        <v>43048</v>
      </c>
      <c r="B3236" s="73" t="b">
        <f t="shared" si="104"/>
        <v>0</v>
      </c>
      <c r="C3236" s="76"/>
      <c r="D3236" s="76"/>
      <c r="E3236" s="76"/>
    </row>
    <row r="3237" spans="1:5" customFormat="1" x14ac:dyDescent="0.25">
      <c r="A3237" s="79">
        <f t="shared" si="103"/>
        <v>43049</v>
      </c>
      <c r="B3237" s="73" t="b">
        <f t="shared" si="104"/>
        <v>0</v>
      </c>
      <c r="C3237" s="76"/>
      <c r="D3237" s="76"/>
      <c r="E3237" s="76"/>
    </row>
    <row r="3238" spans="1:5" customFormat="1" x14ac:dyDescent="0.25">
      <c r="A3238" s="79">
        <f t="shared" si="103"/>
        <v>43050</v>
      </c>
      <c r="B3238" s="73" t="b">
        <f t="shared" si="104"/>
        <v>0</v>
      </c>
      <c r="C3238" s="76"/>
      <c r="D3238" s="76"/>
      <c r="E3238" s="76"/>
    </row>
    <row r="3239" spans="1:5" customFormat="1" x14ac:dyDescent="0.25">
      <c r="A3239" s="79">
        <f t="shared" si="103"/>
        <v>43051</v>
      </c>
      <c r="B3239" s="73" t="b">
        <f t="shared" si="104"/>
        <v>0</v>
      </c>
      <c r="C3239" s="76"/>
      <c r="D3239" s="76"/>
      <c r="E3239" s="76"/>
    </row>
    <row r="3240" spans="1:5" customFormat="1" x14ac:dyDescent="0.25">
      <c r="A3240" s="79">
        <f t="shared" si="103"/>
        <v>43052</v>
      </c>
      <c r="B3240" s="73" t="b">
        <f t="shared" si="104"/>
        <v>0</v>
      </c>
      <c r="C3240" s="76"/>
      <c r="D3240" s="76"/>
      <c r="E3240" s="76"/>
    </row>
    <row r="3241" spans="1:5" customFormat="1" x14ac:dyDescent="0.25">
      <c r="A3241" s="79">
        <f t="shared" si="103"/>
        <v>43053</v>
      </c>
      <c r="B3241" s="73" t="b">
        <f t="shared" si="104"/>
        <v>0</v>
      </c>
      <c r="C3241" s="76"/>
      <c r="D3241" s="76"/>
      <c r="E3241" s="76"/>
    </row>
    <row r="3242" spans="1:5" customFormat="1" x14ac:dyDescent="0.25">
      <c r="A3242" s="79">
        <f t="shared" si="103"/>
        <v>43054</v>
      </c>
      <c r="B3242" s="73" t="b">
        <f t="shared" si="104"/>
        <v>0</v>
      </c>
      <c r="C3242" s="76"/>
      <c r="D3242" s="76"/>
      <c r="E3242" s="76"/>
    </row>
    <row r="3243" spans="1:5" customFormat="1" x14ac:dyDescent="0.25">
      <c r="A3243" s="79">
        <f t="shared" si="103"/>
        <v>43055</v>
      </c>
      <c r="B3243" s="73" t="b">
        <f t="shared" si="104"/>
        <v>0</v>
      </c>
      <c r="C3243" s="76"/>
      <c r="D3243" s="76"/>
      <c r="E3243" s="76"/>
    </row>
    <row r="3244" spans="1:5" customFormat="1" x14ac:dyDescent="0.25">
      <c r="A3244" s="79">
        <f t="shared" si="103"/>
        <v>43056</v>
      </c>
      <c r="B3244" s="73" t="b">
        <f t="shared" si="104"/>
        <v>0</v>
      </c>
      <c r="C3244" s="76"/>
      <c r="D3244" s="76"/>
      <c r="E3244" s="76"/>
    </row>
    <row r="3245" spans="1:5" customFormat="1" x14ac:dyDescent="0.25">
      <c r="A3245" s="79">
        <f t="shared" si="103"/>
        <v>43057</v>
      </c>
      <c r="B3245" s="73" t="b">
        <f t="shared" si="104"/>
        <v>0</v>
      </c>
      <c r="C3245" s="76"/>
      <c r="D3245" s="76"/>
      <c r="E3245" s="76"/>
    </row>
    <row r="3246" spans="1:5" customFormat="1" x14ac:dyDescent="0.25">
      <c r="A3246" s="79">
        <f t="shared" si="103"/>
        <v>43058</v>
      </c>
      <c r="B3246" s="73" t="b">
        <f t="shared" si="104"/>
        <v>0</v>
      </c>
      <c r="C3246" s="76"/>
      <c r="D3246" s="76"/>
      <c r="E3246" s="76"/>
    </row>
    <row r="3247" spans="1:5" customFormat="1" x14ac:dyDescent="0.25">
      <c r="A3247" s="79">
        <f t="shared" si="103"/>
        <v>43059</v>
      </c>
      <c r="B3247" s="73" t="b">
        <f t="shared" si="104"/>
        <v>0</v>
      </c>
      <c r="C3247" s="76"/>
      <c r="D3247" s="76"/>
      <c r="E3247" s="76"/>
    </row>
    <row r="3248" spans="1:5" customFormat="1" x14ac:dyDescent="0.25">
      <c r="A3248" s="79">
        <f t="shared" si="103"/>
        <v>43060</v>
      </c>
      <c r="B3248" s="73" t="b">
        <f t="shared" si="104"/>
        <v>0</v>
      </c>
      <c r="C3248" s="76"/>
      <c r="D3248" s="76"/>
      <c r="E3248" s="76"/>
    </row>
    <row r="3249" spans="1:5" customFormat="1" x14ac:dyDescent="0.25">
      <c r="A3249" s="79">
        <f t="shared" si="103"/>
        <v>43061</v>
      </c>
      <c r="B3249" s="73" t="b">
        <f t="shared" si="104"/>
        <v>0</v>
      </c>
      <c r="C3249" s="76"/>
      <c r="D3249" s="76"/>
      <c r="E3249" s="76"/>
    </row>
    <row r="3250" spans="1:5" customFormat="1" x14ac:dyDescent="0.25">
      <c r="A3250" s="79">
        <f t="shared" si="103"/>
        <v>43062</v>
      </c>
      <c r="B3250" s="73" t="b">
        <f t="shared" si="104"/>
        <v>0</v>
      </c>
      <c r="C3250" s="76"/>
      <c r="D3250" s="76"/>
      <c r="E3250" s="76"/>
    </row>
    <row r="3251" spans="1:5" customFormat="1" x14ac:dyDescent="0.25">
      <c r="A3251" s="79">
        <f t="shared" si="103"/>
        <v>43063</v>
      </c>
      <c r="B3251" s="73" t="b">
        <f t="shared" si="104"/>
        <v>0</v>
      </c>
      <c r="C3251" s="76"/>
      <c r="D3251" s="76"/>
      <c r="E3251" s="76"/>
    </row>
    <row r="3252" spans="1:5" customFormat="1" x14ac:dyDescent="0.25">
      <c r="A3252" s="79">
        <f t="shared" si="103"/>
        <v>43064</v>
      </c>
      <c r="B3252" s="73" t="b">
        <f t="shared" si="104"/>
        <v>0</v>
      </c>
      <c r="C3252" s="76"/>
      <c r="D3252" s="76"/>
      <c r="E3252" s="76"/>
    </row>
    <row r="3253" spans="1:5" customFormat="1" x14ac:dyDescent="0.25">
      <c r="A3253" s="79">
        <f t="shared" si="103"/>
        <v>43065</v>
      </c>
      <c r="B3253" s="73" t="b">
        <f t="shared" si="104"/>
        <v>0</v>
      </c>
      <c r="C3253" s="76"/>
      <c r="D3253" s="76"/>
      <c r="E3253" s="76"/>
    </row>
    <row r="3254" spans="1:5" customFormat="1" x14ac:dyDescent="0.25">
      <c r="A3254" s="79">
        <f t="shared" si="103"/>
        <v>43066</v>
      </c>
      <c r="B3254" s="73" t="b">
        <f t="shared" si="104"/>
        <v>0</v>
      </c>
      <c r="C3254" s="76"/>
      <c r="D3254" s="76"/>
      <c r="E3254" s="76"/>
    </row>
    <row r="3255" spans="1:5" customFormat="1" x14ac:dyDescent="0.25">
      <c r="A3255" s="79">
        <f t="shared" si="103"/>
        <v>43067</v>
      </c>
      <c r="B3255" s="73" t="b">
        <f t="shared" si="104"/>
        <v>0</v>
      </c>
      <c r="C3255" s="76"/>
      <c r="D3255" s="76"/>
      <c r="E3255" s="76"/>
    </row>
    <row r="3256" spans="1:5" customFormat="1" x14ac:dyDescent="0.25">
      <c r="A3256" s="79">
        <f t="shared" si="103"/>
        <v>43068</v>
      </c>
      <c r="B3256" s="73" t="b">
        <f t="shared" si="104"/>
        <v>0</v>
      </c>
      <c r="C3256" s="76"/>
      <c r="D3256" s="76"/>
      <c r="E3256" s="76"/>
    </row>
    <row r="3257" spans="1:5" customFormat="1" x14ac:dyDescent="0.25">
      <c r="A3257" s="79">
        <f t="shared" si="103"/>
        <v>43069</v>
      </c>
      <c r="B3257" s="73" t="b">
        <f t="shared" si="104"/>
        <v>0</v>
      </c>
      <c r="C3257" s="76"/>
      <c r="D3257" s="76"/>
      <c r="E3257" s="76"/>
    </row>
    <row r="3258" spans="1:5" customFormat="1" x14ac:dyDescent="0.25">
      <c r="A3258" s="79">
        <f t="shared" si="103"/>
        <v>43070</v>
      </c>
      <c r="B3258" s="73" t="b">
        <f t="shared" si="104"/>
        <v>0</v>
      </c>
      <c r="C3258" s="76"/>
      <c r="D3258" s="76"/>
      <c r="E3258" s="76"/>
    </row>
    <row r="3259" spans="1:5" customFormat="1" x14ac:dyDescent="0.25">
      <c r="A3259" s="79">
        <f t="shared" si="103"/>
        <v>43071</v>
      </c>
      <c r="B3259" s="73" t="b">
        <f t="shared" si="104"/>
        <v>0</v>
      </c>
      <c r="C3259" s="76"/>
      <c r="D3259" s="76"/>
      <c r="E3259" s="76"/>
    </row>
    <row r="3260" spans="1:5" customFormat="1" x14ac:dyDescent="0.25">
      <c r="A3260" s="79">
        <f t="shared" si="103"/>
        <v>43072</v>
      </c>
      <c r="B3260" s="73" t="b">
        <f t="shared" si="104"/>
        <v>0</v>
      </c>
      <c r="C3260" s="76"/>
      <c r="D3260" s="76"/>
      <c r="E3260" s="76"/>
    </row>
    <row r="3261" spans="1:5" customFormat="1" x14ac:dyDescent="0.25">
      <c r="A3261" s="79">
        <f t="shared" si="103"/>
        <v>43073</v>
      </c>
      <c r="B3261" s="73" t="b">
        <f t="shared" si="104"/>
        <v>0</v>
      </c>
      <c r="C3261" s="76"/>
      <c r="D3261" s="76"/>
      <c r="E3261" s="76"/>
    </row>
    <row r="3262" spans="1:5" customFormat="1" x14ac:dyDescent="0.25">
      <c r="A3262" s="79">
        <f t="shared" si="103"/>
        <v>43074</v>
      </c>
      <c r="B3262" s="73" t="b">
        <f t="shared" si="104"/>
        <v>0</v>
      </c>
      <c r="C3262" s="76"/>
      <c r="D3262" s="76"/>
      <c r="E3262" s="76"/>
    </row>
    <row r="3263" spans="1:5" customFormat="1" x14ac:dyDescent="0.25">
      <c r="A3263" s="79">
        <f t="shared" si="103"/>
        <v>43075</v>
      </c>
      <c r="B3263" s="73" t="b">
        <f t="shared" si="104"/>
        <v>0</v>
      </c>
      <c r="C3263" s="76"/>
      <c r="D3263" s="76"/>
      <c r="E3263" s="76"/>
    </row>
    <row r="3264" spans="1:5" customFormat="1" x14ac:dyDescent="0.25">
      <c r="A3264" s="79">
        <f t="shared" si="103"/>
        <v>43076</v>
      </c>
      <c r="B3264" s="73" t="b">
        <f t="shared" si="104"/>
        <v>0</v>
      </c>
      <c r="C3264" s="76"/>
      <c r="D3264" s="76"/>
      <c r="E3264" s="76"/>
    </row>
    <row r="3265" spans="1:5" customFormat="1" x14ac:dyDescent="0.25">
      <c r="A3265" s="79">
        <f t="shared" si="103"/>
        <v>43077</v>
      </c>
      <c r="B3265" s="73" t="b">
        <f t="shared" si="104"/>
        <v>0</v>
      </c>
      <c r="C3265" s="76"/>
      <c r="D3265" s="76"/>
      <c r="E3265" s="76"/>
    </row>
    <row r="3266" spans="1:5" customFormat="1" x14ac:dyDescent="0.25">
      <c r="A3266" s="79">
        <f t="shared" si="103"/>
        <v>43078</v>
      </c>
      <c r="B3266" s="73" t="b">
        <f t="shared" si="104"/>
        <v>0</v>
      </c>
      <c r="C3266" s="76"/>
      <c r="D3266" s="76"/>
      <c r="E3266" s="76"/>
    </row>
    <row r="3267" spans="1:5" customFormat="1" x14ac:dyDescent="0.25">
      <c r="A3267" s="79">
        <f t="shared" si="103"/>
        <v>43079</v>
      </c>
      <c r="B3267" s="73" t="b">
        <f t="shared" si="104"/>
        <v>0</v>
      </c>
      <c r="C3267" s="76"/>
      <c r="D3267" s="76"/>
      <c r="E3267" s="76"/>
    </row>
    <row r="3268" spans="1:5" customFormat="1" x14ac:dyDescent="0.25">
      <c r="A3268" s="79">
        <f t="shared" ref="A3268:A3331" si="105">A3267+1</f>
        <v>43080</v>
      </c>
      <c r="B3268" s="73" t="b">
        <f t="shared" si="104"/>
        <v>0</v>
      </c>
      <c r="C3268" s="76"/>
      <c r="D3268" s="76"/>
      <c r="E3268" s="76"/>
    </row>
    <row r="3269" spans="1:5" customFormat="1" x14ac:dyDescent="0.25">
      <c r="A3269" s="79">
        <f t="shared" si="105"/>
        <v>43081</v>
      </c>
      <c r="B3269" s="73" t="b">
        <f t="shared" si="104"/>
        <v>0</v>
      </c>
      <c r="C3269" s="76"/>
      <c r="D3269" s="76"/>
      <c r="E3269" s="76"/>
    </row>
    <row r="3270" spans="1:5" customFormat="1" x14ac:dyDescent="0.25">
      <c r="A3270" s="79">
        <f t="shared" si="105"/>
        <v>43082</v>
      </c>
      <c r="B3270" s="73" t="b">
        <f t="shared" si="104"/>
        <v>0</v>
      </c>
      <c r="C3270" s="76"/>
      <c r="D3270" s="76"/>
      <c r="E3270" s="76"/>
    </row>
    <row r="3271" spans="1:5" customFormat="1" x14ac:dyDescent="0.25">
      <c r="A3271" s="79">
        <f t="shared" si="105"/>
        <v>43083</v>
      </c>
      <c r="B3271" s="73" t="b">
        <f t="shared" si="104"/>
        <v>0</v>
      </c>
      <c r="C3271" s="76"/>
      <c r="D3271" s="76"/>
      <c r="E3271" s="76"/>
    </row>
    <row r="3272" spans="1:5" customFormat="1" x14ac:dyDescent="0.25">
      <c r="A3272" s="79">
        <f t="shared" si="105"/>
        <v>43084</v>
      </c>
      <c r="B3272" s="73" t="b">
        <f t="shared" si="104"/>
        <v>0</v>
      </c>
      <c r="C3272" s="76"/>
      <c r="D3272" s="76"/>
      <c r="E3272" s="76"/>
    </row>
    <row r="3273" spans="1:5" customFormat="1" x14ac:dyDescent="0.25">
      <c r="A3273" s="79">
        <f t="shared" si="105"/>
        <v>43085</v>
      </c>
      <c r="B3273" s="73" t="b">
        <f t="shared" si="104"/>
        <v>0</v>
      </c>
      <c r="C3273" s="76"/>
      <c r="D3273" s="76"/>
      <c r="E3273" s="76"/>
    </row>
    <row r="3274" spans="1:5" customFormat="1" x14ac:dyDescent="0.25">
      <c r="A3274" s="79">
        <f t="shared" si="105"/>
        <v>43086</v>
      </c>
      <c r="B3274" s="73" t="b">
        <f t="shared" si="104"/>
        <v>0</v>
      </c>
      <c r="C3274" s="76"/>
      <c r="D3274" s="76"/>
      <c r="E3274" s="76"/>
    </row>
    <row r="3275" spans="1:5" customFormat="1" x14ac:dyDescent="0.25">
      <c r="A3275" s="79">
        <f t="shared" si="105"/>
        <v>43087</v>
      </c>
      <c r="B3275" s="73" t="b">
        <f t="shared" si="104"/>
        <v>0</v>
      </c>
      <c r="C3275" s="76"/>
      <c r="D3275" s="76"/>
      <c r="E3275" s="76"/>
    </row>
    <row r="3276" spans="1:5" customFormat="1" x14ac:dyDescent="0.25">
      <c r="A3276" s="79">
        <f t="shared" si="105"/>
        <v>43088</v>
      </c>
      <c r="B3276" s="73" t="b">
        <f t="shared" si="104"/>
        <v>0</v>
      </c>
      <c r="C3276" s="76"/>
      <c r="D3276" s="76"/>
      <c r="E3276" s="76"/>
    </row>
    <row r="3277" spans="1:5" customFormat="1" x14ac:dyDescent="0.25">
      <c r="A3277" s="79">
        <f t="shared" si="105"/>
        <v>43089</v>
      </c>
      <c r="B3277" s="73" t="b">
        <f t="shared" si="104"/>
        <v>0</v>
      </c>
      <c r="C3277" s="76"/>
      <c r="D3277" s="76"/>
      <c r="E3277" s="76"/>
    </row>
    <row r="3278" spans="1:5" customFormat="1" x14ac:dyDescent="0.25">
      <c r="A3278" s="79">
        <f t="shared" si="105"/>
        <v>43090</v>
      </c>
      <c r="B3278" s="73" t="b">
        <f t="shared" si="104"/>
        <v>0</v>
      </c>
      <c r="C3278" s="76"/>
      <c r="D3278" s="76"/>
      <c r="E3278" s="76"/>
    </row>
    <row r="3279" spans="1:5" customFormat="1" x14ac:dyDescent="0.25">
      <c r="A3279" s="79">
        <f t="shared" si="105"/>
        <v>43091</v>
      </c>
      <c r="B3279" s="73" t="b">
        <f t="shared" si="104"/>
        <v>0</v>
      </c>
      <c r="C3279" s="76"/>
      <c r="D3279" s="76"/>
      <c r="E3279" s="76"/>
    </row>
    <row r="3280" spans="1:5" customFormat="1" x14ac:dyDescent="0.25">
      <c r="A3280" s="79">
        <f t="shared" si="105"/>
        <v>43092</v>
      </c>
      <c r="B3280" s="73" t="b">
        <f t="shared" si="104"/>
        <v>0</v>
      </c>
      <c r="C3280" s="76"/>
      <c r="D3280" s="76"/>
      <c r="E3280" s="76"/>
    </row>
    <row r="3281" spans="1:5" customFormat="1" x14ac:dyDescent="0.25">
      <c r="A3281" s="79">
        <f t="shared" si="105"/>
        <v>43093</v>
      </c>
      <c r="B3281" s="73" t="b">
        <f t="shared" si="104"/>
        <v>1</v>
      </c>
      <c r="C3281" s="76"/>
      <c r="D3281" s="76"/>
      <c r="E3281" s="76" t="s">
        <v>23</v>
      </c>
    </row>
    <row r="3282" spans="1:5" customFormat="1" x14ac:dyDescent="0.25">
      <c r="A3282" s="79">
        <f t="shared" si="105"/>
        <v>43094</v>
      </c>
      <c r="B3282" s="73" t="b">
        <f t="shared" si="104"/>
        <v>1</v>
      </c>
      <c r="C3282" s="76" t="s">
        <v>23</v>
      </c>
      <c r="D3282" s="76"/>
      <c r="E3282" s="76"/>
    </row>
    <row r="3283" spans="1:5" customFormat="1" x14ac:dyDescent="0.25">
      <c r="A3283" s="79">
        <f t="shared" si="105"/>
        <v>43095</v>
      </c>
      <c r="B3283" s="73" t="b">
        <f t="shared" si="104"/>
        <v>1</v>
      </c>
      <c r="C3283" s="76" t="s">
        <v>23</v>
      </c>
      <c r="D3283" s="76"/>
      <c r="E3283" s="76"/>
    </row>
    <row r="3284" spans="1:5" customFormat="1" x14ac:dyDescent="0.25">
      <c r="A3284" s="79">
        <f t="shared" si="105"/>
        <v>43096</v>
      </c>
      <c r="B3284" s="73" t="b">
        <f t="shared" si="104"/>
        <v>0</v>
      </c>
      <c r="C3284" s="76"/>
      <c r="D3284" s="76"/>
      <c r="E3284" s="76"/>
    </row>
    <row r="3285" spans="1:5" customFormat="1" x14ac:dyDescent="0.25">
      <c r="A3285" s="79">
        <f t="shared" si="105"/>
        <v>43097</v>
      </c>
      <c r="B3285" s="73" t="b">
        <f t="shared" si="104"/>
        <v>0</v>
      </c>
      <c r="C3285" s="76"/>
      <c r="D3285" s="76"/>
      <c r="E3285" s="76"/>
    </row>
    <row r="3286" spans="1:5" customFormat="1" x14ac:dyDescent="0.25">
      <c r="A3286" s="79">
        <f t="shared" si="105"/>
        <v>43098</v>
      </c>
      <c r="B3286" s="73" t="b">
        <f t="shared" si="104"/>
        <v>0</v>
      </c>
      <c r="C3286" s="76"/>
      <c r="D3286" s="76"/>
      <c r="E3286" s="76"/>
    </row>
    <row r="3287" spans="1:5" customFormat="1" x14ac:dyDescent="0.25">
      <c r="A3287" s="79">
        <f t="shared" si="105"/>
        <v>43099</v>
      </c>
      <c r="B3287" s="73" t="b">
        <f t="shared" si="104"/>
        <v>0</v>
      </c>
      <c r="C3287" s="76"/>
      <c r="D3287" s="76"/>
      <c r="E3287" s="76"/>
    </row>
    <row r="3288" spans="1:5" customFormat="1" x14ac:dyDescent="0.25">
      <c r="A3288" s="77">
        <f t="shared" si="105"/>
        <v>43100</v>
      </c>
      <c r="B3288" s="125" t="b">
        <f t="shared" si="104"/>
        <v>1</v>
      </c>
      <c r="C3288" s="13" t="s">
        <v>23</v>
      </c>
      <c r="D3288" s="13"/>
      <c r="E3288" s="13"/>
    </row>
    <row r="3289" spans="1:5" customFormat="1" x14ac:dyDescent="0.25">
      <c r="A3289" s="79">
        <f t="shared" si="105"/>
        <v>43101</v>
      </c>
      <c r="B3289" s="73" t="b">
        <f t="shared" ref="B3289:B3352" si="106">OR(C3289="Ja",D3289="Ja",E3289="Ja")</f>
        <v>1</v>
      </c>
      <c r="C3289" s="76" t="s">
        <v>23</v>
      </c>
      <c r="D3289" s="76"/>
      <c r="E3289" s="76"/>
    </row>
    <row r="3290" spans="1:5" customFormat="1" x14ac:dyDescent="0.25">
      <c r="A3290" s="79">
        <f t="shared" si="105"/>
        <v>43102</v>
      </c>
      <c r="B3290" s="73" t="b">
        <f t="shared" si="106"/>
        <v>0</v>
      </c>
      <c r="C3290" s="76"/>
      <c r="D3290" s="76"/>
      <c r="E3290" s="76"/>
    </row>
    <row r="3291" spans="1:5" customFormat="1" x14ac:dyDescent="0.25">
      <c r="A3291" s="79">
        <f t="shared" si="105"/>
        <v>43103</v>
      </c>
      <c r="B3291" s="73" t="b">
        <f t="shared" si="106"/>
        <v>0</v>
      </c>
      <c r="C3291" s="76"/>
      <c r="D3291" s="76"/>
      <c r="E3291" s="76"/>
    </row>
    <row r="3292" spans="1:5" customFormat="1" x14ac:dyDescent="0.25">
      <c r="A3292" s="79">
        <f t="shared" si="105"/>
        <v>43104</v>
      </c>
      <c r="B3292" s="73" t="b">
        <f t="shared" si="106"/>
        <v>0</v>
      </c>
      <c r="C3292" s="76"/>
      <c r="D3292" s="76"/>
      <c r="E3292" s="76"/>
    </row>
    <row r="3293" spans="1:5" customFormat="1" x14ac:dyDescent="0.25">
      <c r="A3293" s="79">
        <f t="shared" si="105"/>
        <v>43105</v>
      </c>
      <c r="B3293" s="73" t="b">
        <f t="shared" si="106"/>
        <v>0</v>
      </c>
      <c r="C3293" s="76"/>
      <c r="D3293" s="76"/>
      <c r="E3293" s="76"/>
    </row>
    <row r="3294" spans="1:5" customFormat="1" x14ac:dyDescent="0.25">
      <c r="A3294" s="79">
        <f t="shared" si="105"/>
        <v>43106</v>
      </c>
      <c r="B3294" s="73" t="b">
        <f t="shared" si="106"/>
        <v>0</v>
      </c>
      <c r="C3294" s="76"/>
      <c r="D3294" s="76"/>
      <c r="E3294" s="76"/>
    </row>
    <row r="3295" spans="1:5" customFormat="1" x14ac:dyDescent="0.25">
      <c r="A3295" s="79">
        <f t="shared" si="105"/>
        <v>43107</v>
      </c>
      <c r="B3295" s="73" t="b">
        <f t="shared" si="106"/>
        <v>0</v>
      </c>
      <c r="C3295" s="76"/>
      <c r="D3295" s="76"/>
      <c r="E3295" s="76"/>
    </row>
    <row r="3296" spans="1:5" customFormat="1" x14ac:dyDescent="0.25">
      <c r="A3296" s="79">
        <f t="shared" si="105"/>
        <v>43108</v>
      </c>
      <c r="B3296" s="73" t="b">
        <f t="shared" si="106"/>
        <v>0</v>
      </c>
      <c r="C3296" s="76"/>
      <c r="D3296" s="76"/>
      <c r="E3296" s="76"/>
    </row>
    <row r="3297" spans="1:5" customFormat="1" x14ac:dyDescent="0.25">
      <c r="A3297" s="79">
        <f t="shared" si="105"/>
        <v>43109</v>
      </c>
      <c r="B3297" s="73" t="b">
        <f t="shared" si="106"/>
        <v>0</v>
      </c>
      <c r="C3297" s="76"/>
      <c r="D3297" s="76"/>
      <c r="E3297" s="76"/>
    </row>
    <row r="3298" spans="1:5" customFormat="1" x14ac:dyDescent="0.25">
      <c r="A3298" s="79">
        <f t="shared" si="105"/>
        <v>43110</v>
      </c>
      <c r="B3298" s="73" t="b">
        <f t="shared" si="106"/>
        <v>0</v>
      </c>
      <c r="C3298" s="76"/>
      <c r="D3298" s="76"/>
      <c r="E3298" s="76"/>
    </row>
    <row r="3299" spans="1:5" customFormat="1" x14ac:dyDescent="0.25">
      <c r="A3299" s="79">
        <f t="shared" si="105"/>
        <v>43111</v>
      </c>
      <c r="B3299" s="73" t="b">
        <f t="shared" si="106"/>
        <v>0</v>
      </c>
      <c r="C3299" s="76"/>
      <c r="D3299" s="76"/>
      <c r="E3299" s="76"/>
    </row>
    <row r="3300" spans="1:5" customFormat="1" x14ac:dyDescent="0.25">
      <c r="A3300" s="79">
        <f t="shared" si="105"/>
        <v>43112</v>
      </c>
      <c r="B3300" s="73" t="b">
        <f t="shared" si="106"/>
        <v>0</v>
      </c>
      <c r="C3300" s="76"/>
      <c r="D3300" s="76"/>
      <c r="E3300" s="76"/>
    </row>
    <row r="3301" spans="1:5" customFormat="1" x14ac:dyDescent="0.25">
      <c r="A3301" s="79">
        <f t="shared" si="105"/>
        <v>43113</v>
      </c>
      <c r="B3301" s="73" t="b">
        <f t="shared" si="106"/>
        <v>0</v>
      </c>
      <c r="C3301" s="76"/>
      <c r="D3301" s="76"/>
      <c r="E3301" s="76"/>
    </row>
    <row r="3302" spans="1:5" x14ac:dyDescent="0.25">
      <c r="A3302" s="122">
        <f t="shared" si="105"/>
        <v>43114</v>
      </c>
      <c r="B3302" s="73" t="b">
        <f t="shared" si="106"/>
        <v>0</v>
      </c>
      <c r="C3302" s="11"/>
      <c r="D3302" s="11"/>
      <c r="E3302" s="11"/>
    </row>
    <row r="3303" spans="1:5" x14ac:dyDescent="0.25">
      <c r="A3303" s="122">
        <f t="shared" si="105"/>
        <v>43115</v>
      </c>
      <c r="B3303" s="73" t="b">
        <f t="shared" si="106"/>
        <v>0</v>
      </c>
      <c r="C3303" s="11"/>
      <c r="D3303" s="11"/>
      <c r="E3303" s="11"/>
    </row>
    <row r="3304" spans="1:5" x14ac:dyDescent="0.25">
      <c r="A3304" s="122">
        <f t="shared" si="105"/>
        <v>43116</v>
      </c>
      <c r="B3304" s="73" t="b">
        <f t="shared" si="106"/>
        <v>0</v>
      </c>
      <c r="C3304" s="11"/>
      <c r="D3304" s="11"/>
      <c r="E3304" s="11"/>
    </row>
    <row r="3305" spans="1:5" x14ac:dyDescent="0.25">
      <c r="A3305" s="122">
        <f t="shared" si="105"/>
        <v>43117</v>
      </c>
      <c r="B3305" s="73" t="b">
        <f t="shared" si="106"/>
        <v>0</v>
      </c>
      <c r="C3305" s="11"/>
      <c r="D3305" s="11"/>
      <c r="E3305" s="11"/>
    </row>
    <row r="3306" spans="1:5" x14ac:dyDescent="0.25">
      <c r="A3306" s="122">
        <f t="shared" si="105"/>
        <v>43118</v>
      </c>
      <c r="B3306" s="73" t="b">
        <f t="shared" si="106"/>
        <v>0</v>
      </c>
      <c r="C3306" s="11"/>
      <c r="D3306" s="11"/>
      <c r="E3306" s="11"/>
    </row>
    <row r="3307" spans="1:5" x14ac:dyDescent="0.25">
      <c r="A3307" s="122">
        <f t="shared" si="105"/>
        <v>43119</v>
      </c>
      <c r="B3307" s="73" t="b">
        <f t="shared" si="106"/>
        <v>0</v>
      </c>
      <c r="C3307" s="11"/>
      <c r="D3307" s="11"/>
      <c r="E3307" s="11"/>
    </row>
    <row r="3308" spans="1:5" x14ac:dyDescent="0.25">
      <c r="A3308" s="122">
        <f t="shared" si="105"/>
        <v>43120</v>
      </c>
      <c r="B3308" s="73" t="b">
        <f t="shared" si="106"/>
        <v>0</v>
      </c>
      <c r="C3308" s="11"/>
      <c r="D3308" s="11"/>
      <c r="E3308" s="11"/>
    </row>
    <row r="3309" spans="1:5" x14ac:dyDescent="0.25">
      <c r="A3309" s="122">
        <f t="shared" si="105"/>
        <v>43121</v>
      </c>
      <c r="B3309" s="73" t="b">
        <f t="shared" si="106"/>
        <v>0</v>
      </c>
      <c r="C3309" s="11"/>
      <c r="D3309" s="11"/>
      <c r="E3309" s="11"/>
    </row>
    <row r="3310" spans="1:5" x14ac:dyDescent="0.25">
      <c r="A3310" s="122">
        <f t="shared" si="105"/>
        <v>43122</v>
      </c>
      <c r="B3310" s="73" t="b">
        <f t="shared" si="106"/>
        <v>0</v>
      </c>
      <c r="C3310" s="11"/>
      <c r="D3310" s="11"/>
      <c r="E3310" s="11"/>
    </row>
    <row r="3311" spans="1:5" x14ac:dyDescent="0.25">
      <c r="A3311" s="122">
        <f t="shared" si="105"/>
        <v>43123</v>
      </c>
      <c r="B3311" s="73" t="b">
        <f t="shared" si="106"/>
        <v>0</v>
      </c>
      <c r="C3311" s="11"/>
      <c r="D3311" s="11"/>
      <c r="E3311" s="11"/>
    </row>
    <row r="3312" spans="1:5" x14ac:dyDescent="0.25">
      <c r="A3312" s="122">
        <f t="shared" si="105"/>
        <v>43124</v>
      </c>
      <c r="B3312" s="73" t="b">
        <f t="shared" si="106"/>
        <v>0</v>
      </c>
      <c r="C3312" s="11"/>
      <c r="D3312" s="11"/>
      <c r="E3312" s="11"/>
    </row>
    <row r="3313" spans="1:5" x14ac:dyDescent="0.25">
      <c r="A3313" s="122">
        <f t="shared" si="105"/>
        <v>43125</v>
      </c>
      <c r="B3313" s="73" t="b">
        <f t="shared" si="106"/>
        <v>0</v>
      </c>
      <c r="C3313" s="11"/>
      <c r="D3313" s="11"/>
      <c r="E3313" s="11"/>
    </row>
    <row r="3314" spans="1:5" x14ac:dyDescent="0.25">
      <c r="A3314" s="122">
        <f t="shared" si="105"/>
        <v>43126</v>
      </c>
      <c r="B3314" s="73" t="b">
        <f t="shared" si="106"/>
        <v>0</v>
      </c>
      <c r="C3314" s="11"/>
      <c r="D3314" s="11"/>
      <c r="E3314" s="11"/>
    </row>
    <row r="3315" spans="1:5" x14ac:dyDescent="0.25">
      <c r="A3315" s="122">
        <f t="shared" si="105"/>
        <v>43127</v>
      </c>
      <c r="B3315" s="73" t="b">
        <f t="shared" si="106"/>
        <v>0</v>
      </c>
      <c r="C3315" s="11"/>
      <c r="D3315" s="11"/>
      <c r="E3315" s="11"/>
    </row>
    <row r="3316" spans="1:5" x14ac:dyDescent="0.25">
      <c r="A3316" s="122">
        <f t="shared" si="105"/>
        <v>43128</v>
      </c>
      <c r="B3316" s="73" t="b">
        <f t="shared" si="106"/>
        <v>0</v>
      </c>
      <c r="C3316" s="11"/>
      <c r="D3316" s="11"/>
      <c r="E3316" s="11"/>
    </row>
    <row r="3317" spans="1:5" x14ac:dyDescent="0.25">
      <c r="A3317" s="122">
        <f t="shared" si="105"/>
        <v>43129</v>
      </c>
      <c r="B3317" s="73" t="b">
        <f t="shared" si="106"/>
        <v>0</v>
      </c>
      <c r="C3317" s="11"/>
      <c r="D3317" s="11"/>
      <c r="E3317" s="11"/>
    </row>
    <row r="3318" spans="1:5" x14ac:dyDescent="0.25">
      <c r="A3318" s="122">
        <f t="shared" si="105"/>
        <v>43130</v>
      </c>
      <c r="B3318" s="73" t="b">
        <f t="shared" si="106"/>
        <v>0</v>
      </c>
      <c r="C3318" s="11"/>
      <c r="D3318" s="11"/>
      <c r="E3318" s="11"/>
    </row>
    <row r="3319" spans="1:5" x14ac:dyDescent="0.25">
      <c r="A3319" s="122">
        <f t="shared" si="105"/>
        <v>43131</v>
      </c>
      <c r="B3319" s="73" t="b">
        <f t="shared" si="106"/>
        <v>0</v>
      </c>
      <c r="C3319" s="11"/>
      <c r="D3319" s="11"/>
      <c r="E3319" s="11"/>
    </row>
    <row r="3320" spans="1:5" x14ac:dyDescent="0.25">
      <c r="A3320" s="122">
        <f t="shared" si="105"/>
        <v>43132</v>
      </c>
      <c r="B3320" s="73" t="b">
        <f t="shared" si="106"/>
        <v>0</v>
      </c>
      <c r="C3320" s="11"/>
      <c r="D3320" s="11"/>
      <c r="E3320" s="11"/>
    </row>
    <row r="3321" spans="1:5" x14ac:dyDescent="0.25">
      <c r="A3321" s="122">
        <f t="shared" si="105"/>
        <v>43133</v>
      </c>
      <c r="B3321" s="73" t="b">
        <f t="shared" si="106"/>
        <v>0</v>
      </c>
      <c r="C3321" s="11"/>
      <c r="D3321" s="11"/>
      <c r="E3321" s="11"/>
    </row>
    <row r="3322" spans="1:5" x14ac:dyDescent="0.25">
      <c r="A3322" s="122">
        <f t="shared" si="105"/>
        <v>43134</v>
      </c>
      <c r="B3322" s="73" t="b">
        <f t="shared" si="106"/>
        <v>0</v>
      </c>
      <c r="C3322" s="11"/>
      <c r="D3322" s="11"/>
      <c r="E3322" s="11"/>
    </row>
    <row r="3323" spans="1:5" x14ac:dyDescent="0.25">
      <c r="A3323" s="122">
        <f t="shared" si="105"/>
        <v>43135</v>
      </c>
      <c r="B3323" s="73" t="b">
        <f t="shared" si="106"/>
        <v>0</v>
      </c>
      <c r="C3323" s="11"/>
      <c r="D3323" s="11"/>
      <c r="E3323" s="11"/>
    </row>
    <row r="3324" spans="1:5" x14ac:dyDescent="0.25">
      <c r="A3324" s="122">
        <f t="shared" si="105"/>
        <v>43136</v>
      </c>
      <c r="B3324" s="73" t="b">
        <f t="shared" si="106"/>
        <v>0</v>
      </c>
      <c r="C3324" s="11"/>
      <c r="D3324" s="11"/>
      <c r="E3324" s="11"/>
    </row>
    <row r="3325" spans="1:5" x14ac:dyDescent="0.25">
      <c r="A3325" s="122">
        <f t="shared" si="105"/>
        <v>43137</v>
      </c>
      <c r="B3325" s="73" t="b">
        <f t="shared" si="106"/>
        <v>0</v>
      </c>
      <c r="C3325" s="11"/>
      <c r="D3325" s="11"/>
      <c r="E3325" s="11"/>
    </row>
    <row r="3326" spans="1:5" x14ac:dyDescent="0.25">
      <c r="A3326" s="122">
        <f t="shared" si="105"/>
        <v>43138</v>
      </c>
      <c r="B3326" s="73" t="b">
        <f t="shared" si="106"/>
        <v>0</v>
      </c>
      <c r="C3326" s="11"/>
      <c r="D3326" s="11"/>
      <c r="E3326" s="11"/>
    </row>
    <row r="3327" spans="1:5" x14ac:dyDescent="0.25">
      <c r="A3327" s="122">
        <f t="shared" si="105"/>
        <v>43139</v>
      </c>
      <c r="B3327" s="73" t="b">
        <f t="shared" si="106"/>
        <v>0</v>
      </c>
      <c r="C3327" s="11"/>
      <c r="D3327" s="11"/>
      <c r="E3327" s="11"/>
    </row>
    <row r="3328" spans="1:5" x14ac:dyDescent="0.25">
      <c r="A3328" s="122">
        <f t="shared" si="105"/>
        <v>43140</v>
      </c>
      <c r="B3328" s="73" t="b">
        <f t="shared" si="106"/>
        <v>0</v>
      </c>
      <c r="C3328" s="11"/>
      <c r="D3328" s="11"/>
      <c r="E3328" s="11"/>
    </row>
    <row r="3329" spans="1:5" x14ac:dyDescent="0.25">
      <c r="A3329" s="122">
        <f t="shared" si="105"/>
        <v>43141</v>
      </c>
      <c r="B3329" s="73" t="b">
        <f t="shared" si="106"/>
        <v>0</v>
      </c>
      <c r="C3329" s="11"/>
      <c r="D3329" s="11"/>
      <c r="E3329" s="11"/>
    </row>
    <row r="3330" spans="1:5" x14ac:dyDescent="0.25">
      <c r="A3330" s="122">
        <f t="shared" si="105"/>
        <v>43142</v>
      </c>
      <c r="B3330" s="73" t="b">
        <f t="shared" si="106"/>
        <v>0</v>
      </c>
      <c r="C3330" s="11"/>
      <c r="D3330" s="11"/>
      <c r="E3330" s="11"/>
    </row>
    <row r="3331" spans="1:5" x14ac:dyDescent="0.25">
      <c r="A3331" s="122">
        <f t="shared" si="105"/>
        <v>43143</v>
      </c>
      <c r="B3331" s="73" t="b">
        <f t="shared" si="106"/>
        <v>0</v>
      </c>
      <c r="C3331" s="11"/>
      <c r="D3331" s="11"/>
      <c r="E3331" s="11"/>
    </row>
    <row r="3332" spans="1:5" x14ac:dyDescent="0.25">
      <c r="A3332" s="122">
        <f t="shared" ref="A3332:A3395" si="107">A3331+1</f>
        <v>43144</v>
      </c>
      <c r="B3332" s="73" t="b">
        <f t="shared" si="106"/>
        <v>0</v>
      </c>
      <c r="C3332" s="11"/>
      <c r="D3332" s="11"/>
      <c r="E3332" s="11"/>
    </row>
    <row r="3333" spans="1:5" x14ac:dyDescent="0.25">
      <c r="A3333" s="122">
        <f t="shared" si="107"/>
        <v>43145</v>
      </c>
      <c r="B3333" s="73" t="b">
        <f t="shared" si="106"/>
        <v>0</v>
      </c>
      <c r="C3333" s="11"/>
      <c r="D3333" s="11"/>
      <c r="E3333" s="11"/>
    </row>
    <row r="3334" spans="1:5" x14ac:dyDescent="0.25">
      <c r="A3334" s="122">
        <f t="shared" si="107"/>
        <v>43146</v>
      </c>
      <c r="B3334" s="73" t="b">
        <f t="shared" si="106"/>
        <v>0</v>
      </c>
      <c r="C3334" s="11"/>
      <c r="D3334" s="11"/>
      <c r="E3334" s="11"/>
    </row>
    <row r="3335" spans="1:5" x14ac:dyDescent="0.25">
      <c r="A3335" s="122">
        <f t="shared" si="107"/>
        <v>43147</v>
      </c>
      <c r="B3335" s="73" t="b">
        <f t="shared" si="106"/>
        <v>0</v>
      </c>
      <c r="C3335" s="11"/>
      <c r="D3335" s="11"/>
      <c r="E3335" s="11"/>
    </row>
    <row r="3336" spans="1:5" x14ac:dyDescent="0.25">
      <c r="A3336" s="122">
        <f t="shared" si="107"/>
        <v>43148</v>
      </c>
      <c r="B3336" s="73" t="b">
        <f t="shared" si="106"/>
        <v>0</v>
      </c>
      <c r="C3336" s="11"/>
      <c r="D3336" s="11"/>
      <c r="E3336" s="11"/>
    </row>
    <row r="3337" spans="1:5" x14ac:dyDescent="0.25">
      <c r="A3337" s="122">
        <f t="shared" si="107"/>
        <v>43149</v>
      </c>
      <c r="B3337" s="73" t="b">
        <f t="shared" si="106"/>
        <v>0</v>
      </c>
      <c r="C3337" s="11"/>
      <c r="D3337" s="11"/>
      <c r="E3337" s="11"/>
    </row>
    <row r="3338" spans="1:5" x14ac:dyDescent="0.25">
      <c r="A3338" s="122">
        <f t="shared" si="107"/>
        <v>43150</v>
      </c>
      <c r="B3338" s="73" t="b">
        <f t="shared" si="106"/>
        <v>0</v>
      </c>
      <c r="C3338" s="11"/>
      <c r="D3338" s="11"/>
      <c r="E3338" s="11"/>
    </row>
    <row r="3339" spans="1:5" x14ac:dyDescent="0.25">
      <c r="A3339" s="122">
        <f t="shared" si="107"/>
        <v>43151</v>
      </c>
      <c r="B3339" s="73" t="b">
        <f t="shared" si="106"/>
        <v>0</v>
      </c>
      <c r="C3339" s="11"/>
      <c r="D3339" s="11"/>
      <c r="E3339" s="11"/>
    </row>
    <row r="3340" spans="1:5" x14ac:dyDescent="0.25">
      <c r="A3340" s="122">
        <f t="shared" si="107"/>
        <v>43152</v>
      </c>
      <c r="B3340" s="73" t="b">
        <f t="shared" si="106"/>
        <v>0</v>
      </c>
      <c r="C3340" s="11"/>
      <c r="D3340" s="11"/>
      <c r="E3340" s="11"/>
    </row>
    <row r="3341" spans="1:5" x14ac:dyDescent="0.25">
      <c r="A3341" s="122">
        <f t="shared" si="107"/>
        <v>43153</v>
      </c>
      <c r="B3341" s="73" t="b">
        <f t="shared" si="106"/>
        <v>0</v>
      </c>
      <c r="C3341" s="11"/>
      <c r="D3341" s="11"/>
      <c r="E3341" s="11"/>
    </row>
    <row r="3342" spans="1:5" x14ac:dyDescent="0.25">
      <c r="A3342" s="122">
        <f t="shared" si="107"/>
        <v>43154</v>
      </c>
      <c r="B3342" s="73" t="b">
        <f t="shared" si="106"/>
        <v>0</v>
      </c>
      <c r="C3342" s="11"/>
      <c r="D3342" s="11"/>
      <c r="E3342" s="11"/>
    </row>
    <row r="3343" spans="1:5" x14ac:dyDescent="0.25">
      <c r="A3343" s="122">
        <f t="shared" si="107"/>
        <v>43155</v>
      </c>
      <c r="B3343" s="73" t="b">
        <f t="shared" si="106"/>
        <v>0</v>
      </c>
      <c r="C3343" s="11"/>
      <c r="D3343" s="11"/>
      <c r="E3343" s="11"/>
    </row>
    <row r="3344" spans="1:5" x14ac:dyDescent="0.25">
      <c r="A3344" s="122">
        <f t="shared" si="107"/>
        <v>43156</v>
      </c>
      <c r="B3344" s="73" t="b">
        <f t="shared" si="106"/>
        <v>0</v>
      </c>
      <c r="C3344" s="11"/>
      <c r="D3344" s="11"/>
      <c r="E3344" s="11"/>
    </row>
    <row r="3345" spans="1:5" x14ac:dyDescent="0.25">
      <c r="A3345" s="122">
        <f t="shared" si="107"/>
        <v>43157</v>
      </c>
      <c r="B3345" s="73" t="b">
        <f t="shared" si="106"/>
        <v>0</v>
      </c>
      <c r="C3345" s="11"/>
      <c r="D3345" s="11"/>
      <c r="E3345" s="11"/>
    </row>
    <row r="3346" spans="1:5" x14ac:dyDescent="0.25">
      <c r="A3346" s="122">
        <f t="shared" si="107"/>
        <v>43158</v>
      </c>
      <c r="B3346" s="73" t="b">
        <f t="shared" si="106"/>
        <v>0</v>
      </c>
      <c r="C3346" s="11"/>
      <c r="D3346" s="11"/>
      <c r="E3346" s="11"/>
    </row>
    <row r="3347" spans="1:5" x14ac:dyDescent="0.25">
      <c r="A3347" s="122">
        <f t="shared" si="107"/>
        <v>43159</v>
      </c>
      <c r="B3347" s="73" t="b">
        <f t="shared" si="106"/>
        <v>0</v>
      </c>
      <c r="C3347" s="11"/>
      <c r="D3347" s="11"/>
      <c r="E3347" s="11"/>
    </row>
    <row r="3348" spans="1:5" x14ac:dyDescent="0.25">
      <c r="A3348" s="122">
        <f t="shared" si="107"/>
        <v>43160</v>
      </c>
      <c r="B3348" s="73" t="b">
        <f t="shared" si="106"/>
        <v>0</v>
      </c>
      <c r="C3348" s="11"/>
      <c r="D3348" s="11"/>
      <c r="E3348" s="11"/>
    </row>
    <row r="3349" spans="1:5" x14ac:dyDescent="0.25">
      <c r="A3349" s="122">
        <f t="shared" si="107"/>
        <v>43161</v>
      </c>
      <c r="B3349" s="73" t="b">
        <f t="shared" si="106"/>
        <v>0</v>
      </c>
      <c r="C3349" s="11"/>
      <c r="D3349" s="11"/>
      <c r="E3349" s="11"/>
    </row>
    <row r="3350" spans="1:5" x14ac:dyDescent="0.25">
      <c r="A3350" s="122">
        <f t="shared" si="107"/>
        <v>43162</v>
      </c>
      <c r="B3350" s="73" t="b">
        <f t="shared" si="106"/>
        <v>0</v>
      </c>
      <c r="C3350" s="11"/>
      <c r="D3350" s="11"/>
      <c r="E3350" s="11"/>
    </row>
    <row r="3351" spans="1:5" x14ac:dyDescent="0.25">
      <c r="A3351" s="122">
        <f t="shared" si="107"/>
        <v>43163</v>
      </c>
      <c r="B3351" s="73" t="b">
        <f t="shared" si="106"/>
        <v>0</v>
      </c>
      <c r="C3351" s="11"/>
      <c r="D3351" s="11"/>
      <c r="E3351" s="11"/>
    </row>
    <row r="3352" spans="1:5" x14ac:dyDescent="0.25">
      <c r="A3352" s="122">
        <f t="shared" si="107"/>
        <v>43164</v>
      </c>
      <c r="B3352" s="73" t="b">
        <f t="shared" si="106"/>
        <v>0</v>
      </c>
      <c r="C3352" s="11"/>
      <c r="D3352" s="11"/>
      <c r="E3352" s="11"/>
    </row>
    <row r="3353" spans="1:5" x14ac:dyDescent="0.25">
      <c r="A3353" s="122">
        <f t="shared" si="107"/>
        <v>43165</v>
      </c>
      <c r="B3353" s="73" t="b">
        <f t="shared" ref="B3353:B3416" si="108">OR(C3353="Ja",D3353="Ja",E3353="Ja")</f>
        <v>0</v>
      </c>
      <c r="C3353" s="11"/>
      <c r="D3353" s="11"/>
      <c r="E3353" s="11"/>
    </row>
    <row r="3354" spans="1:5" x14ac:dyDescent="0.25">
      <c r="A3354" s="122">
        <f t="shared" si="107"/>
        <v>43166</v>
      </c>
      <c r="B3354" s="73" t="b">
        <f t="shared" si="108"/>
        <v>0</v>
      </c>
      <c r="C3354" s="11"/>
      <c r="D3354" s="11"/>
      <c r="E3354" s="11"/>
    </row>
    <row r="3355" spans="1:5" x14ac:dyDescent="0.25">
      <c r="A3355" s="122">
        <f t="shared" si="107"/>
        <v>43167</v>
      </c>
      <c r="B3355" s="73" t="b">
        <f t="shared" si="108"/>
        <v>0</v>
      </c>
      <c r="C3355" s="11"/>
      <c r="D3355" s="11"/>
      <c r="E3355" s="11"/>
    </row>
    <row r="3356" spans="1:5" x14ac:dyDescent="0.25">
      <c r="A3356" s="122">
        <f t="shared" si="107"/>
        <v>43168</v>
      </c>
      <c r="B3356" s="73" t="b">
        <f t="shared" si="108"/>
        <v>0</v>
      </c>
      <c r="C3356" s="11"/>
      <c r="D3356" s="11"/>
      <c r="E3356" s="11"/>
    </row>
    <row r="3357" spans="1:5" x14ac:dyDescent="0.25">
      <c r="A3357" s="122">
        <f t="shared" si="107"/>
        <v>43169</v>
      </c>
      <c r="B3357" s="73" t="b">
        <f t="shared" si="108"/>
        <v>0</v>
      </c>
      <c r="C3357" s="11"/>
      <c r="D3357" s="11"/>
      <c r="E3357" s="11"/>
    </row>
    <row r="3358" spans="1:5" x14ac:dyDescent="0.25">
      <c r="A3358" s="122">
        <f t="shared" si="107"/>
        <v>43170</v>
      </c>
      <c r="B3358" s="73" t="b">
        <f t="shared" si="108"/>
        <v>0</v>
      </c>
      <c r="C3358" s="11"/>
      <c r="D3358" s="11"/>
      <c r="E3358" s="11"/>
    </row>
    <row r="3359" spans="1:5" x14ac:dyDescent="0.25">
      <c r="A3359" s="122">
        <f t="shared" si="107"/>
        <v>43171</v>
      </c>
      <c r="B3359" s="73" t="b">
        <f t="shared" si="108"/>
        <v>0</v>
      </c>
      <c r="C3359" s="11"/>
      <c r="D3359" s="11"/>
      <c r="E3359" s="11"/>
    </row>
    <row r="3360" spans="1:5" x14ac:dyDescent="0.25">
      <c r="A3360" s="122">
        <f t="shared" si="107"/>
        <v>43172</v>
      </c>
      <c r="B3360" s="73" t="b">
        <f t="shared" si="108"/>
        <v>0</v>
      </c>
      <c r="C3360" s="11"/>
      <c r="D3360" s="11"/>
      <c r="E3360" s="11"/>
    </row>
    <row r="3361" spans="1:5" x14ac:dyDescent="0.25">
      <c r="A3361" s="122">
        <f t="shared" si="107"/>
        <v>43173</v>
      </c>
      <c r="B3361" s="73" t="b">
        <f t="shared" si="108"/>
        <v>0</v>
      </c>
      <c r="C3361" s="11"/>
      <c r="D3361" s="11"/>
      <c r="E3361" s="11"/>
    </row>
    <row r="3362" spans="1:5" x14ac:dyDescent="0.25">
      <c r="A3362" s="122">
        <f t="shared" si="107"/>
        <v>43174</v>
      </c>
      <c r="B3362" s="73" t="b">
        <f t="shared" si="108"/>
        <v>0</v>
      </c>
      <c r="C3362" s="11"/>
      <c r="D3362" s="11"/>
      <c r="E3362" s="11"/>
    </row>
    <row r="3363" spans="1:5" x14ac:dyDescent="0.25">
      <c r="A3363" s="122">
        <f t="shared" si="107"/>
        <v>43175</v>
      </c>
      <c r="B3363" s="73" t="b">
        <f t="shared" si="108"/>
        <v>0</v>
      </c>
      <c r="C3363" s="11"/>
      <c r="D3363" s="11"/>
      <c r="E3363" s="11"/>
    </row>
    <row r="3364" spans="1:5" x14ac:dyDescent="0.25">
      <c r="A3364" s="122">
        <f t="shared" si="107"/>
        <v>43176</v>
      </c>
      <c r="B3364" s="73" t="b">
        <f t="shared" si="108"/>
        <v>0</v>
      </c>
      <c r="C3364" s="11"/>
      <c r="D3364" s="11"/>
      <c r="E3364" s="11"/>
    </row>
    <row r="3365" spans="1:5" x14ac:dyDescent="0.25">
      <c r="A3365" s="122">
        <f t="shared" si="107"/>
        <v>43177</v>
      </c>
      <c r="B3365" s="73" t="b">
        <f t="shared" si="108"/>
        <v>0</v>
      </c>
      <c r="C3365" s="11"/>
      <c r="D3365" s="11"/>
      <c r="E3365" s="11"/>
    </row>
    <row r="3366" spans="1:5" x14ac:dyDescent="0.25">
      <c r="A3366" s="122">
        <f t="shared" si="107"/>
        <v>43178</v>
      </c>
      <c r="B3366" s="73" t="b">
        <f t="shared" si="108"/>
        <v>0</v>
      </c>
      <c r="C3366" s="11"/>
      <c r="D3366" s="11"/>
      <c r="E3366" s="11"/>
    </row>
    <row r="3367" spans="1:5" x14ac:dyDescent="0.25">
      <c r="A3367" s="122">
        <f t="shared" si="107"/>
        <v>43179</v>
      </c>
      <c r="B3367" s="73" t="b">
        <f t="shared" si="108"/>
        <v>0</v>
      </c>
      <c r="C3367" s="11"/>
      <c r="D3367" s="11"/>
      <c r="E3367" s="11"/>
    </row>
    <row r="3368" spans="1:5" x14ac:dyDescent="0.25">
      <c r="A3368" s="122">
        <f t="shared" si="107"/>
        <v>43180</v>
      </c>
      <c r="B3368" s="73" t="b">
        <f t="shared" si="108"/>
        <v>0</v>
      </c>
      <c r="C3368" s="11"/>
      <c r="D3368" s="11"/>
      <c r="E3368" s="11"/>
    </row>
    <row r="3369" spans="1:5" x14ac:dyDescent="0.25">
      <c r="A3369" s="122">
        <f t="shared" si="107"/>
        <v>43181</v>
      </c>
      <c r="B3369" s="73" t="b">
        <f t="shared" si="108"/>
        <v>0</v>
      </c>
      <c r="C3369" s="11"/>
      <c r="D3369" s="11"/>
      <c r="E3369" s="11"/>
    </row>
    <row r="3370" spans="1:5" x14ac:dyDescent="0.25">
      <c r="A3370" s="122">
        <f t="shared" si="107"/>
        <v>43182</v>
      </c>
      <c r="B3370" s="73" t="b">
        <f t="shared" si="108"/>
        <v>0</v>
      </c>
      <c r="C3370" s="11"/>
      <c r="D3370" s="11"/>
      <c r="E3370" s="11"/>
    </row>
    <row r="3371" spans="1:5" x14ac:dyDescent="0.25">
      <c r="A3371" s="122">
        <f t="shared" si="107"/>
        <v>43183</v>
      </c>
      <c r="B3371" s="73" t="b">
        <f t="shared" si="108"/>
        <v>0</v>
      </c>
      <c r="C3371" s="11"/>
      <c r="D3371" s="11"/>
      <c r="E3371" s="11"/>
    </row>
    <row r="3372" spans="1:5" x14ac:dyDescent="0.25">
      <c r="A3372" s="122">
        <f t="shared" si="107"/>
        <v>43184</v>
      </c>
      <c r="B3372" s="73" t="b">
        <f t="shared" si="108"/>
        <v>0</v>
      </c>
      <c r="C3372" s="11"/>
      <c r="D3372" s="11"/>
      <c r="E3372" s="11"/>
    </row>
    <row r="3373" spans="1:5" x14ac:dyDescent="0.25">
      <c r="A3373" s="122">
        <f t="shared" si="107"/>
        <v>43185</v>
      </c>
      <c r="B3373" s="73" t="b">
        <f t="shared" si="108"/>
        <v>0</v>
      </c>
      <c r="C3373" s="11"/>
      <c r="D3373" s="11"/>
      <c r="E3373" s="11"/>
    </row>
    <row r="3374" spans="1:5" x14ac:dyDescent="0.25">
      <c r="A3374" s="122">
        <f t="shared" si="107"/>
        <v>43186</v>
      </c>
      <c r="B3374" s="73" t="b">
        <f t="shared" si="108"/>
        <v>0</v>
      </c>
      <c r="C3374" s="11"/>
      <c r="D3374" s="11"/>
      <c r="E3374" s="11"/>
    </row>
    <row r="3375" spans="1:5" x14ac:dyDescent="0.25">
      <c r="A3375" s="122">
        <f t="shared" si="107"/>
        <v>43187</v>
      </c>
      <c r="B3375" s="73" t="b">
        <f t="shared" si="108"/>
        <v>0</v>
      </c>
      <c r="C3375" s="11"/>
      <c r="D3375" s="11"/>
      <c r="E3375" s="11"/>
    </row>
    <row r="3376" spans="1:5" x14ac:dyDescent="0.25">
      <c r="A3376" s="122">
        <f t="shared" si="107"/>
        <v>43188</v>
      </c>
      <c r="B3376" s="73" t="b">
        <f t="shared" si="108"/>
        <v>1</v>
      </c>
      <c r="C3376" s="11" t="s">
        <v>23</v>
      </c>
      <c r="D3376" s="11"/>
      <c r="E3376" s="11"/>
    </row>
    <row r="3377" spans="1:5" x14ac:dyDescent="0.25">
      <c r="A3377" s="122">
        <f t="shared" si="107"/>
        <v>43189</v>
      </c>
      <c r="B3377" s="73" t="b">
        <f t="shared" si="108"/>
        <v>1</v>
      </c>
      <c r="C3377" s="11" t="s">
        <v>23</v>
      </c>
      <c r="D3377" s="11"/>
      <c r="E3377" s="11"/>
    </row>
    <row r="3378" spans="1:5" x14ac:dyDescent="0.25">
      <c r="A3378" s="122">
        <f t="shared" si="107"/>
        <v>43190</v>
      </c>
      <c r="B3378" s="73" t="b">
        <f t="shared" si="108"/>
        <v>0</v>
      </c>
      <c r="C3378" s="11"/>
      <c r="D3378" s="11"/>
      <c r="E3378" s="11"/>
    </row>
    <row r="3379" spans="1:5" x14ac:dyDescent="0.25">
      <c r="A3379" s="122">
        <f t="shared" si="107"/>
        <v>43191</v>
      </c>
      <c r="B3379" s="73" t="b">
        <f t="shared" si="108"/>
        <v>0</v>
      </c>
      <c r="C3379" s="11"/>
      <c r="D3379" s="11"/>
      <c r="E3379" s="11"/>
    </row>
    <row r="3380" spans="1:5" x14ac:dyDescent="0.25">
      <c r="A3380" s="122">
        <f t="shared" si="107"/>
        <v>43192</v>
      </c>
      <c r="B3380" s="73" t="b">
        <f t="shared" si="108"/>
        <v>1</v>
      </c>
      <c r="C3380" s="11" t="s">
        <v>23</v>
      </c>
      <c r="D3380" s="11"/>
      <c r="E3380" s="11"/>
    </row>
    <row r="3381" spans="1:5" x14ac:dyDescent="0.25">
      <c r="A3381" s="122">
        <f t="shared" si="107"/>
        <v>43193</v>
      </c>
      <c r="B3381" s="73" t="b">
        <f t="shared" si="108"/>
        <v>0</v>
      </c>
      <c r="C3381" s="11"/>
      <c r="D3381" s="11"/>
      <c r="E3381" s="11"/>
    </row>
    <row r="3382" spans="1:5" x14ac:dyDescent="0.25">
      <c r="A3382" s="122">
        <f t="shared" si="107"/>
        <v>43194</v>
      </c>
      <c r="B3382" s="73" t="b">
        <f t="shared" si="108"/>
        <v>0</v>
      </c>
      <c r="C3382" s="11"/>
      <c r="D3382" s="11"/>
      <c r="E3382" s="11"/>
    </row>
    <row r="3383" spans="1:5" x14ac:dyDescent="0.25">
      <c r="A3383" s="122">
        <f t="shared" si="107"/>
        <v>43195</v>
      </c>
      <c r="B3383" s="73" t="b">
        <f t="shared" si="108"/>
        <v>0</v>
      </c>
      <c r="C3383" s="11"/>
      <c r="D3383" s="11"/>
      <c r="E3383" s="11"/>
    </row>
    <row r="3384" spans="1:5" x14ac:dyDescent="0.25">
      <c r="A3384" s="122">
        <f t="shared" si="107"/>
        <v>43196</v>
      </c>
      <c r="B3384" s="73" t="b">
        <f t="shared" si="108"/>
        <v>0</v>
      </c>
      <c r="C3384" s="11"/>
      <c r="D3384" s="11"/>
      <c r="E3384" s="11"/>
    </row>
    <row r="3385" spans="1:5" x14ac:dyDescent="0.25">
      <c r="A3385" s="122">
        <f t="shared" si="107"/>
        <v>43197</v>
      </c>
      <c r="B3385" s="73" t="b">
        <f t="shared" si="108"/>
        <v>0</v>
      </c>
      <c r="C3385" s="11"/>
      <c r="D3385" s="11"/>
      <c r="E3385" s="11"/>
    </row>
    <row r="3386" spans="1:5" x14ac:dyDescent="0.25">
      <c r="A3386" s="122">
        <f t="shared" si="107"/>
        <v>43198</v>
      </c>
      <c r="B3386" s="73" t="b">
        <f t="shared" si="108"/>
        <v>0</v>
      </c>
      <c r="C3386" s="11"/>
      <c r="D3386" s="11"/>
      <c r="E3386" s="11"/>
    </row>
    <row r="3387" spans="1:5" x14ac:dyDescent="0.25">
      <c r="A3387" s="122">
        <f t="shared" si="107"/>
        <v>43199</v>
      </c>
      <c r="B3387" s="73" t="b">
        <f t="shared" si="108"/>
        <v>0</v>
      </c>
      <c r="C3387" s="11"/>
      <c r="D3387" s="11"/>
      <c r="E3387" s="11"/>
    </row>
    <row r="3388" spans="1:5" x14ac:dyDescent="0.25">
      <c r="A3388" s="122">
        <f t="shared" si="107"/>
        <v>43200</v>
      </c>
      <c r="B3388" s="73" t="b">
        <f t="shared" si="108"/>
        <v>0</v>
      </c>
      <c r="C3388" s="11"/>
      <c r="D3388" s="11"/>
      <c r="E3388" s="11"/>
    </row>
    <row r="3389" spans="1:5" x14ac:dyDescent="0.25">
      <c r="A3389" s="122">
        <f t="shared" si="107"/>
        <v>43201</v>
      </c>
      <c r="B3389" s="73" t="b">
        <f t="shared" si="108"/>
        <v>0</v>
      </c>
      <c r="C3389" s="11"/>
      <c r="D3389" s="11"/>
      <c r="E3389" s="11"/>
    </row>
    <row r="3390" spans="1:5" x14ac:dyDescent="0.25">
      <c r="A3390" s="122">
        <f t="shared" si="107"/>
        <v>43202</v>
      </c>
      <c r="B3390" s="73" t="b">
        <f t="shared" si="108"/>
        <v>0</v>
      </c>
      <c r="C3390" s="11"/>
      <c r="D3390" s="11"/>
      <c r="E3390" s="11"/>
    </row>
    <row r="3391" spans="1:5" x14ac:dyDescent="0.25">
      <c r="A3391" s="122">
        <f t="shared" si="107"/>
        <v>43203</v>
      </c>
      <c r="B3391" s="73" t="b">
        <f t="shared" si="108"/>
        <v>0</v>
      </c>
      <c r="C3391" s="11"/>
      <c r="D3391" s="11"/>
      <c r="E3391" s="11"/>
    </row>
    <row r="3392" spans="1:5" x14ac:dyDescent="0.25">
      <c r="A3392" s="122">
        <f t="shared" si="107"/>
        <v>43204</v>
      </c>
      <c r="B3392" s="73" t="b">
        <f t="shared" si="108"/>
        <v>0</v>
      </c>
      <c r="C3392" s="11"/>
      <c r="D3392" s="11"/>
      <c r="E3392" s="11"/>
    </row>
    <row r="3393" spans="1:5" x14ac:dyDescent="0.25">
      <c r="A3393" s="122">
        <f t="shared" si="107"/>
        <v>43205</v>
      </c>
      <c r="B3393" s="73" t="b">
        <f t="shared" si="108"/>
        <v>0</v>
      </c>
      <c r="C3393" s="11"/>
      <c r="D3393" s="11"/>
      <c r="E3393" s="11"/>
    </row>
    <row r="3394" spans="1:5" x14ac:dyDescent="0.25">
      <c r="A3394" s="122">
        <f t="shared" si="107"/>
        <v>43206</v>
      </c>
      <c r="B3394" s="73" t="b">
        <f t="shared" si="108"/>
        <v>0</v>
      </c>
      <c r="C3394" s="11"/>
      <c r="D3394" s="11"/>
      <c r="E3394" s="11"/>
    </row>
    <row r="3395" spans="1:5" x14ac:dyDescent="0.25">
      <c r="A3395" s="122">
        <f t="shared" si="107"/>
        <v>43207</v>
      </c>
      <c r="B3395" s="73" t="b">
        <f t="shared" si="108"/>
        <v>0</v>
      </c>
      <c r="C3395" s="11"/>
      <c r="D3395" s="11"/>
      <c r="E3395" s="11"/>
    </row>
    <row r="3396" spans="1:5" x14ac:dyDescent="0.25">
      <c r="A3396" s="122">
        <f t="shared" ref="A3396:A3459" si="109">A3395+1</f>
        <v>43208</v>
      </c>
      <c r="B3396" s="73" t="b">
        <f t="shared" si="108"/>
        <v>0</v>
      </c>
      <c r="C3396" s="11"/>
      <c r="D3396" s="11"/>
      <c r="E3396" s="11"/>
    </row>
    <row r="3397" spans="1:5" x14ac:dyDescent="0.25">
      <c r="A3397" s="122">
        <f t="shared" si="109"/>
        <v>43209</v>
      </c>
      <c r="B3397" s="73" t="b">
        <f t="shared" si="108"/>
        <v>0</v>
      </c>
      <c r="C3397" s="11"/>
      <c r="D3397" s="11"/>
      <c r="E3397" s="11"/>
    </row>
    <row r="3398" spans="1:5" x14ac:dyDescent="0.25">
      <c r="A3398" s="122">
        <f t="shared" si="109"/>
        <v>43210</v>
      </c>
      <c r="B3398" s="73" t="b">
        <f t="shared" si="108"/>
        <v>0</v>
      </c>
      <c r="C3398" s="11"/>
      <c r="D3398" s="11"/>
      <c r="E3398" s="11"/>
    </row>
    <row r="3399" spans="1:5" x14ac:dyDescent="0.25">
      <c r="A3399" s="122">
        <f t="shared" si="109"/>
        <v>43211</v>
      </c>
      <c r="B3399" s="73" t="b">
        <f t="shared" si="108"/>
        <v>0</v>
      </c>
      <c r="C3399" s="11"/>
      <c r="D3399" s="11"/>
      <c r="E3399" s="11"/>
    </row>
    <row r="3400" spans="1:5" x14ac:dyDescent="0.25">
      <c r="A3400" s="122">
        <f t="shared" si="109"/>
        <v>43212</v>
      </c>
      <c r="B3400" s="73" t="b">
        <f t="shared" si="108"/>
        <v>0</v>
      </c>
      <c r="C3400" s="11"/>
      <c r="D3400" s="11"/>
      <c r="E3400" s="11"/>
    </row>
    <row r="3401" spans="1:5" x14ac:dyDescent="0.25">
      <c r="A3401" s="122">
        <f t="shared" si="109"/>
        <v>43213</v>
      </c>
      <c r="B3401" s="73" t="b">
        <f t="shared" si="108"/>
        <v>0</v>
      </c>
      <c r="C3401" s="11"/>
      <c r="D3401" s="11"/>
      <c r="E3401" s="11"/>
    </row>
    <row r="3402" spans="1:5" x14ac:dyDescent="0.25">
      <c r="A3402" s="122">
        <f t="shared" si="109"/>
        <v>43214</v>
      </c>
      <c r="B3402" s="73" t="b">
        <f t="shared" si="108"/>
        <v>0</v>
      </c>
      <c r="C3402" s="11"/>
      <c r="D3402" s="11"/>
      <c r="E3402" s="11"/>
    </row>
    <row r="3403" spans="1:5" x14ac:dyDescent="0.25">
      <c r="A3403" s="122">
        <f t="shared" si="109"/>
        <v>43215</v>
      </c>
      <c r="B3403" s="73" t="b">
        <f t="shared" si="108"/>
        <v>0</v>
      </c>
      <c r="C3403" s="11"/>
      <c r="D3403" s="11"/>
      <c r="E3403" s="11"/>
    </row>
    <row r="3404" spans="1:5" x14ac:dyDescent="0.25">
      <c r="A3404" s="122">
        <f t="shared" si="109"/>
        <v>43216</v>
      </c>
      <c r="B3404" s="73" t="b">
        <f t="shared" si="108"/>
        <v>0</v>
      </c>
      <c r="C3404" s="11"/>
      <c r="D3404" s="11"/>
      <c r="E3404" s="11"/>
    </row>
    <row r="3405" spans="1:5" x14ac:dyDescent="0.25">
      <c r="A3405" s="122">
        <f t="shared" si="109"/>
        <v>43217</v>
      </c>
      <c r="B3405" s="73" t="b">
        <f t="shared" si="108"/>
        <v>1</v>
      </c>
      <c r="C3405" s="11" t="s">
        <v>23</v>
      </c>
      <c r="D3405" s="11"/>
      <c r="E3405" s="11"/>
    </row>
    <row r="3406" spans="1:5" x14ac:dyDescent="0.25">
      <c r="A3406" s="122">
        <f t="shared" si="109"/>
        <v>43218</v>
      </c>
      <c r="B3406" s="73" t="b">
        <f t="shared" si="108"/>
        <v>0</v>
      </c>
      <c r="C3406" s="11"/>
      <c r="D3406" s="11"/>
      <c r="E3406" s="11"/>
    </row>
    <row r="3407" spans="1:5" x14ac:dyDescent="0.25">
      <c r="A3407" s="122">
        <f t="shared" si="109"/>
        <v>43219</v>
      </c>
      <c r="B3407" s="73" t="b">
        <f t="shared" si="108"/>
        <v>0</v>
      </c>
      <c r="C3407" s="11"/>
      <c r="D3407" s="11"/>
      <c r="E3407" s="11"/>
    </row>
    <row r="3408" spans="1:5" x14ac:dyDescent="0.25">
      <c r="A3408" s="122">
        <f t="shared" si="109"/>
        <v>43220</v>
      </c>
      <c r="B3408" s="73" t="b">
        <f t="shared" si="108"/>
        <v>0</v>
      </c>
      <c r="C3408" s="11"/>
      <c r="D3408" s="11"/>
      <c r="E3408" s="11"/>
    </row>
    <row r="3409" spans="1:5" x14ac:dyDescent="0.25">
      <c r="A3409" s="122">
        <f t="shared" si="109"/>
        <v>43221</v>
      </c>
      <c r="B3409" s="73" t="b">
        <f t="shared" si="108"/>
        <v>0</v>
      </c>
      <c r="C3409" s="11"/>
      <c r="D3409" s="11"/>
      <c r="E3409" s="11"/>
    </row>
    <row r="3410" spans="1:5" x14ac:dyDescent="0.25">
      <c r="A3410" s="122">
        <f t="shared" si="109"/>
        <v>43222</v>
      </c>
      <c r="B3410" s="73" t="b">
        <f t="shared" si="108"/>
        <v>0</v>
      </c>
      <c r="C3410" s="11"/>
      <c r="D3410" s="11"/>
      <c r="E3410" s="11"/>
    </row>
    <row r="3411" spans="1:5" x14ac:dyDescent="0.25">
      <c r="A3411" s="122">
        <f t="shared" si="109"/>
        <v>43223</v>
      </c>
      <c r="B3411" s="73" t="b">
        <f t="shared" si="108"/>
        <v>0</v>
      </c>
      <c r="C3411" s="11"/>
      <c r="D3411" s="11"/>
      <c r="E3411" s="11"/>
    </row>
    <row r="3412" spans="1:5" x14ac:dyDescent="0.25">
      <c r="A3412" s="122">
        <f t="shared" si="109"/>
        <v>43224</v>
      </c>
      <c r="B3412" s="73" t="b">
        <f t="shared" si="108"/>
        <v>0</v>
      </c>
      <c r="C3412" s="11"/>
      <c r="D3412" s="11"/>
      <c r="E3412" s="11"/>
    </row>
    <row r="3413" spans="1:5" x14ac:dyDescent="0.25">
      <c r="A3413" s="122">
        <f t="shared" si="109"/>
        <v>43225</v>
      </c>
      <c r="B3413" s="73" t="b">
        <f t="shared" si="108"/>
        <v>0</v>
      </c>
      <c r="C3413" s="11"/>
      <c r="D3413" s="11"/>
      <c r="E3413" s="11"/>
    </row>
    <row r="3414" spans="1:5" x14ac:dyDescent="0.25">
      <c r="A3414" s="122">
        <f t="shared" si="109"/>
        <v>43226</v>
      </c>
      <c r="B3414" s="73" t="b">
        <f t="shared" si="108"/>
        <v>0</v>
      </c>
      <c r="C3414" s="11"/>
      <c r="D3414" s="11"/>
      <c r="E3414" s="11"/>
    </row>
    <row r="3415" spans="1:5" x14ac:dyDescent="0.25">
      <c r="A3415" s="122">
        <f t="shared" si="109"/>
        <v>43227</v>
      </c>
      <c r="B3415" s="73" t="b">
        <f t="shared" si="108"/>
        <v>0</v>
      </c>
      <c r="C3415" s="11"/>
      <c r="D3415" s="11"/>
      <c r="E3415" s="11"/>
    </row>
    <row r="3416" spans="1:5" x14ac:dyDescent="0.25">
      <c r="A3416" s="122">
        <f t="shared" si="109"/>
        <v>43228</v>
      </c>
      <c r="B3416" s="73" t="b">
        <f t="shared" si="108"/>
        <v>0</v>
      </c>
      <c r="C3416" s="11"/>
      <c r="D3416" s="11"/>
      <c r="E3416" s="11"/>
    </row>
    <row r="3417" spans="1:5" x14ac:dyDescent="0.25">
      <c r="A3417" s="122">
        <f t="shared" si="109"/>
        <v>43229</v>
      </c>
      <c r="B3417" s="73" t="b">
        <f t="shared" ref="B3417:B3480" si="110">OR(C3417="Ja",D3417="Ja",E3417="Ja")</f>
        <v>0</v>
      </c>
      <c r="C3417" s="11"/>
      <c r="D3417" s="11"/>
      <c r="E3417" s="11"/>
    </row>
    <row r="3418" spans="1:5" x14ac:dyDescent="0.25">
      <c r="A3418" s="122">
        <f t="shared" si="109"/>
        <v>43230</v>
      </c>
      <c r="B3418" s="73" t="b">
        <f t="shared" si="110"/>
        <v>1</v>
      </c>
      <c r="C3418" s="11" t="s">
        <v>23</v>
      </c>
      <c r="D3418" s="11"/>
      <c r="E3418" s="11"/>
    </row>
    <row r="3419" spans="1:5" x14ac:dyDescent="0.25">
      <c r="A3419" s="122">
        <f t="shared" si="109"/>
        <v>43231</v>
      </c>
      <c r="B3419" s="73" t="b">
        <f t="shared" si="110"/>
        <v>0</v>
      </c>
      <c r="C3419" s="11"/>
      <c r="D3419" s="11"/>
      <c r="E3419" s="11"/>
    </row>
    <row r="3420" spans="1:5" x14ac:dyDescent="0.25">
      <c r="A3420" s="122">
        <f t="shared" si="109"/>
        <v>43232</v>
      </c>
      <c r="B3420" s="73" t="b">
        <f t="shared" si="110"/>
        <v>0</v>
      </c>
      <c r="C3420" s="11"/>
      <c r="D3420" s="11"/>
      <c r="E3420" s="11"/>
    </row>
    <row r="3421" spans="1:5" x14ac:dyDescent="0.25">
      <c r="A3421" s="122">
        <f t="shared" si="109"/>
        <v>43233</v>
      </c>
      <c r="B3421" s="73" t="b">
        <f t="shared" si="110"/>
        <v>0</v>
      </c>
      <c r="C3421" s="11"/>
      <c r="D3421" s="11"/>
      <c r="E3421" s="11"/>
    </row>
    <row r="3422" spans="1:5" x14ac:dyDescent="0.25">
      <c r="A3422" s="122">
        <f t="shared" si="109"/>
        <v>43234</v>
      </c>
      <c r="B3422" s="73" t="b">
        <f t="shared" si="110"/>
        <v>0</v>
      </c>
      <c r="C3422" s="11"/>
      <c r="D3422" s="11"/>
      <c r="E3422" s="11"/>
    </row>
    <row r="3423" spans="1:5" x14ac:dyDescent="0.25">
      <c r="A3423" s="122">
        <f t="shared" si="109"/>
        <v>43235</v>
      </c>
      <c r="B3423" s="73" t="b">
        <f t="shared" si="110"/>
        <v>0</v>
      </c>
      <c r="C3423" s="11"/>
      <c r="D3423" s="11"/>
      <c r="E3423" s="11"/>
    </row>
    <row r="3424" spans="1:5" x14ac:dyDescent="0.25">
      <c r="A3424" s="122">
        <f t="shared" si="109"/>
        <v>43236</v>
      </c>
      <c r="B3424" s="73" t="b">
        <f t="shared" si="110"/>
        <v>0</v>
      </c>
      <c r="C3424" s="11"/>
      <c r="D3424" s="11"/>
      <c r="E3424" s="11"/>
    </row>
    <row r="3425" spans="1:5" x14ac:dyDescent="0.25">
      <c r="A3425" s="122">
        <f t="shared" si="109"/>
        <v>43237</v>
      </c>
      <c r="B3425" s="73" t="b">
        <f t="shared" si="110"/>
        <v>0</v>
      </c>
      <c r="C3425" s="11"/>
      <c r="D3425" s="11"/>
      <c r="E3425" s="11"/>
    </row>
    <row r="3426" spans="1:5" x14ac:dyDescent="0.25">
      <c r="A3426" s="122">
        <f t="shared" si="109"/>
        <v>43238</v>
      </c>
      <c r="B3426" s="73" t="b">
        <f t="shared" si="110"/>
        <v>0</v>
      </c>
      <c r="C3426" s="11"/>
      <c r="D3426" s="11"/>
      <c r="E3426" s="11"/>
    </row>
    <row r="3427" spans="1:5" x14ac:dyDescent="0.25">
      <c r="A3427" s="122">
        <f t="shared" si="109"/>
        <v>43239</v>
      </c>
      <c r="B3427" s="73" t="b">
        <f t="shared" si="110"/>
        <v>0</v>
      </c>
      <c r="C3427" s="11"/>
      <c r="D3427" s="11"/>
      <c r="E3427" s="11"/>
    </row>
    <row r="3428" spans="1:5" x14ac:dyDescent="0.25">
      <c r="A3428" s="122">
        <f t="shared" si="109"/>
        <v>43240</v>
      </c>
      <c r="B3428" s="73" t="b">
        <f t="shared" si="110"/>
        <v>0</v>
      </c>
      <c r="C3428" s="11"/>
      <c r="D3428" s="11"/>
      <c r="E3428" s="11"/>
    </row>
    <row r="3429" spans="1:5" x14ac:dyDescent="0.25">
      <c r="A3429" s="122">
        <f t="shared" si="109"/>
        <v>43241</v>
      </c>
      <c r="B3429" s="73" t="b">
        <f t="shared" si="110"/>
        <v>1</v>
      </c>
      <c r="C3429" s="11" t="s">
        <v>23</v>
      </c>
      <c r="D3429" s="11"/>
      <c r="E3429" s="11"/>
    </row>
    <row r="3430" spans="1:5" x14ac:dyDescent="0.25">
      <c r="A3430" s="122">
        <f t="shared" si="109"/>
        <v>43242</v>
      </c>
      <c r="B3430" s="73" t="b">
        <f t="shared" si="110"/>
        <v>0</v>
      </c>
      <c r="C3430" s="11"/>
      <c r="D3430" s="11"/>
      <c r="E3430" s="11"/>
    </row>
    <row r="3431" spans="1:5" x14ac:dyDescent="0.25">
      <c r="A3431" s="122">
        <f t="shared" si="109"/>
        <v>43243</v>
      </c>
      <c r="B3431" s="73" t="b">
        <f t="shared" si="110"/>
        <v>0</v>
      </c>
      <c r="C3431" s="11"/>
      <c r="D3431" s="11"/>
      <c r="E3431" s="11"/>
    </row>
    <row r="3432" spans="1:5" x14ac:dyDescent="0.25">
      <c r="A3432" s="122">
        <f t="shared" si="109"/>
        <v>43244</v>
      </c>
      <c r="B3432" s="73" t="b">
        <f t="shared" si="110"/>
        <v>0</v>
      </c>
      <c r="C3432" s="11"/>
      <c r="D3432" s="11"/>
      <c r="E3432" s="11"/>
    </row>
    <row r="3433" spans="1:5" x14ac:dyDescent="0.25">
      <c r="A3433" s="122">
        <f t="shared" si="109"/>
        <v>43245</v>
      </c>
      <c r="B3433" s="73" t="b">
        <f t="shared" si="110"/>
        <v>0</v>
      </c>
      <c r="C3433" s="11"/>
      <c r="D3433" s="11"/>
      <c r="E3433" s="11"/>
    </row>
    <row r="3434" spans="1:5" x14ac:dyDescent="0.25">
      <c r="A3434" s="122">
        <f t="shared" si="109"/>
        <v>43246</v>
      </c>
      <c r="B3434" s="73" t="b">
        <f t="shared" si="110"/>
        <v>0</v>
      </c>
      <c r="C3434" s="11"/>
      <c r="D3434" s="11"/>
      <c r="E3434" s="11"/>
    </row>
    <row r="3435" spans="1:5" x14ac:dyDescent="0.25">
      <c r="A3435" s="122">
        <f t="shared" si="109"/>
        <v>43247</v>
      </c>
      <c r="B3435" s="73" t="b">
        <f t="shared" si="110"/>
        <v>0</v>
      </c>
      <c r="C3435" s="11"/>
      <c r="D3435" s="11"/>
      <c r="E3435" s="11"/>
    </row>
    <row r="3436" spans="1:5" x14ac:dyDescent="0.25">
      <c r="A3436" s="122">
        <f t="shared" si="109"/>
        <v>43248</v>
      </c>
      <c r="B3436" s="73" t="b">
        <f t="shared" si="110"/>
        <v>0</v>
      </c>
      <c r="C3436" s="11"/>
      <c r="D3436" s="11"/>
      <c r="E3436" s="11"/>
    </row>
    <row r="3437" spans="1:5" x14ac:dyDescent="0.25">
      <c r="A3437" s="122">
        <f t="shared" si="109"/>
        <v>43249</v>
      </c>
      <c r="B3437" s="73" t="b">
        <f t="shared" si="110"/>
        <v>0</v>
      </c>
      <c r="C3437" s="11"/>
      <c r="D3437" s="11"/>
      <c r="E3437" s="11"/>
    </row>
    <row r="3438" spans="1:5" x14ac:dyDescent="0.25">
      <c r="A3438" s="122">
        <f t="shared" si="109"/>
        <v>43250</v>
      </c>
      <c r="B3438" s="73" t="b">
        <f t="shared" si="110"/>
        <v>0</v>
      </c>
      <c r="C3438" s="11"/>
      <c r="D3438" s="11"/>
      <c r="E3438" s="11"/>
    </row>
    <row r="3439" spans="1:5" x14ac:dyDescent="0.25">
      <c r="A3439" s="122">
        <f t="shared" si="109"/>
        <v>43251</v>
      </c>
      <c r="B3439" s="73" t="b">
        <f t="shared" si="110"/>
        <v>0</v>
      </c>
      <c r="C3439" s="11"/>
      <c r="D3439" s="11"/>
      <c r="E3439" s="11"/>
    </row>
    <row r="3440" spans="1:5" x14ac:dyDescent="0.25">
      <c r="A3440" s="122">
        <f t="shared" si="109"/>
        <v>43252</v>
      </c>
      <c r="B3440" s="73" t="b">
        <f t="shared" si="110"/>
        <v>0</v>
      </c>
      <c r="C3440" s="11"/>
      <c r="D3440" s="11"/>
      <c r="E3440" s="11"/>
    </row>
    <row r="3441" spans="1:5" x14ac:dyDescent="0.25">
      <c r="A3441" s="122">
        <f t="shared" si="109"/>
        <v>43253</v>
      </c>
      <c r="B3441" s="73" t="b">
        <f t="shared" si="110"/>
        <v>0</v>
      </c>
      <c r="C3441" s="11"/>
      <c r="D3441" s="11"/>
      <c r="E3441" s="11"/>
    </row>
    <row r="3442" spans="1:5" x14ac:dyDescent="0.25">
      <c r="A3442" s="122">
        <f t="shared" si="109"/>
        <v>43254</v>
      </c>
      <c r="B3442" s="73" t="b">
        <f t="shared" si="110"/>
        <v>0</v>
      </c>
      <c r="C3442" s="11"/>
      <c r="D3442" s="11"/>
      <c r="E3442" s="11"/>
    </row>
    <row r="3443" spans="1:5" x14ac:dyDescent="0.25">
      <c r="A3443" s="122">
        <f t="shared" si="109"/>
        <v>43255</v>
      </c>
      <c r="B3443" s="73" t="b">
        <f t="shared" si="110"/>
        <v>0</v>
      </c>
      <c r="C3443" s="11"/>
      <c r="D3443" s="11"/>
      <c r="E3443" s="11"/>
    </row>
    <row r="3444" spans="1:5" x14ac:dyDescent="0.25">
      <c r="A3444" s="122">
        <f t="shared" si="109"/>
        <v>43256</v>
      </c>
      <c r="B3444" s="73" t="b">
        <f t="shared" si="110"/>
        <v>1</v>
      </c>
      <c r="C3444" s="11"/>
      <c r="D3444" s="11" t="s">
        <v>23</v>
      </c>
      <c r="E3444" s="11"/>
    </row>
    <row r="3445" spans="1:5" x14ac:dyDescent="0.25">
      <c r="A3445" s="122">
        <f t="shared" si="109"/>
        <v>43257</v>
      </c>
      <c r="B3445" s="73" t="b">
        <f t="shared" si="110"/>
        <v>0</v>
      </c>
      <c r="C3445" s="11"/>
      <c r="D3445" s="11"/>
      <c r="E3445" s="11"/>
    </row>
    <row r="3446" spans="1:5" x14ac:dyDescent="0.25">
      <c r="A3446" s="122">
        <f t="shared" si="109"/>
        <v>43258</v>
      </c>
      <c r="B3446" s="73" t="b">
        <f t="shared" si="110"/>
        <v>0</v>
      </c>
      <c r="C3446" s="11"/>
      <c r="D3446" s="11"/>
      <c r="E3446" s="11"/>
    </row>
    <row r="3447" spans="1:5" x14ac:dyDescent="0.25">
      <c r="A3447" s="122">
        <f t="shared" si="109"/>
        <v>43259</v>
      </c>
      <c r="B3447" s="73" t="b">
        <f t="shared" si="110"/>
        <v>0</v>
      </c>
      <c r="C3447" s="11"/>
      <c r="D3447" s="11"/>
      <c r="E3447" s="11"/>
    </row>
    <row r="3448" spans="1:5" x14ac:dyDescent="0.25">
      <c r="A3448" s="122">
        <f t="shared" si="109"/>
        <v>43260</v>
      </c>
      <c r="B3448" s="73" t="b">
        <f t="shared" si="110"/>
        <v>0</v>
      </c>
      <c r="C3448" s="11"/>
      <c r="D3448" s="11"/>
      <c r="E3448" s="11"/>
    </row>
    <row r="3449" spans="1:5" x14ac:dyDescent="0.25">
      <c r="A3449" s="122">
        <f t="shared" si="109"/>
        <v>43261</v>
      </c>
      <c r="B3449" s="73" t="b">
        <f t="shared" si="110"/>
        <v>0</v>
      </c>
      <c r="C3449" s="11"/>
      <c r="D3449" s="11"/>
      <c r="E3449" s="11"/>
    </row>
    <row r="3450" spans="1:5" x14ac:dyDescent="0.25">
      <c r="A3450" s="122">
        <f t="shared" si="109"/>
        <v>43262</v>
      </c>
      <c r="B3450" s="73" t="b">
        <f t="shared" si="110"/>
        <v>0</v>
      </c>
      <c r="C3450" s="11"/>
      <c r="D3450" s="11"/>
      <c r="E3450" s="11"/>
    </row>
    <row r="3451" spans="1:5" x14ac:dyDescent="0.25">
      <c r="A3451" s="122">
        <f t="shared" si="109"/>
        <v>43263</v>
      </c>
      <c r="B3451" s="73" t="b">
        <f t="shared" si="110"/>
        <v>0</v>
      </c>
      <c r="C3451" s="11"/>
      <c r="D3451" s="11"/>
      <c r="E3451" s="11"/>
    </row>
    <row r="3452" spans="1:5" x14ac:dyDescent="0.25">
      <c r="A3452" s="122">
        <f t="shared" si="109"/>
        <v>43264</v>
      </c>
      <c r="B3452" s="73" t="b">
        <f t="shared" si="110"/>
        <v>0</v>
      </c>
      <c r="C3452" s="11"/>
      <c r="D3452" s="11"/>
      <c r="E3452" s="11"/>
    </row>
    <row r="3453" spans="1:5" x14ac:dyDescent="0.25">
      <c r="A3453" s="122">
        <f t="shared" si="109"/>
        <v>43265</v>
      </c>
      <c r="B3453" s="73" t="b">
        <f t="shared" si="110"/>
        <v>0</v>
      </c>
      <c r="C3453" s="11"/>
      <c r="D3453" s="11"/>
      <c r="E3453" s="11"/>
    </row>
    <row r="3454" spans="1:5" x14ac:dyDescent="0.25">
      <c r="A3454" s="122">
        <f t="shared" si="109"/>
        <v>43266</v>
      </c>
      <c r="B3454" s="73" t="b">
        <f t="shared" si="110"/>
        <v>0</v>
      </c>
      <c r="C3454" s="11"/>
      <c r="D3454" s="11"/>
      <c r="E3454" s="11"/>
    </row>
    <row r="3455" spans="1:5" x14ac:dyDescent="0.25">
      <c r="A3455" s="122">
        <f t="shared" si="109"/>
        <v>43267</v>
      </c>
      <c r="B3455" s="73" t="b">
        <f t="shared" si="110"/>
        <v>0</v>
      </c>
      <c r="C3455" s="11"/>
      <c r="D3455" s="11"/>
      <c r="E3455" s="11"/>
    </row>
    <row r="3456" spans="1:5" x14ac:dyDescent="0.25">
      <c r="A3456" s="122">
        <f t="shared" si="109"/>
        <v>43268</v>
      </c>
      <c r="B3456" s="73" t="b">
        <f t="shared" si="110"/>
        <v>0</v>
      </c>
      <c r="C3456" s="11"/>
      <c r="D3456" s="11"/>
      <c r="E3456" s="11"/>
    </row>
    <row r="3457" spans="1:5" x14ac:dyDescent="0.25">
      <c r="A3457" s="122">
        <f t="shared" si="109"/>
        <v>43269</v>
      </c>
      <c r="B3457" s="73" t="b">
        <f t="shared" si="110"/>
        <v>0</v>
      </c>
      <c r="C3457" s="11"/>
      <c r="D3457" s="11"/>
      <c r="E3457" s="11"/>
    </row>
    <row r="3458" spans="1:5" x14ac:dyDescent="0.25">
      <c r="A3458" s="122">
        <f t="shared" si="109"/>
        <v>43270</v>
      </c>
      <c r="B3458" s="73" t="b">
        <f t="shared" si="110"/>
        <v>0</v>
      </c>
      <c r="C3458" s="11"/>
      <c r="D3458" s="11"/>
      <c r="E3458" s="11"/>
    </row>
    <row r="3459" spans="1:5" x14ac:dyDescent="0.25">
      <c r="A3459" s="122">
        <f t="shared" si="109"/>
        <v>43271</v>
      </c>
      <c r="B3459" s="73" t="b">
        <f t="shared" si="110"/>
        <v>0</v>
      </c>
      <c r="C3459" s="11"/>
      <c r="D3459" s="11"/>
      <c r="E3459" s="11"/>
    </row>
    <row r="3460" spans="1:5" x14ac:dyDescent="0.25">
      <c r="A3460" s="122">
        <f t="shared" ref="A3460:A3523" si="111">A3459+1</f>
        <v>43272</v>
      </c>
      <c r="B3460" s="73" t="b">
        <f t="shared" si="110"/>
        <v>0</v>
      </c>
      <c r="C3460" s="11"/>
      <c r="D3460" s="11"/>
      <c r="E3460" s="11"/>
    </row>
    <row r="3461" spans="1:5" x14ac:dyDescent="0.25">
      <c r="A3461" s="122">
        <f t="shared" si="111"/>
        <v>43273</v>
      </c>
      <c r="B3461" s="73" t="b">
        <f t="shared" si="110"/>
        <v>0</v>
      </c>
      <c r="C3461" s="11"/>
      <c r="D3461" s="11"/>
      <c r="E3461" s="11"/>
    </row>
    <row r="3462" spans="1:5" x14ac:dyDescent="0.25">
      <c r="A3462" s="122">
        <f t="shared" si="111"/>
        <v>43274</v>
      </c>
      <c r="B3462" s="73" t="b">
        <f t="shared" si="110"/>
        <v>0</v>
      </c>
      <c r="C3462" s="11"/>
      <c r="D3462" s="11"/>
      <c r="E3462" s="11"/>
    </row>
    <row r="3463" spans="1:5" x14ac:dyDescent="0.25">
      <c r="A3463" s="122">
        <f t="shared" si="111"/>
        <v>43275</v>
      </c>
      <c r="B3463" s="73" t="b">
        <f t="shared" si="110"/>
        <v>0</v>
      </c>
      <c r="C3463" s="11"/>
      <c r="D3463" s="11"/>
      <c r="E3463" s="11"/>
    </row>
    <row r="3464" spans="1:5" x14ac:dyDescent="0.25">
      <c r="A3464" s="122">
        <f t="shared" si="111"/>
        <v>43276</v>
      </c>
      <c r="B3464" s="73" t="b">
        <f t="shared" si="110"/>
        <v>0</v>
      </c>
      <c r="C3464" s="11"/>
      <c r="D3464" s="11"/>
      <c r="E3464" s="11"/>
    </row>
    <row r="3465" spans="1:5" x14ac:dyDescent="0.25">
      <c r="A3465" s="122">
        <f t="shared" si="111"/>
        <v>43277</v>
      </c>
      <c r="B3465" s="73" t="b">
        <f t="shared" si="110"/>
        <v>0</v>
      </c>
      <c r="C3465" s="11"/>
      <c r="D3465" s="11"/>
      <c r="E3465" s="11"/>
    </row>
    <row r="3466" spans="1:5" x14ac:dyDescent="0.25">
      <c r="A3466" s="122">
        <f t="shared" si="111"/>
        <v>43278</v>
      </c>
      <c r="B3466" s="73" t="b">
        <f t="shared" si="110"/>
        <v>0</v>
      </c>
      <c r="C3466" s="11"/>
      <c r="D3466" s="11"/>
      <c r="E3466" s="11"/>
    </row>
    <row r="3467" spans="1:5" x14ac:dyDescent="0.25">
      <c r="A3467" s="122">
        <f t="shared" si="111"/>
        <v>43279</v>
      </c>
      <c r="B3467" s="73" t="b">
        <f t="shared" si="110"/>
        <v>0</v>
      </c>
      <c r="C3467" s="11"/>
      <c r="D3467" s="11"/>
      <c r="E3467" s="11"/>
    </row>
    <row r="3468" spans="1:5" x14ac:dyDescent="0.25">
      <c r="A3468" s="122">
        <f t="shared" si="111"/>
        <v>43280</v>
      </c>
      <c r="B3468" s="73" t="b">
        <f t="shared" si="110"/>
        <v>0</v>
      </c>
      <c r="C3468" s="11"/>
      <c r="D3468" s="11"/>
      <c r="E3468" s="11"/>
    </row>
    <row r="3469" spans="1:5" x14ac:dyDescent="0.25">
      <c r="A3469" s="122">
        <f t="shared" si="111"/>
        <v>43281</v>
      </c>
      <c r="B3469" s="73" t="b">
        <f t="shared" si="110"/>
        <v>0</v>
      </c>
      <c r="C3469" s="11"/>
      <c r="D3469" s="11"/>
      <c r="E3469" s="11"/>
    </row>
    <row r="3470" spans="1:5" x14ac:dyDescent="0.25">
      <c r="A3470" s="122">
        <f t="shared" si="111"/>
        <v>43282</v>
      </c>
      <c r="B3470" s="73" t="b">
        <f t="shared" si="110"/>
        <v>0</v>
      </c>
      <c r="C3470" s="11"/>
      <c r="D3470" s="11"/>
      <c r="E3470" s="11"/>
    </row>
    <row r="3471" spans="1:5" x14ac:dyDescent="0.25">
      <c r="A3471" s="122">
        <f t="shared" si="111"/>
        <v>43283</v>
      </c>
      <c r="B3471" s="73" t="b">
        <f t="shared" si="110"/>
        <v>0</v>
      </c>
      <c r="C3471" s="11"/>
      <c r="D3471" s="11"/>
      <c r="E3471" s="11"/>
    </row>
    <row r="3472" spans="1:5" x14ac:dyDescent="0.25">
      <c r="A3472" s="122">
        <f t="shared" si="111"/>
        <v>43284</v>
      </c>
      <c r="B3472" s="73" t="b">
        <f t="shared" si="110"/>
        <v>0</v>
      </c>
      <c r="C3472" s="11"/>
      <c r="D3472" s="11"/>
      <c r="E3472" s="11"/>
    </row>
    <row r="3473" spans="1:5" x14ac:dyDescent="0.25">
      <c r="A3473" s="122">
        <f t="shared" si="111"/>
        <v>43285</v>
      </c>
      <c r="B3473" s="73" t="b">
        <f t="shared" si="110"/>
        <v>0</v>
      </c>
      <c r="C3473" s="11"/>
      <c r="D3473" s="11"/>
      <c r="E3473" s="11"/>
    </row>
    <row r="3474" spans="1:5" x14ac:dyDescent="0.25">
      <c r="A3474" s="122">
        <f t="shared" si="111"/>
        <v>43286</v>
      </c>
      <c r="B3474" s="73" t="b">
        <f t="shared" si="110"/>
        <v>0</v>
      </c>
      <c r="C3474" s="11"/>
      <c r="D3474" s="11"/>
      <c r="E3474" s="11"/>
    </row>
    <row r="3475" spans="1:5" x14ac:dyDescent="0.25">
      <c r="A3475" s="122">
        <f t="shared" si="111"/>
        <v>43287</v>
      </c>
      <c r="B3475" s="73" t="b">
        <f t="shared" si="110"/>
        <v>0</v>
      </c>
      <c r="C3475" s="11"/>
      <c r="D3475" s="11"/>
      <c r="E3475" s="11"/>
    </row>
    <row r="3476" spans="1:5" x14ac:dyDescent="0.25">
      <c r="A3476" s="122">
        <f t="shared" si="111"/>
        <v>43288</v>
      </c>
      <c r="B3476" s="73" t="b">
        <f t="shared" si="110"/>
        <v>0</v>
      </c>
      <c r="C3476" s="11"/>
      <c r="D3476" s="11"/>
      <c r="E3476" s="11"/>
    </row>
    <row r="3477" spans="1:5" x14ac:dyDescent="0.25">
      <c r="A3477" s="122">
        <f t="shared" si="111"/>
        <v>43289</v>
      </c>
      <c r="B3477" s="73" t="b">
        <f t="shared" si="110"/>
        <v>0</v>
      </c>
      <c r="C3477" s="11"/>
      <c r="D3477" s="11"/>
      <c r="E3477" s="11"/>
    </row>
    <row r="3478" spans="1:5" x14ac:dyDescent="0.25">
      <c r="A3478" s="122">
        <f t="shared" si="111"/>
        <v>43290</v>
      </c>
      <c r="B3478" s="73" t="b">
        <f t="shared" si="110"/>
        <v>0</v>
      </c>
      <c r="C3478" s="11"/>
      <c r="D3478" s="11"/>
      <c r="E3478" s="11"/>
    </row>
    <row r="3479" spans="1:5" x14ac:dyDescent="0.25">
      <c r="A3479" s="122">
        <f t="shared" si="111"/>
        <v>43291</v>
      </c>
      <c r="B3479" s="73" t="b">
        <f t="shared" si="110"/>
        <v>0</v>
      </c>
      <c r="C3479" s="11"/>
      <c r="D3479" s="11"/>
      <c r="E3479" s="11"/>
    </row>
    <row r="3480" spans="1:5" x14ac:dyDescent="0.25">
      <c r="A3480" s="122">
        <f t="shared" si="111"/>
        <v>43292</v>
      </c>
      <c r="B3480" s="73" t="b">
        <f t="shared" si="110"/>
        <v>0</v>
      </c>
      <c r="C3480" s="11"/>
      <c r="D3480" s="11"/>
      <c r="E3480" s="11"/>
    </row>
    <row r="3481" spans="1:5" x14ac:dyDescent="0.25">
      <c r="A3481" s="122">
        <f t="shared" si="111"/>
        <v>43293</v>
      </c>
      <c r="B3481" s="73" t="b">
        <f t="shared" ref="B3481:B3544" si="112">OR(C3481="Ja",D3481="Ja",E3481="Ja")</f>
        <v>0</v>
      </c>
      <c r="C3481" s="11"/>
      <c r="D3481" s="11"/>
      <c r="E3481" s="11"/>
    </row>
    <row r="3482" spans="1:5" x14ac:dyDescent="0.25">
      <c r="A3482" s="122">
        <f t="shared" si="111"/>
        <v>43294</v>
      </c>
      <c r="B3482" s="73" t="b">
        <f t="shared" si="112"/>
        <v>0</v>
      </c>
      <c r="C3482" s="11"/>
      <c r="D3482" s="11"/>
      <c r="E3482" s="11"/>
    </row>
    <row r="3483" spans="1:5" x14ac:dyDescent="0.25">
      <c r="A3483" s="122">
        <f t="shared" si="111"/>
        <v>43295</v>
      </c>
      <c r="B3483" s="73" t="b">
        <f t="shared" si="112"/>
        <v>0</v>
      </c>
      <c r="C3483" s="11"/>
      <c r="D3483" s="11"/>
      <c r="E3483" s="11"/>
    </row>
    <row r="3484" spans="1:5" x14ac:dyDescent="0.25">
      <c r="A3484" s="122">
        <f t="shared" si="111"/>
        <v>43296</v>
      </c>
      <c r="B3484" s="73" t="b">
        <f t="shared" si="112"/>
        <v>0</v>
      </c>
      <c r="C3484" s="11"/>
      <c r="D3484" s="11"/>
      <c r="E3484" s="11"/>
    </row>
    <row r="3485" spans="1:5" x14ac:dyDescent="0.25">
      <c r="A3485" s="122">
        <f t="shared" si="111"/>
        <v>43297</v>
      </c>
      <c r="B3485" s="73" t="b">
        <f t="shared" si="112"/>
        <v>0</v>
      </c>
      <c r="C3485" s="11"/>
      <c r="D3485" s="11"/>
      <c r="E3485" s="11"/>
    </row>
    <row r="3486" spans="1:5" x14ac:dyDescent="0.25">
      <c r="A3486" s="122">
        <f t="shared" si="111"/>
        <v>43298</v>
      </c>
      <c r="B3486" s="73" t="b">
        <f t="shared" si="112"/>
        <v>0</v>
      </c>
      <c r="C3486" s="11"/>
      <c r="D3486" s="11"/>
      <c r="E3486" s="11"/>
    </row>
    <row r="3487" spans="1:5" x14ac:dyDescent="0.25">
      <c r="A3487" s="122">
        <f t="shared" si="111"/>
        <v>43299</v>
      </c>
      <c r="B3487" s="73" t="b">
        <f t="shared" si="112"/>
        <v>0</v>
      </c>
      <c r="C3487" s="11"/>
      <c r="D3487" s="11"/>
      <c r="E3487" s="11"/>
    </row>
    <row r="3488" spans="1:5" x14ac:dyDescent="0.25">
      <c r="A3488" s="122">
        <f t="shared" si="111"/>
        <v>43300</v>
      </c>
      <c r="B3488" s="73" t="b">
        <f t="shared" si="112"/>
        <v>0</v>
      </c>
      <c r="C3488" s="11"/>
      <c r="D3488" s="11"/>
      <c r="E3488" s="11"/>
    </row>
    <row r="3489" spans="1:5" x14ac:dyDescent="0.25">
      <c r="A3489" s="122">
        <f t="shared" si="111"/>
        <v>43301</v>
      </c>
      <c r="B3489" s="73" t="b">
        <f t="shared" si="112"/>
        <v>0</v>
      </c>
      <c r="C3489" s="11"/>
      <c r="D3489" s="11"/>
      <c r="E3489" s="11"/>
    </row>
    <row r="3490" spans="1:5" x14ac:dyDescent="0.25">
      <c r="A3490" s="122">
        <f t="shared" si="111"/>
        <v>43302</v>
      </c>
      <c r="B3490" s="73" t="b">
        <f t="shared" si="112"/>
        <v>0</v>
      </c>
      <c r="C3490" s="11"/>
      <c r="D3490" s="11"/>
      <c r="E3490" s="11"/>
    </row>
    <row r="3491" spans="1:5" x14ac:dyDescent="0.25">
      <c r="A3491" s="122">
        <f t="shared" si="111"/>
        <v>43303</v>
      </c>
      <c r="B3491" s="73" t="b">
        <f t="shared" si="112"/>
        <v>0</v>
      </c>
      <c r="C3491" s="11"/>
      <c r="D3491" s="11"/>
      <c r="E3491" s="11"/>
    </row>
    <row r="3492" spans="1:5" x14ac:dyDescent="0.25">
      <c r="A3492" s="122">
        <f t="shared" si="111"/>
        <v>43304</v>
      </c>
      <c r="B3492" s="73" t="b">
        <f t="shared" si="112"/>
        <v>0</v>
      </c>
      <c r="C3492" s="11"/>
      <c r="D3492" s="11"/>
      <c r="E3492" s="11"/>
    </row>
    <row r="3493" spans="1:5" x14ac:dyDescent="0.25">
      <c r="A3493" s="122">
        <f t="shared" si="111"/>
        <v>43305</v>
      </c>
      <c r="B3493" s="73" t="b">
        <f t="shared" si="112"/>
        <v>0</v>
      </c>
      <c r="C3493" s="11"/>
      <c r="D3493" s="11"/>
      <c r="E3493" s="11"/>
    </row>
    <row r="3494" spans="1:5" x14ac:dyDescent="0.25">
      <c r="A3494" s="122">
        <f t="shared" si="111"/>
        <v>43306</v>
      </c>
      <c r="B3494" s="73" t="b">
        <f t="shared" si="112"/>
        <v>0</v>
      </c>
      <c r="C3494" s="11"/>
      <c r="D3494" s="11"/>
      <c r="E3494" s="11"/>
    </row>
    <row r="3495" spans="1:5" x14ac:dyDescent="0.25">
      <c r="A3495" s="122">
        <f t="shared" si="111"/>
        <v>43307</v>
      </c>
      <c r="B3495" s="73" t="b">
        <f t="shared" si="112"/>
        <v>0</v>
      </c>
      <c r="C3495" s="11"/>
      <c r="D3495" s="11"/>
      <c r="E3495" s="11"/>
    </row>
    <row r="3496" spans="1:5" x14ac:dyDescent="0.25">
      <c r="A3496" s="122">
        <f t="shared" si="111"/>
        <v>43308</v>
      </c>
      <c r="B3496" s="73" t="b">
        <f t="shared" si="112"/>
        <v>0</v>
      </c>
      <c r="C3496" s="11"/>
      <c r="D3496" s="11"/>
      <c r="E3496" s="11"/>
    </row>
    <row r="3497" spans="1:5" x14ac:dyDescent="0.25">
      <c r="A3497" s="122">
        <f t="shared" si="111"/>
        <v>43309</v>
      </c>
      <c r="B3497" s="73" t="b">
        <f t="shared" si="112"/>
        <v>0</v>
      </c>
      <c r="C3497" s="11"/>
      <c r="D3497" s="11"/>
      <c r="E3497" s="11"/>
    </row>
    <row r="3498" spans="1:5" x14ac:dyDescent="0.25">
      <c r="A3498" s="122">
        <f t="shared" si="111"/>
        <v>43310</v>
      </c>
      <c r="B3498" s="73" t="b">
        <f t="shared" si="112"/>
        <v>0</v>
      </c>
      <c r="C3498" s="11"/>
      <c r="D3498" s="11"/>
      <c r="E3498" s="11"/>
    </row>
    <row r="3499" spans="1:5" x14ac:dyDescent="0.25">
      <c r="A3499" s="122">
        <f t="shared" si="111"/>
        <v>43311</v>
      </c>
      <c r="B3499" s="73" t="b">
        <f t="shared" si="112"/>
        <v>0</v>
      </c>
      <c r="C3499" s="11"/>
      <c r="D3499" s="11"/>
      <c r="E3499" s="11"/>
    </row>
    <row r="3500" spans="1:5" x14ac:dyDescent="0.25">
      <c r="A3500" s="122">
        <f t="shared" si="111"/>
        <v>43312</v>
      </c>
      <c r="B3500" s="73" t="b">
        <f t="shared" si="112"/>
        <v>0</v>
      </c>
      <c r="C3500" s="11"/>
      <c r="D3500" s="11"/>
      <c r="E3500" s="11"/>
    </row>
    <row r="3501" spans="1:5" x14ac:dyDescent="0.25">
      <c r="A3501" s="122">
        <f t="shared" si="111"/>
        <v>43313</v>
      </c>
      <c r="B3501" s="73" t="b">
        <f t="shared" si="112"/>
        <v>0</v>
      </c>
      <c r="C3501" s="11"/>
      <c r="D3501" s="11"/>
      <c r="E3501" s="11"/>
    </row>
    <row r="3502" spans="1:5" x14ac:dyDescent="0.25">
      <c r="A3502" s="122">
        <f t="shared" si="111"/>
        <v>43314</v>
      </c>
      <c r="B3502" s="73" t="b">
        <f t="shared" si="112"/>
        <v>0</v>
      </c>
      <c r="C3502" s="11"/>
      <c r="D3502" s="11"/>
      <c r="E3502" s="11"/>
    </row>
    <row r="3503" spans="1:5" x14ac:dyDescent="0.25">
      <c r="A3503" s="122">
        <f t="shared" si="111"/>
        <v>43315</v>
      </c>
      <c r="B3503" s="73" t="b">
        <f t="shared" si="112"/>
        <v>0</v>
      </c>
      <c r="C3503" s="11"/>
      <c r="D3503" s="11"/>
      <c r="E3503" s="11"/>
    </row>
    <row r="3504" spans="1:5" x14ac:dyDescent="0.25">
      <c r="A3504" s="122">
        <f t="shared" si="111"/>
        <v>43316</v>
      </c>
      <c r="B3504" s="73" t="b">
        <f t="shared" si="112"/>
        <v>0</v>
      </c>
      <c r="C3504" s="11"/>
      <c r="D3504" s="11"/>
      <c r="E3504" s="11"/>
    </row>
    <row r="3505" spans="1:5" x14ac:dyDescent="0.25">
      <c r="A3505" s="122">
        <f t="shared" si="111"/>
        <v>43317</v>
      </c>
      <c r="B3505" s="73" t="b">
        <f t="shared" si="112"/>
        <v>0</v>
      </c>
      <c r="C3505" s="11"/>
      <c r="D3505" s="11"/>
      <c r="E3505" s="11"/>
    </row>
    <row r="3506" spans="1:5" x14ac:dyDescent="0.25">
      <c r="A3506" s="122">
        <f t="shared" si="111"/>
        <v>43318</v>
      </c>
      <c r="B3506" s="73" t="b">
        <f t="shared" si="112"/>
        <v>0</v>
      </c>
      <c r="C3506" s="11"/>
      <c r="D3506" s="11"/>
      <c r="E3506" s="11"/>
    </row>
    <row r="3507" spans="1:5" x14ac:dyDescent="0.25">
      <c r="A3507" s="122">
        <f t="shared" si="111"/>
        <v>43319</v>
      </c>
      <c r="B3507" s="73" t="b">
        <f t="shared" si="112"/>
        <v>0</v>
      </c>
      <c r="C3507" s="11"/>
      <c r="D3507" s="11"/>
      <c r="E3507" s="11"/>
    </row>
    <row r="3508" spans="1:5" x14ac:dyDescent="0.25">
      <c r="A3508" s="122">
        <f t="shared" si="111"/>
        <v>43320</v>
      </c>
      <c r="B3508" s="73" t="b">
        <f t="shared" si="112"/>
        <v>0</v>
      </c>
      <c r="C3508" s="11"/>
      <c r="D3508" s="11"/>
      <c r="E3508" s="11"/>
    </row>
    <row r="3509" spans="1:5" x14ac:dyDescent="0.25">
      <c r="A3509" s="122">
        <f t="shared" si="111"/>
        <v>43321</v>
      </c>
      <c r="B3509" s="73" t="b">
        <f t="shared" si="112"/>
        <v>0</v>
      </c>
      <c r="C3509" s="11"/>
      <c r="D3509" s="11"/>
      <c r="E3509" s="11"/>
    </row>
    <row r="3510" spans="1:5" x14ac:dyDescent="0.25">
      <c r="A3510" s="122">
        <f t="shared" si="111"/>
        <v>43322</v>
      </c>
      <c r="B3510" s="73" t="b">
        <f t="shared" si="112"/>
        <v>0</v>
      </c>
      <c r="C3510" s="11"/>
      <c r="D3510" s="11"/>
      <c r="E3510" s="11"/>
    </row>
    <row r="3511" spans="1:5" x14ac:dyDescent="0.25">
      <c r="A3511" s="122">
        <f t="shared" si="111"/>
        <v>43323</v>
      </c>
      <c r="B3511" s="73" t="b">
        <f t="shared" si="112"/>
        <v>0</v>
      </c>
      <c r="C3511" s="11"/>
      <c r="D3511" s="11"/>
      <c r="E3511" s="11"/>
    </row>
    <row r="3512" spans="1:5" x14ac:dyDescent="0.25">
      <c r="A3512" s="122">
        <f t="shared" si="111"/>
        <v>43324</v>
      </c>
      <c r="B3512" s="73" t="b">
        <f t="shared" si="112"/>
        <v>0</v>
      </c>
      <c r="C3512" s="11"/>
      <c r="D3512" s="11"/>
      <c r="E3512" s="11"/>
    </row>
    <row r="3513" spans="1:5" x14ac:dyDescent="0.25">
      <c r="A3513" s="122">
        <f t="shared" si="111"/>
        <v>43325</v>
      </c>
      <c r="B3513" s="73" t="b">
        <f t="shared" si="112"/>
        <v>0</v>
      </c>
      <c r="C3513" s="11"/>
      <c r="D3513" s="11"/>
      <c r="E3513" s="11"/>
    </row>
    <row r="3514" spans="1:5" x14ac:dyDescent="0.25">
      <c r="A3514" s="122">
        <f t="shared" si="111"/>
        <v>43326</v>
      </c>
      <c r="B3514" s="73" t="b">
        <f t="shared" si="112"/>
        <v>0</v>
      </c>
      <c r="C3514" s="11"/>
      <c r="D3514" s="11"/>
      <c r="E3514" s="11"/>
    </row>
    <row r="3515" spans="1:5" x14ac:dyDescent="0.25">
      <c r="A3515" s="122">
        <f t="shared" si="111"/>
        <v>43327</v>
      </c>
      <c r="B3515" s="73" t="b">
        <f t="shared" si="112"/>
        <v>0</v>
      </c>
      <c r="C3515" s="11"/>
      <c r="D3515" s="11"/>
      <c r="E3515" s="11"/>
    </row>
    <row r="3516" spans="1:5" x14ac:dyDescent="0.25">
      <c r="A3516" s="122">
        <f t="shared" si="111"/>
        <v>43328</v>
      </c>
      <c r="B3516" s="73" t="b">
        <f t="shared" si="112"/>
        <v>0</v>
      </c>
      <c r="C3516" s="11"/>
      <c r="D3516" s="11"/>
      <c r="E3516" s="11"/>
    </row>
    <row r="3517" spans="1:5" x14ac:dyDescent="0.25">
      <c r="A3517" s="122">
        <f t="shared" si="111"/>
        <v>43329</v>
      </c>
      <c r="B3517" s="73" t="b">
        <f t="shared" si="112"/>
        <v>0</v>
      </c>
      <c r="C3517" s="11"/>
      <c r="D3517" s="11"/>
      <c r="E3517" s="11"/>
    </row>
    <row r="3518" spans="1:5" x14ac:dyDescent="0.25">
      <c r="A3518" s="122">
        <f t="shared" si="111"/>
        <v>43330</v>
      </c>
      <c r="B3518" s="73" t="b">
        <f t="shared" si="112"/>
        <v>0</v>
      </c>
      <c r="C3518" s="11"/>
      <c r="D3518" s="11"/>
      <c r="E3518" s="11"/>
    </row>
    <row r="3519" spans="1:5" x14ac:dyDescent="0.25">
      <c r="A3519" s="122">
        <f t="shared" si="111"/>
        <v>43331</v>
      </c>
      <c r="B3519" s="73" t="b">
        <f t="shared" si="112"/>
        <v>0</v>
      </c>
      <c r="C3519" s="11"/>
      <c r="D3519" s="11"/>
      <c r="E3519" s="11"/>
    </row>
    <row r="3520" spans="1:5" x14ac:dyDescent="0.25">
      <c r="A3520" s="122">
        <f t="shared" si="111"/>
        <v>43332</v>
      </c>
      <c r="B3520" s="73" t="b">
        <f t="shared" si="112"/>
        <v>0</v>
      </c>
      <c r="C3520" s="11"/>
      <c r="D3520" s="11"/>
      <c r="E3520" s="11"/>
    </row>
    <row r="3521" spans="1:5" x14ac:dyDescent="0.25">
      <c r="A3521" s="122">
        <f t="shared" si="111"/>
        <v>43333</v>
      </c>
      <c r="B3521" s="73" t="b">
        <f t="shared" si="112"/>
        <v>0</v>
      </c>
      <c r="C3521" s="11"/>
      <c r="D3521" s="11"/>
      <c r="E3521" s="11"/>
    </row>
    <row r="3522" spans="1:5" x14ac:dyDescent="0.25">
      <c r="A3522" s="122">
        <f t="shared" si="111"/>
        <v>43334</v>
      </c>
      <c r="B3522" s="73" t="b">
        <f t="shared" si="112"/>
        <v>0</v>
      </c>
      <c r="C3522" s="11"/>
      <c r="D3522" s="11"/>
      <c r="E3522" s="11"/>
    </row>
    <row r="3523" spans="1:5" x14ac:dyDescent="0.25">
      <c r="A3523" s="122">
        <f t="shared" si="111"/>
        <v>43335</v>
      </c>
      <c r="B3523" s="73" t="b">
        <f t="shared" si="112"/>
        <v>0</v>
      </c>
      <c r="C3523" s="11"/>
      <c r="D3523" s="11"/>
      <c r="E3523" s="11"/>
    </row>
    <row r="3524" spans="1:5" x14ac:dyDescent="0.25">
      <c r="A3524" s="122">
        <f t="shared" ref="A3524:A3587" si="113">A3523+1</f>
        <v>43336</v>
      </c>
      <c r="B3524" s="73" t="b">
        <f t="shared" si="112"/>
        <v>0</v>
      </c>
      <c r="C3524" s="11"/>
      <c r="D3524" s="11"/>
      <c r="E3524" s="11"/>
    </row>
    <row r="3525" spans="1:5" x14ac:dyDescent="0.25">
      <c r="A3525" s="122">
        <f t="shared" si="113"/>
        <v>43337</v>
      </c>
      <c r="B3525" s="73" t="b">
        <f t="shared" si="112"/>
        <v>0</v>
      </c>
      <c r="C3525" s="11"/>
      <c r="D3525" s="11"/>
      <c r="E3525" s="11"/>
    </row>
    <row r="3526" spans="1:5" x14ac:dyDescent="0.25">
      <c r="A3526" s="122">
        <f t="shared" si="113"/>
        <v>43338</v>
      </c>
      <c r="B3526" s="73" t="b">
        <f t="shared" si="112"/>
        <v>0</v>
      </c>
      <c r="C3526" s="11"/>
      <c r="D3526" s="11"/>
      <c r="E3526" s="11"/>
    </row>
    <row r="3527" spans="1:5" x14ac:dyDescent="0.25">
      <c r="A3527" s="122">
        <f t="shared" si="113"/>
        <v>43339</v>
      </c>
      <c r="B3527" s="73" t="b">
        <f t="shared" si="112"/>
        <v>0</v>
      </c>
      <c r="C3527" s="11"/>
      <c r="D3527" s="11"/>
      <c r="E3527" s="11"/>
    </row>
    <row r="3528" spans="1:5" x14ac:dyDescent="0.25">
      <c r="A3528" s="122">
        <f t="shared" si="113"/>
        <v>43340</v>
      </c>
      <c r="B3528" s="73" t="b">
        <f t="shared" si="112"/>
        <v>0</v>
      </c>
      <c r="C3528" s="11"/>
      <c r="D3528" s="11"/>
      <c r="E3528" s="11"/>
    </row>
    <row r="3529" spans="1:5" x14ac:dyDescent="0.25">
      <c r="A3529" s="122">
        <f t="shared" si="113"/>
        <v>43341</v>
      </c>
      <c r="B3529" s="73" t="b">
        <f t="shared" si="112"/>
        <v>0</v>
      </c>
      <c r="C3529" s="11"/>
      <c r="D3529" s="11"/>
      <c r="E3529" s="11"/>
    </row>
    <row r="3530" spans="1:5" x14ac:dyDescent="0.25">
      <c r="A3530" s="122">
        <f t="shared" si="113"/>
        <v>43342</v>
      </c>
      <c r="B3530" s="73" t="b">
        <f t="shared" si="112"/>
        <v>0</v>
      </c>
      <c r="C3530" s="11"/>
      <c r="D3530" s="11"/>
      <c r="E3530" s="11"/>
    </row>
    <row r="3531" spans="1:5" x14ac:dyDescent="0.25">
      <c r="A3531" s="122">
        <f t="shared" si="113"/>
        <v>43343</v>
      </c>
      <c r="B3531" s="73" t="b">
        <f t="shared" si="112"/>
        <v>0</v>
      </c>
      <c r="C3531" s="11"/>
      <c r="D3531" s="11"/>
      <c r="E3531" s="11"/>
    </row>
    <row r="3532" spans="1:5" x14ac:dyDescent="0.25">
      <c r="A3532" s="122">
        <f t="shared" si="113"/>
        <v>43344</v>
      </c>
      <c r="B3532" s="73" t="b">
        <f t="shared" si="112"/>
        <v>0</v>
      </c>
      <c r="C3532" s="11"/>
      <c r="D3532" s="11"/>
      <c r="E3532" s="11"/>
    </row>
    <row r="3533" spans="1:5" x14ac:dyDescent="0.25">
      <c r="A3533" s="122">
        <f t="shared" si="113"/>
        <v>43345</v>
      </c>
      <c r="B3533" s="73" t="b">
        <f t="shared" si="112"/>
        <v>0</v>
      </c>
      <c r="C3533" s="11"/>
      <c r="D3533" s="11"/>
      <c r="E3533" s="11"/>
    </row>
    <row r="3534" spans="1:5" x14ac:dyDescent="0.25">
      <c r="A3534" s="122">
        <f t="shared" si="113"/>
        <v>43346</v>
      </c>
      <c r="B3534" s="73" t="b">
        <f t="shared" si="112"/>
        <v>0</v>
      </c>
      <c r="C3534" s="11"/>
      <c r="D3534" s="11"/>
      <c r="E3534" s="11"/>
    </row>
    <row r="3535" spans="1:5" x14ac:dyDescent="0.25">
      <c r="A3535" s="122">
        <f t="shared" si="113"/>
        <v>43347</v>
      </c>
      <c r="B3535" s="73" t="b">
        <f t="shared" si="112"/>
        <v>0</v>
      </c>
      <c r="C3535" s="11"/>
      <c r="D3535" s="11"/>
      <c r="E3535" s="11"/>
    </row>
    <row r="3536" spans="1:5" x14ac:dyDescent="0.25">
      <c r="A3536" s="122">
        <f t="shared" si="113"/>
        <v>43348</v>
      </c>
      <c r="B3536" s="73" t="b">
        <f t="shared" si="112"/>
        <v>0</v>
      </c>
      <c r="C3536" s="11"/>
      <c r="D3536" s="11"/>
      <c r="E3536" s="11"/>
    </row>
    <row r="3537" spans="1:5" x14ac:dyDescent="0.25">
      <c r="A3537" s="122">
        <f t="shared" si="113"/>
        <v>43349</v>
      </c>
      <c r="B3537" s="73" t="b">
        <f t="shared" si="112"/>
        <v>0</v>
      </c>
      <c r="C3537" s="11"/>
      <c r="D3537" s="11"/>
      <c r="E3537" s="11"/>
    </row>
    <row r="3538" spans="1:5" x14ac:dyDescent="0.25">
      <c r="A3538" s="122">
        <f t="shared" si="113"/>
        <v>43350</v>
      </c>
      <c r="B3538" s="73" t="b">
        <f t="shared" si="112"/>
        <v>0</v>
      </c>
      <c r="C3538" s="11"/>
      <c r="D3538" s="11"/>
      <c r="E3538" s="11"/>
    </row>
    <row r="3539" spans="1:5" x14ac:dyDescent="0.25">
      <c r="A3539" s="122">
        <f t="shared" si="113"/>
        <v>43351</v>
      </c>
      <c r="B3539" s="73" t="b">
        <f t="shared" si="112"/>
        <v>0</v>
      </c>
      <c r="C3539" s="11"/>
      <c r="D3539" s="11"/>
      <c r="E3539" s="11"/>
    </row>
    <row r="3540" spans="1:5" x14ac:dyDescent="0.25">
      <c r="A3540" s="122">
        <f t="shared" si="113"/>
        <v>43352</v>
      </c>
      <c r="B3540" s="73" t="b">
        <f t="shared" si="112"/>
        <v>0</v>
      </c>
      <c r="C3540" s="11"/>
      <c r="D3540" s="11"/>
      <c r="E3540" s="11"/>
    </row>
    <row r="3541" spans="1:5" x14ac:dyDescent="0.25">
      <c r="A3541" s="122">
        <f t="shared" si="113"/>
        <v>43353</v>
      </c>
      <c r="B3541" s="73" t="b">
        <f t="shared" si="112"/>
        <v>0</v>
      </c>
      <c r="C3541" s="11"/>
      <c r="D3541" s="11"/>
      <c r="E3541" s="11"/>
    </row>
    <row r="3542" spans="1:5" x14ac:dyDescent="0.25">
      <c r="A3542" s="122">
        <f t="shared" si="113"/>
        <v>43354</v>
      </c>
      <c r="B3542" s="73" t="b">
        <f t="shared" si="112"/>
        <v>0</v>
      </c>
      <c r="C3542" s="11"/>
      <c r="D3542" s="11"/>
      <c r="E3542" s="11"/>
    </row>
    <row r="3543" spans="1:5" x14ac:dyDescent="0.25">
      <c r="A3543" s="122">
        <f t="shared" si="113"/>
        <v>43355</v>
      </c>
      <c r="B3543" s="73" t="b">
        <f t="shared" si="112"/>
        <v>0</v>
      </c>
      <c r="C3543" s="11"/>
      <c r="D3543" s="11"/>
      <c r="E3543" s="11"/>
    </row>
    <row r="3544" spans="1:5" x14ac:dyDescent="0.25">
      <c r="A3544" s="122">
        <f t="shared" si="113"/>
        <v>43356</v>
      </c>
      <c r="B3544" s="73" t="b">
        <f t="shared" si="112"/>
        <v>0</v>
      </c>
      <c r="C3544" s="11"/>
      <c r="D3544" s="11"/>
      <c r="E3544" s="11"/>
    </row>
    <row r="3545" spans="1:5" x14ac:dyDescent="0.25">
      <c r="A3545" s="122">
        <f t="shared" si="113"/>
        <v>43357</v>
      </c>
      <c r="B3545" s="73" t="b">
        <f t="shared" ref="B3545:B3608" si="114">OR(C3545="Ja",D3545="Ja",E3545="Ja")</f>
        <v>0</v>
      </c>
      <c r="C3545" s="11"/>
      <c r="D3545" s="11"/>
      <c r="E3545" s="11"/>
    </row>
    <row r="3546" spans="1:5" x14ac:dyDescent="0.25">
      <c r="A3546" s="122">
        <f t="shared" si="113"/>
        <v>43358</v>
      </c>
      <c r="B3546" s="73" t="b">
        <f t="shared" si="114"/>
        <v>0</v>
      </c>
      <c r="C3546" s="11"/>
      <c r="D3546" s="11"/>
      <c r="E3546" s="11"/>
    </row>
    <row r="3547" spans="1:5" x14ac:dyDescent="0.25">
      <c r="A3547" s="122">
        <f t="shared" si="113"/>
        <v>43359</v>
      </c>
      <c r="B3547" s="73" t="b">
        <f t="shared" si="114"/>
        <v>0</v>
      </c>
      <c r="C3547" s="11"/>
      <c r="D3547" s="11"/>
      <c r="E3547" s="11"/>
    </row>
    <row r="3548" spans="1:5" x14ac:dyDescent="0.25">
      <c r="A3548" s="122">
        <f t="shared" si="113"/>
        <v>43360</v>
      </c>
      <c r="B3548" s="73" t="b">
        <f t="shared" si="114"/>
        <v>0</v>
      </c>
      <c r="C3548" s="11"/>
      <c r="D3548" s="11"/>
      <c r="E3548" s="11"/>
    </row>
    <row r="3549" spans="1:5" x14ac:dyDescent="0.25">
      <c r="A3549" s="122">
        <f t="shared" si="113"/>
        <v>43361</v>
      </c>
      <c r="B3549" s="73" t="b">
        <f t="shared" si="114"/>
        <v>0</v>
      </c>
      <c r="C3549" s="11"/>
      <c r="D3549" s="11"/>
      <c r="E3549" s="11"/>
    </row>
    <row r="3550" spans="1:5" x14ac:dyDescent="0.25">
      <c r="A3550" s="122">
        <f t="shared" si="113"/>
        <v>43362</v>
      </c>
      <c r="B3550" s="73" t="b">
        <f t="shared" si="114"/>
        <v>0</v>
      </c>
      <c r="C3550" s="11"/>
      <c r="D3550" s="11"/>
      <c r="E3550" s="11"/>
    </row>
    <row r="3551" spans="1:5" x14ac:dyDescent="0.25">
      <c r="A3551" s="122">
        <f t="shared" si="113"/>
        <v>43363</v>
      </c>
      <c r="B3551" s="73" t="b">
        <f t="shared" si="114"/>
        <v>0</v>
      </c>
      <c r="C3551" s="11"/>
      <c r="D3551" s="11"/>
      <c r="E3551" s="11"/>
    </row>
    <row r="3552" spans="1:5" x14ac:dyDescent="0.25">
      <c r="A3552" s="122">
        <f t="shared" si="113"/>
        <v>43364</v>
      </c>
      <c r="B3552" s="73" t="b">
        <f t="shared" si="114"/>
        <v>0</v>
      </c>
      <c r="C3552" s="11"/>
      <c r="D3552" s="11"/>
      <c r="E3552" s="11"/>
    </row>
    <row r="3553" spans="1:5" x14ac:dyDescent="0.25">
      <c r="A3553" s="122">
        <f t="shared" si="113"/>
        <v>43365</v>
      </c>
      <c r="B3553" s="73" t="b">
        <f t="shared" si="114"/>
        <v>0</v>
      </c>
      <c r="C3553" s="11"/>
      <c r="D3553" s="11"/>
      <c r="E3553" s="11"/>
    </row>
    <row r="3554" spans="1:5" x14ac:dyDescent="0.25">
      <c r="A3554" s="122">
        <f t="shared" si="113"/>
        <v>43366</v>
      </c>
      <c r="B3554" s="73" t="b">
        <f t="shared" si="114"/>
        <v>0</v>
      </c>
      <c r="C3554" s="11"/>
      <c r="D3554" s="11"/>
      <c r="E3554" s="11"/>
    </row>
    <row r="3555" spans="1:5" x14ac:dyDescent="0.25">
      <c r="A3555" s="122">
        <f t="shared" si="113"/>
        <v>43367</v>
      </c>
      <c r="B3555" s="73" t="b">
        <f t="shared" si="114"/>
        <v>0</v>
      </c>
      <c r="C3555" s="11"/>
      <c r="D3555" s="11"/>
      <c r="E3555" s="11"/>
    </row>
    <row r="3556" spans="1:5" x14ac:dyDescent="0.25">
      <c r="A3556" s="122">
        <f t="shared" si="113"/>
        <v>43368</v>
      </c>
      <c r="B3556" s="73" t="b">
        <f t="shared" si="114"/>
        <v>0</v>
      </c>
      <c r="C3556" s="11"/>
      <c r="D3556" s="11"/>
      <c r="E3556" s="11"/>
    </row>
    <row r="3557" spans="1:5" x14ac:dyDescent="0.25">
      <c r="A3557" s="122">
        <f t="shared" si="113"/>
        <v>43369</v>
      </c>
      <c r="B3557" s="73" t="b">
        <f t="shared" si="114"/>
        <v>0</v>
      </c>
      <c r="C3557" s="11"/>
      <c r="D3557" s="11"/>
      <c r="E3557" s="11"/>
    </row>
    <row r="3558" spans="1:5" x14ac:dyDescent="0.25">
      <c r="A3558" s="122">
        <f t="shared" si="113"/>
        <v>43370</v>
      </c>
      <c r="B3558" s="73" t="b">
        <f t="shared" si="114"/>
        <v>0</v>
      </c>
      <c r="C3558" s="11"/>
      <c r="D3558" s="11"/>
      <c r="E3558" s="11"/>
    </row>
    <row r="3559" spans="1:5" x14ac:dyDescent="0.25">
      <c r="A3559" s="122">
        <f t="shared" si="113"/>
        <v>43371</v>
      </c>
      <c r="B3559" s="73" t="b">
        <f t="shared" si="114"/>
        <v>0</v>
      </c>
      <c r="C3559" s="11"/>
      <c r="D3559" s="11"/>
      <c r="E3559" s="11"/>
    </row>
    <row r="3560" spans="1:5" x14ac:dyDescent="0.25">
      <c r="A3560" s="122">
        <f t="shared" si="113"/>
        <v>43372</v>
      </c>
      <c r="B3560" s="73" t="b">
        <f t="shared" si="114"/>
        <v>0</v>
      </c>
      <c r="C3560" s="11"/>
      <c r="D3560" s="11"/>
      <c r="E3560" s="11"/>
    </row>
    <row r="3561" spans="1:5" x14ac:dyDescent="0.25">
      <c r="A3561" s="122">
        <f t="shared" si="113"/>
        <v>43373</v>
      </c>
      <c r="B3561" s="73" t="b">
        <f t="shared" si="114"/>
        <v>0</v>
      </c>
      <c r="C3561" s="11"/>
      <c r="D3561" s="11"/>
      <c r="E3561" s="11"/>
    </row>
    <row r="3562" spans="1:5" x14ac:dyDescent="0.25">
      <c r="A3562" s="122">
        <f t="shared" si="113"/>
        <v>43374</v>
      </c>
      <c r="B3562" s="73" t="b">
        <f t="shared" si="114"/>
        <v>0</v>
      </c>
      <c r="C3562" s="11"/>
      <c r="D3562" s="11"/>
      <c r="E3562" s="11"/>
    </row>
    <row r="3563" spans="1:5" x14ac:dyDescent="0.25">
      <c r="A3563" s="122">
        <f t="shared" si="113"/>
        <v>43375</v>
      </c>
      <c r="B3563" s="73" t="b">
        <f t="shared" si="114"/>
        <v>0</v>
      </c>
      <c r="C3563" s="11"/>
      <c r="D3563" s="11"/>
      <c r="E3563" s="11"/>
    </row>
    <row r="3564" spans="1:5" x14ac:dyDescent="0.25">
      <c r="A3564" s="122">
        <f t="shared" si="113"/>
        <v>43376</v>
      </c>
      <c r="B3564" s="73" t="b">
        <f t="shared" si="114"/>
        <v>0</v>
      </c>
      <c r="C3564" s="11"/>
      <c r="D3564" s="11"/>
      <c r="E3564" s="11"/>
    </row>
    <row r="3565" spans="1:5" x14ac:dyDescent="0.25">
      <c r="A3565" s="122">
        <f t="shared" si="113"/>
        <v>43377</v>
      </c>
      <c r="B3565" s="73" t="b">
        <f t="shared" si="114"/>
        <v>0</v>
      </c>
      <c r="C3565" s="11"/>
      <c r="D3565" s="11"/>
      <c r="E3565" s="11"/>
    </row>
    <row r="3566" spans="1:5" x14ac:dyDescent="0.25">
      <c r="A3566" s="122">
        <f t="shared" si="113"/>
        <v>43378</v>
      </c>
      <c r="B3566" s="73" t="b">
        <f t="shared" si="114"/>
        <v>0</v>
      </c>
      <c r="C3566" s="11"/>
      <c r="D3566" s="11"/>
      <c r="E3566" s="11"/>
    </row>
    <row r="3567" spans="1:5" x14ac:dyDescent="0.25">
      <c r="A3567" s="122">
        <f t="shared" si="113"/>
        <v>43379</v>
      </c>
      <c r="B3567" s="73" t="b">
        <f t="shared" si="114"/>
        <v>0</v>
      </c>
      <c r="C3567" s="11"/>
      <c r="D3567" s="11"/>
      <c r="E3567" s="11"/>
    </row>
    <row r="3568" spans="1:5" x14ac:dyDescent="0.25">
      <c r="A3568" s="122">
        <f t="shared" si="113"/>
        <v>43380</v>
      </c>
      <c r="B3568" s="73" t="b">
        <f t="shared" si="114"/>
        <v>0</v>
      </c>
      <c r="C3568" s="11"/>
      <c r="D3568" s="11"/>
      <c r="E3568" s="11"/>
    </row>
    <row r="3569" spans="1:5" x14ac:dyDescent="0.25">
      <c r="A3569" s="122">
        <f t="shared" si="113"/>
        <v>43381</v>
      </c>
      <c r="B3569" s="73" t="b">
        <f t="shared" si="114"/>
        <v>0</v>
      </c>
      <c r="C3569" s="11"/>
      <c r="D3569" s="11"/>
      <c r="E3569" s="11"/>
    </row>
    <row r="3570" spans="1:5" x14ac:dyDescent="0.25">
      <c r="A3570" s="122">
        <f t="shared" si="113"/>
        <v>43382</v>
      </c>
      <c r="B3570" s="73" t="b">
        <f t="shared" si="114"/>
        <v>0</v>
      </c>
      <c r="C3570" s="11"/>
      <c r="D3570" s="11"/>
      <c r="E3570" s="11"/>
    </row>
    <row r="3571" spans="1:5" x14ac:dyDescent="0.25">
      <c r="A3571" s="122">
        <f t="shared" si="113"/>
        <v>43383</v>
      </c>
      <c r="B3571" s="73" t="b">
        <f t="shared" si="114"/>
        <v>0</v>
      </c>
      <c r="C3571" s="11"/>
      <c r="D3571" s="11"/>
      <c r="E3571" s="11"/>
    </row>
    <row r="3572" spans="1:5" x14ac:dyDescent="0.25">
      <c r="A3572" s="122">
        <f t="shared" si="113"/>
        <v>43384</v>
      </c>
      <c r="B3572" s="73" t="b">
        <f t="shared" si="114"/>
        <v>0</v>
      </c>
      <c r="C3572" s="11"/>
      <c r="D3572" s="11"/>
      <c r="E3572" s="11"/>
    </row>
    <row r="3573" spans="1:5" x14ac:dyDescent="0.25">
      <c r="A3573" s="122">
        <f t="shared" si="113"/>
        <v>43385</v>
      </c>
      <c r="B3573" s="73" t="b">
        <f t="shared" si="114"/>
        <v>0</v>
      </c>
      <c r="C3573" s="11"/>
      <c r="D3573" s="11"/>
      <c r="E3573" s="11"/>
    </row>
    <row r="3574" spans="1:5" x14ac:dyDescent="0.25">
      <c r="A3574" s="122">
        <f t="shared" si="113"/>
        <v>43386</v>
      </c>
      <c r="B3574" s="73" t="b">
        <f t="shared" si="114"/>
        <v>0</v>
      </c>
      <c r="C3574" s="11"/>
      <c r="D3574" s="11"/>
      <c r="E3574" s="11"/>
    </row>
    <row r="3575" spans="1:5" x14ac:dyDescent="0.25">
      <c r="A3575" s="122">
        <f t="shared" si="113"/>
        <v>43387</v>
      </c>
      <c r="B3575" s="73" t="b">
        <f t="shared" si="114"/>
        <v>0</v>
      </c>
      <c r="C3575" s="11"/>
      <c r="D3575" s="11"/>
      <c r="E3575" s="11"/>
    </row>
    <row r="3576" spans="1:5" x14ac:dyDescent="0.25">
      <c r="A3576" s="122">
        <f t="shared" si="113"/>
        <v>43388</v>
      </c>
      <c r="B3576" s="73" t="b">
        <f t="shared" si="114"/>
        <v>0</v>
      </c>
      <c r="C3576" s="11"/>
      <c r="D3576" s="11"/>
      <c r="E3576" s="11"/>
    </row>
    <row r="3577" spans="1:5" x14ac:dyDescent="0.25">
      <c r="A3577" s="122">
        <f t="shared" si="113"/>
        <v>43389</v>
      </c>
      <c r="B3577" s="73" t="b">
        <f t="shared" si="114"/>
        <v>0</v>
      </c>
      <c r="C3577" s="11"/>
      <c r="D3577" s="11"/>
      <c r="E3577" s="11"/>
    </row>
    <row r="3578" spans="1:5" x14ac:dyDescent="0.25">
      <c r="A3578" s="122">
        <f t="shared" si="113"/>
        <v>43390</v>
      </c>
      <c r="B3578" s="73" t="b">
        <f t="shared" si="114"/>
        <v>0</v>
      </c>
      <c r="C3578" s="11"/>
      <c r="D3578" s="11"/>
      <c r="E3578" s="11"/>
    </row>
    <row r="3579" spans="1:5" x14ac:dyDescent="0.25">
      <c r="A3579" s="122">
        <f t="shared" si="113"/>
        <v>43391</v>
      </c>
      <c r="B3579" s="73" t="b">
        <f t="shared" si="114"/>
        <v>0</v>
      </c>
      <c r="C3579" s="11"/>
      <c r="D3579" s="11"/>
      <c r="E3579" s="11"/>
    </row>
    <row r="3580" spans="1:5" x14ac:dyDescent="0.25">
      <c r="A3580" s="122">
        <f t="shared" si="113"/>
        <v>43392</v>
      </c>
      <c r="B3580" s="73" t="b">
        <f t="shared" si="114"/>
        <v>0</v>
      </c>
      <c r="C3580" s="11"/>
      <c r="D3580" s="11"/>
      <c r="E3580" s="11"/>
    </row>
    <row r="3581" spans="1:5" x14ac:dyDescent="0.25">
      <c r="A3581" s="122">
        <f t="shared" si="113"/>
        <v>43393</v>
      </c>
      <c r="B3581" s="73" t="b">
        <f t="shared" si="114"/>
        <v>0</v>
      </c>
      <c r="C3581" s="11"/>
      <c r="D3581" s="11"/>
      <c r="E3581" s="11"/>
    </row>
    <row r="3582" spans="1:5" x14ac:dyDescent="0.25">
      <c r="A3582" s="122">
        <f t="shared" si="113"/>
        <v>43394</v>
      </c>
      <c r="B3582" s="73" t="b">
        <f t="shared" si="114"/>
        <v>0</v>
      </c>
      <c r="C3582" s="11"/>
      <c r="D3582" s="11"/>
      <c r="E3582" s="11"/>
    </row>
    <row r="3583" spans="1:5" x14ac:dyDescent="0.25">
      <c r="A3583" s="122">
        <f t="shared" si="113"/>
        <v>43395</v>
      </c>
      <c r="B3583" s="73" t="b">
        <f t="shared" si="114"/>
        <v>0</v>
      </c>
      <c r="C3583" s="11"/>
      <c r="D3583" s="11"/>
      <c r="E3583" s="11"/>
    </row>
    <row r="3584" spans="1:5" x14ac:dyDescent="0.25">
      <c r="A3584" s="122">
        <f t="shared" si="113"/>
        <v>43396</v>
      </c>
      <c r="B3584" s="73" t="b">
        <f t="shared" si="114"/>
        <v>0</v>
      </c>
      <c r="C3584" s="11"/>
      <c r="D3584" s="11"/>
      <c r="E3584" s="11"/>
    </row>
    <row r="3585" spans="1:5" x14ac:dyDescent="0.25">
      <c r="A3585" s="122">
        <f t="shared" si="113"/>
        <v>43397</v>
      </c>
      <c r="B3585" s="73" t="b">
        <f t="shared" si="114"/>
        <v>0</v>
      </c>
      <c r="C3585" s="11"/>
      <c r="D3585" s="11"/>
      <c r="E3585" s="11"/>
    </row>
    <row r="3586" spans="1:5" x14ac:dyDescent="0.25">
      <c r="A3586" s="122">
        <f t="shared" si="113"/>
        <v>43398</v>
      </c>
      <c r="B3586" s="73" t="b">
        <f t="shared" si="114"/>
        <v>0</v>
      </c>
      <c r="C3586" s="11"/>
      <c r="D3586" s="11"/>
      <c r="E3586" s="11"/>
    </row>
    <row r="3587" spans="1:5" x14ac:dyDescent="0.25">
      <c r="A3587" s="122">
        <f t="shared" si="113"/>
        <v>43399</v>
      </c>
      <c r="B3587" s="73" t="b">
        <f t="shared" si="114"/>
        <v>0</v>
      </c>
      <c r="C3587" s="11"/>
      <c r="D3587" s="11"/>
      <c r="E3587" s="11"/>
    </row>
    <row r="3588" spans="1:5" x14ac:dyDescent="0.25">
      <c r="A3588" s="122">
        <f t="shared" ref="A3588:A3651" si="115">A3587+1</f>
        <v>43400</v>
      </c>
      <c r="B3588" s="73" t="b">
        <f t="shared" si="114"/>
        <v>0</v>
      </c>
      <c r="C3588" s="11"/>
      <c r="D3588" s="11"/>
      <c r="E3588" s="11"/>
    </row>
    <row r="3589" spans="1:5" x14ac:dyDescent="0.25">
      <c r="A3589" s="122">
        <f t="shared" si="115"/>
        <v>43401</v>
      </c>
      <c r="B3589" s="73" t="b">
        <f t="shared" si="114"/>
        <v>0</v>
      </c>
      <c r="C3589" s="11"/>
      <c r="D3589" s="11"/>
      <c r="E3589" s="11"/>
    </row>
    <row r="3590" spans="1:5" x14ac:dyDescent="0.25">
      <c r="A3590" s="122">
        <f t="shared" si="115"/>
        <v>43402</v>
      </c>
      <c r="B3590" s="73" t="b">
        <f t="shared" si="114"/>
        <v>0</v>
      </c>
      <c r="C3590" s="11"/>
      <c r="D3590" s="11"/>
      <c r="E3590" s="11"/>
    </row>
    <row r="3591" spans="1:5" x14ac:dyDescent="0.25">
      <c r="A3591" s="122">
        <f t="shared" si="115"/>
        <v>43403</v>
      </c>
      <c r="B3591" s="73" t="b">
        <f t="shared" si="114"/>
        <v>0</v>
      </c>
      <c r="C3591" s="11"/>
      <c r="D3591" s="11"/>
      <c r="E3591" s="11"/>
    </row>
    <row r="3592" spans="1:5" x14ac:dyDescent="0.25">
      <c r="A3592" s="122">
        <f t="shared" si="115"/>
        <v>43404</v>
      </c>
      <c r="B3592" s="73" t="b">
        <f t="shared" si="114"/>
        <v>0</v>
      </c>
      <c r="C3592" s="11"/>
      <c r="D3592" s="11"/>
      <c r="E3592" s="11"/>
    </row>
    <row r="3593" spans="1:5" x14ac:dyDescent="0.25">
      <c r="A3593" s="122">
        <f t="shared" si="115"/>
        <v>43405</v>
      </c>
      <c r="B3593" s="73" t="b">
        <f t="shared" si="114"/>
        <v>0</v>
      </c>
      <c r="C3593" s="11"/>
      <c r="D3593" s="11"/>
      <c r="E3593" s="11"/>
    </row>
    <row r="3594" spans="1:5" x14ac:dyDescent="0.25">
      <c r="A3594" s="122">
        <f t="shared" si="115"/>
        <v>43406</v>
      </c>
      <c r="B3594" s="73" t="b">
        <f t="shared" si="114"/>
        <v>0</v>
      </c>
      <c r="C3594" s="11"/>
      <c r="D3594" s="11"/>
      <c r="E3594" s="11"/>
    </row>
    <row r="3595" spans="1:5" x14ac:dyDescent="0.25">
      <c r="A3595" s="122">
        <f t="shared" si="115"/>
        <v>43407</v>
      </c>
      <c r="B3595" s="73" t="b">
        <f t="shared" si="114"/>
        <v>0</v>
      </c>
      <c r="C3595" s="11"/>
      <c r="D3595" s="11"/>
      <c r="E3595" s="11"/>
    </row>
    <row r="3596" spans="1:5" x14ac:dyDescent="0.25">
      <c r="A3596" s="122">
        <f t="shared" si="115"/>
        <v>43408</v>
      </c>
      <c r="B3596" s="73" t="b">
        <f t="shared" si="114"/>
        <v>0</v>
      </c>
      <c r="C3596" s="11"/>
      <c r="D3596" s="11"/>
      <c r="E3596" s="11"/>
    </row>
    <row r="3597" spans="1:5" x14ac:dyDescent="0.25">
      <c r="A3597" s="122">
        <f t="shared" si="115"/>
        <v>43409</v>
      </c>
      <c r="B3597" s="73" t="b">
        <f t="shared" si="114"/>
        <v>0</v>
      </c>
      <c r="C3597" s="11"/>
      <c r="D3597" s="11"/>
      <c r="E3597" s="11"/>
    </row>
    <row r="3598" spans="1:5" x14ac:dyDescent="0.25">
      <c r="A3598" s="122">
        <f t="shared" si="115"/>
        <v>43410</v>
      </c>
      <c r="B3598" s="73" t="b">
        <f t="shared" si="114"/>
        <v>0</v>
      </c>
      <c r="C3598" s="11"/>
      <c r="D3598" s="11"/>
      <c r="E3598" s="11"/>
    </row>
    <row r="3599" spans="1:5" x14ac:dyDescent="0.25">
      <c r="A3599" s="122">
        <f t="shared" si="115"/>
        <v>43411</v>
      </c>
      <c r="B3599" s="73" t="b">
        <f t="shared" si="114"/>
        <v>0</v>
      </c>
      <c r="C3599" s="11"/>
      <c r="D3599" s="11"/>
      <c r="E3599" s="11"/>
    </row>
    <row r="3600" spans="1:5" x14ac:dyDescent="0.25">
      <c r="A3600" s="122">
        <f t="shared" si="115"/>
        <v>43412</v>
      </c>
      <c r="B3600" s="73" t="b">
        <f t="shared" si="114"/>
        <v>0</v>
      </c>
      <c r="C3600" s="11"/>
      <c r="D3600" s="11"/>
      <c r="E3600" s="11"/>
    </row>
    <row r="3601" spans="1:5" x14ac:dyDescent="0.25">
      <c r="A3601" s="122">
        <f t="shared" si="115"/>
        <v>43413</v>
      </c>
      <c r="B3601" s="73" t="b">
        <f t="shared" si="114"/>
        <v>0</v>
      </c>
      <c r="C3601" s="11"/>
      <c r="D3601" s="11"/>
      <c r="E3601" s="11"/>
    </row>
    <row r="3602" spans="1:5" x14ac:dyDescent="0.25">
      <c r="A3602" s="122">
        <f t="shared" si="115"/>
        <v>43414</v>
      </c>
      <c r="B3602" s="73" t="b">
        <f t="shared" si="114"/>
        <v>0</v>
      </c>
      <c r="C3602" s="11"/>
      <c r="D3602" s="11"/>
      <c r="E3602" s="11"/>
    </row>
    <row r="3603" spans="1:5" x14ac:dyDescent="0.25">
      <c r="A3603" s="122">
        <f t="shared" si="115"/>
        <v>43415</v>
      </c>
      <c r="B3603" s="73" t="b">
        <f t="shared" si="114"/>
        <v>0</v>
      </c>
      <c r="C3603" s="11"/>
      <c r="D3603" s="11"/>
      <c r="E3603" s="11"/>
    </row>
    <row r="3604" spans="1:5" x14ac:dyDescent="0.25">
      <c r="A3604" s="122">
        <f t="shared" si="115"/>
        <v>43416</v>
      </c>
      <c r="B3604" s="73" t="b">
        <f t="shared" si="114"/>
        <v>0</v>
      </c>
      <c r="C3604" s="11"/>
      <c r="D3604" s="11"/>
      <c r="E3604" s="11"/>
    </row>
    <row r="3605" spans="1:5" x14ac:dyDescent="0.25">
      <c r="A3605" s="122">
        <f t="shared" si="115"/>
        <v>43417</v>
      </c>
      <c r="B3605" s="73" t="b">
        <f t="shared" si="114"/>
        <v>0</v>
      </c>
      <c r="C3605" s="11"/>
      <c r="D3605" s="11"/>
      <c r="E3605" s="11"/>
    </row>
    <row r="3606" spans="1:5" x14ac:dyDescent="0.25">
      <c r="A3606" s="122">
        <f t="shared" si="115"/>
        <v>43418</v>
      </c>
      <c r="B3606" s="73" t="b">
        <f t="shared" si="114"/>
        <v>0</v>
      </c>
      <c r="C3606" s="11"/>
      <c r="D3606" s="11"/>
      <c r="E3606" s="11"/>
    </row>
    <row r="3607" spans="1:5" x14ac:dyDescent="0.25">
      <c r="A3607" s="122">
        <f t="shared" si="115"/>
        <v>43419</v>
      </c>
      <c r="B3607" s="73" t="b">
        <f t="shared" si="114"/>
        <v>0</v>
      </c>
      <c r="C3607" s="11"/>
      <c r="D3607" s="11"/>
      <c r="E3607" s="11"/>
    </row>
    <row r="3608" spans="1:5" x14ac:dyDescent="0.25">
      <c r="A3608" s="122">
        <f t="shared" si="115"/>
        <v>43420</v>
      </c>
      <c r="B3608" s="73" t="b">
        <f t="shared" si="114"/>
        <v>0</v>
      </c>
      <c r="C3608" s="11"/>
      <c r="D3608" s="11"/>
      <c r="E3608" s="11"/>
    </row>
    <row r="3609" spans="1:5" x14ac:dyDescent="0.25">
      <c r="A3609" s="122">
        <f t="shared" si="115"/>
        <v>43421</v>
      </c>
      <c r="B3609" s="73" t="b">
        <f t="shared" ref="B3609:B3672" si="116">OR(C3609="Ja",D3609="Ja",E3609="Ja")</f>
        <v>0</v>
      </c>
      <c r="C3609" s="11"/>
      <c r="D3609" s="11"/>
      <c r="E3609" s="11"/>
    </row>
    <row r="3610" spans="1:5" x14ac:dyDescent="0.25">
      <c r="A3610" s="122">
        <f t="shared" si="115"/>
        <v>43422</v>
      </c>
      <c r="B3610" s="73" t="b">
        <f t="shared" si="116"/>
        <v>0</v>
      </c>
      <c r="C3610" s="11"/>
      <c r="D3610" s="11"/>
      <c r="E3610" s="11"/>
    </row>
    <row r="3611" spans="1:5" x14ac:dyDescent="0.25">
      <c r="A3611" s="122">
        <f t="shared" si="115"/>
        <v>43423</v>
      </c>
      <c r="B3611" s="73" t="b">
        <f t="shared" si="116"/>
        <v>0</v>
      </c>
      <c r="C3611" s="11"/>
      <c r="D3611" s="11"/>
      <c r="E3611" s="11"/>
    </row>
    <row r="3612" spans="1:5" x14ac:dyDescent="0.25">
      <c r="A3612" s="122">
        <f t="shared" si="115"/>
        <v>43424</v>
      </c>
      <c r="B3612" s="73" t="b">
        <f t="shared" si="116"/>
        <v>0</v>
      </c>
      <c r="C3612" s="11"/>
      <c r="D3612" s="11"/>
      <c r="E3612" s="11"/>
    </row>
    <row r="3613" spans="1:5" x14ac:dyDescent="0.25">
      <c r="A3613" s="122">
        <f t="shared" si="115"/>
        <v>43425</v>
      </c>
      <c r="B3613" s="73" t="b">
        <f t="shared" si="116"/>
        <v>0</v>
      </c>
      <c r="C3613" s="11"/>
      <c r="D3613" s="11"/>
      <c r="E3613" s="11"/>
    </row>
    <row r="3614" spans="1:5" x14ac:dyDescent="0.25">
      <c r="A3614" s="122">
        <f t="shared" si="115"/>
        <v>43426</v>
      </c>
      <c r="B3614" s="73" t="b">
        <f t="shared" si="116"/>
        <v>0</v>
      </c>
      <c r="C3614" s="11"/>
      <c r="D3614" s="11"/>
      <c r="E3614" s="11"/>
    </row>
    <row r="3615" spans="1:5" x14ac:dyDescent="0.25">
      <c r="A3615" s="122">
        <f t="shared" si="115"/>
        <v>43427</v>
      </c>
      <c r="B3615" s="73" t="b">
        <f t="shared" si="116"/>
        <v>0</v>
      </c>
      <c r="C3615" s="11"/>
      <c r="D3615" s="11"/>
      <c r="E3615" s="11"/>
    </row>
    <row r="3616" spans="1:5" x14ac:dyDescent="0.25">
      <c r="A3616" s="122">
        <f t="shared" si="115"/>
        <v>43428</v>
      </c>
      <c r="B3616" s="73" t="b">
        <f t="shared" si="116"/>
        <v>0</v>
      </c>
      <c r="C3616" s="11"/>
      <c r="D3616" s="11"/>
      <c r="E3616" s="11"/>
    </row>
    <row r="3617" spans="1:5" x14ac:dyDescent="0.25">
      <c r="A3617" s="122">
        <f t="shared" si="115"/>
        <v>43429</v>
      </c>
      <c r="B3617" s="73" t="b">
        <f t="shared" si="116"/>
        <v>0</v>
      </c>
      <c r="C3617" s="11"/>
      <c r="D3617" s="11"/>
      <c r="E3617" s="11"/>
    </row>
    <row r="3618" spans="1:5" x14ac:dyDescent="0.25">
      <c r="A3618" s="122">
        <f t="shared" si="115"/>
        <v>43430</v>
      </c>
      <c r="B3618" s="73" t="b">
        <f t="shared" si="116"/>
        <v>0</v>
      </c>
      <c r="C3618" s="11"/>
      <c r="D3618" s="11"/>
      <c r="E3618" s="11"/>
    </row>
    <row r="3619" spans="1:5" x14ac:dyDescent="0.25">
      <c r="A3619" s="122">
        <f t="shared" si="115"/>
        <v>43431</v>
      </c>
      <c r="B3619" s="73" t="b">
        <f t="shared" si="116"/>
        <v>0</v>
      </c>
      <c r="C3619" s="11"/>
      <c r="D3619" s="11"/>
      <c r="E3619" s="11"/>
    </row>
    <row r="3620" spans="1:5" x14ac:dyDescent="0.25">
      <c r="A3620" s="122">
        <f t="shared" si="115"/>
        <v>43432</v>
      </c>
      <c r="B3620" s="73" t="b">
        <f t="shared" si="116"/>
        <v>0</v>
      </c>
      <c r="C3620" s="11"/>
      <c r="D3620" s="11"/>
      <c r="E3620" s="11"/>
    </row>
    <row r="3621" spans="1:5" x14ac:dyDescent="0.25">
      <c r="A3621" s="122">
        <f t="shared" si="115"/>
        <v>43433</v>
      </c>
      <c r="B3621" s="73" t="b">
        <f t="shared" si="116"/>
        <v>0</v>
      </c>
      <c r="C3621" s="11"/>
      <c r="D3621" s="11"/>
      <c r="E3621" s="11"/>
    </row>
    <row r="3622" spans="1:5" x14ac:dyDescent="0.25">
      <c r="A3622" s="122">
        <f t="shared" si="115"/>
        <v>43434</v>
      </c>
      <c r="B3622" s="73" t="b">
        <f t="shared" si="116"/>
        <v>0</v>
      </c>
      <c r="C3622" s="11"/>
      <c r="D3622" s="11"/>
      <c r="E3622" s="11"/>
    </row>
    <row r="3623" spans="1:5" x14ac:dyDescent="0.25">
      <c r="A3623" s="122">
        <f t="shared" si="115"/>
        <v>43435</v>
      </c>
      <c r="B3623" s="73" t="b">
        <f t="shared" si="116"/>
        <v>0</v>
      </c>
      <c r="C3623" s="11"/>
      <c r="D3623" s="11"/>
      <c r="E3623" s="11"/>
    </row>
    <row r="3624" spans="1:5" x14ac:dyDescent="0.25">
      <c r="A3624" s="122">
        <f t="shared" si="115"/>
        <v>43436</v>
      </c>
      <c r="B3624" s="73" t="b">
        <f t="shared" si="116"/>
        <v>0</v>
      </c>
      <c r="C3624" s="11"/>
      <c r="D3624" s="11"/>
      <c r="E3624" s="11"/>
    </row>
    <row r="3625" spans="1:5" x14ac:dyDescent="0.25">
      <c r="A3625" s="122">
        <f t="shared" si="115"/>
        <v>43437</v>
      </c>
      <c r="B3625" s="73" t="b">
        <f t="shared" si="116"/>
        <v>0</v>
      </c>
      <c r="C3625" s="11"/>
      <c r="D3625" s="11"/>
      <c r="E3625" s="11"/>
    </row>
    <row r="3626" spans="1:5" x14ac:dyDescent="0.25">
      <c r="A3626" s="122">
        <f t="shared" si="115"/>
        <v>43438</v>
      </c>
      <c r="B3626" s="73" t="b">
        <f t="shared" si="116"/>
        <v>0</v>
      </c>
      <c r="C3626" s="11"/>
      <c r="D3626" s="11"/>
      <c r="E3626" s="11"/>
    </row>
    <row r="3627" spans="1:5" x14ac:dyDescent="0.25">
      <c r="A3627" s="122">
        <f t="shared" si="115"/>
        <v>43439</v>
      </c>
      <c r="B3627" s="73" t="b">
        <f t="shared" si="116"/>
        <v>0</v>
      </c>
      <c r="C3627" s="11"/>
      <c r="D3627" s="11"/>
      <c r="E3627" s="11"/>
    </row>
    <row r="3628" spans="1:5" x14ac:dyDescent="0.25">
      <c r="A3628" s="122">
        <f t="shared" si="115"/>
        <v>43440</v>
      </c>
      <c r="B3628" s="73" t="b">
        <f t="shared" si="116"/>
        <v>0</v>
      </c>
      <c r="C3628" s="11"/>
      <c r="D3628" s="11"/>
      <c r="E3628" s="11"/>
    </row>
    <row r="3629" spans="1:5" x14ac:dyDescent="0.25">
      <c r="A3629" s="122">
        <f t="shared" si="115"/>
        <v>43441</v>
      </c>
      <c r="B3629" s="73" t="b">
        <f t="shared" si="116"/>
        <v>0</v>
      </c>
      <c r="C3629" s="11"/>
      <c r="D3629" s="11"/>
      <c r="E3629" s="11"/>
    </row>
    <row r="3630" spans="1:5" x14ac:dyDescent="0.25">
      <c r="A3630" s="122">
        <f t="shared" si="115"/>
        <v>43442</v>
      </c>
      <c r="B3630" s="73" t="b">
        <f t="shared" si="116"/>
        <v>0</v>
      </c>
      <c r="C3630" s="11"/>
      <c r="D3630" s="11"/>
      <c r="E3630" s="11"/>
    </row>
    <row r="3631" spans="1:5" x14ac:dyDescent="0.25">
      <c r="A3631" s="122">
        <f t="shared" si="115"/>
        <v>43443</v>
      </c>
      <c r="B3631" s="73" t="b">
        <f t="shared" si="116"/>
        <v>0</v>
      </c>
      <c r="C3631" s="11"/>
      <c r="D3631" s="11"/>
      <c r="E3631" s="11"/>
    </row>
    <row r="3632" spans="1:5" x14ac:dyDescent="0.25">
      <c r="A3632" s="122">
        <f t="shared" si="115"/>
        <v>43444</v>
      </c>
      <c r="B3632" s="73" t="b">
        <f t="shared" si="116"/>
        <v>0</v>
      </c>
      <c r="C3632" s="11"/>
      <c r="D3632" s="11"/>
      <c r="E3632" s="11"/>
    </row>
    <row r="3633" spans="1:5" x14ac:dyDescent="0.25">
      <c r="A3633" s="122">
        <f t="shared" si="115"/>
        <v>43445</v>
      </c>
      <c r="B3633" s="73" t="b">
        <f t="shared" si="116"/>
        <v>0</v>
      </c>
      <c r="C3633" s="11"/>
      <c r="D3633" s="11"/>
      <c r="E3633" s="11"/>
    </row>
    <row r="3634" spans="1:5" x14ac:dyDescent="0.25">
      <c r="A3634" s="122">
        <f t="shared" si="115"/>
        <v>43446</v>
      </c>
      <c r="B3634" s="73" t="b">
        <f t="shared" si="116"/>
        <v>0</v>
      </c>
      <c r="C3634" s="11"/>
      <c r="D3634" s="11"/>
      <c r="E3634" s="11"/>
    </row>
    <row r="3635" spans="1:5" x14ac:dyDescent="0.25">
      <c r="A3635" s="122">
        <f t="shared" si="115"/>
        <v>43447</v>
      </c>
      <c r="B3635" s="73" t="b">
        <f t="shared" si="116"/>
        <v>0</v>
      </c>
      <c r="C3635" s="11"/>
      <c r="D3635" s="11"/>
      <c r="E3635" s="11"/>
    </row>
    <row r="3636" spans="1:5" x14ac:dyDescent="0.25">
      <c r="A3636" s="122">
        <f t="shared" si="115"/>
        <v>43448</v>
      </c>
      <c r="B3636" s="73" t="b">
        <f t="shared" si="116"/>
        <v>0</v>
      </c>
      <c r="C3636" s="11"/>
      <c r="D3636" s="11"/>
      <c r="E3636" s="11"/>
    </row>
    <row r="3637" spans="1:5" x14ac:dyDescent="0.25">
      <c r="A3637" s="122">
        <f t="shared" si="115"/>
        <v>43449</v>
      </c>
      <c r="B3637" s="73" t="b">
        <f t="shared" si="116"/>
        <v>0</v>
      </c>
      <c r="C3637" s="11"/>
      <c r="D3637" s="11"/>
      <c r="E3637" s="11"/>
    </row>
    <row r="3638" spans="1:5" x14ac:dyDescent="0.25">
      <c r="A3638" s="122">
        <f t="shared" si="115"/>
        <v>43450</v>
      </c>
      <c r="B3638" s="73" t="b">
        <f t="shared" si="116"/>
        <v>0</v>
      </c>
      <c r="C3638" s="11"/>
      <c r="D3638" s="11"/>
      <c r="E3638" s="11"/>
    </row>
    <row r="3639" spans="1:5" x14ac:dyDescent="0.25">
      <c r="A3639" s="122">
        <f t="shared" si="115"/>
        <v>43451</v>
      </c>
      <c r="B3639" s="73" t="b">
        <f t="shared" si="116"/>
        <v>0</v>
      </c>
      <c r="C3639" s="11"/>
      <c r="D3639" s="11"/>
      <c r="E3639" s="11"/>
    </row>
    <row r="3640" spans="1:5" x14ac:dyDescent="0.25">
      <c r="A3640" s="122">
        <f t="shared" si="115"/>
        <v>43452</v>
      </c>
      <c r="B3640" s="73" t="b">
        <f t="shared" si="116"/>
        <v>0</v>
      </c>
      <c r="C3640" s="11"/>
      <c r="D3640" s="11"/>
      <c r="E3640" s="11"/>
    </row>
    <row r="3641" spans="1:5" x14ac:dyDescent="0.25">
      <c r="A3641" s="122">
        <f t="shared" si="115"/>
        <v>43453</v>
      </c>
      <c r="B3641" s="73" t="b">
        <f t="shared" si="116"/>
        <v>0</v>
      </c>
      <c r="C3641" s="11"/>
      <c r="D3641" s="11"/>
      <c r="E3641" s="11"/>
    </row>
    <row r="3642" spans="1:5" x14ac:dyDescent="0.25">
      <c r="A3642" s="122">
        <f t="shared" si="115"/>
        <v>43454</v>
      </c>
      <c r="B3642" s="73" t="b">
        <f t="shared" si="116"/>
        <v>0</v>
      </c>
      <c r="C3642" s="11"/>
      <c r="D3642" s="11"/>
      <c r="E3642" s="11"/>
    </row>
    <row r="3643" spans="1:5" x14ac:dyDescent="0.25">
      <c r="A3643" s="122">
        <f t="shared" si="115"/>
        <v>43455</v>
      </c>
      <c r="B3643" s="73" t="b">
        <f t="shared" si="116"/>
        <v>0</v>
      </c>
      <c r="C3643" s="11"/>
      <c r="D3643" s="11"/>
      <c r="E3643" s="11"/>
    </row>
    <row r="3644" spans="1:5" x14ac:dyDescent="0.25">
      <c r="A3644" s="122">
        <f t="shared" si="115"/>
        <v>43456</v>
      </c>
      <c r="B3644" s="73" t="b">
        <f t="shared" si="116"/>
        <v>0</v>
      </c>
      <c r="C3644" s="11"/>
      <c r="D3644" s="11"/>
      <c r="E3644" s="11"/>
    </row>
    <row r="3645" spans="1:5" x14ac:dyDescent="0.25">
      <c r="A3645" s="122">
        <f t="shared" si="115"/>
        <v>43457</v>
      </c>
      <c r="B3645" s="73" t="b">
        <f t="shared" si="116"/>
        <v>0</v>
      </c>
      <c r="C3645" s="11"/>
      <c r="D3645" s="11"/>
      <c r="E3645" s="11"/>
    </row>
    <row r="3646" spans="1:5" x14ac:dyDescent="0.25">
      <c r="A3646" s="122">
        <f t="shared" si="115"/>
        <v>43458</v>
      </c>
      <c r="B3646" s="73" t="b">
        <f t="shared" si="116"/>
        <v>1</v>
      </c>
      <c r="C3646" s="11"/>
      <c r="D3646" s="11"/>
      <c r="E3646" s="11" t="s">
        <v>23</v>
      </c>
    </row>
    <row r="3647" spans="1:5" x14ac:dyDescent="0.25">
      <c r="A3647" s="122">
        <f t="shared" si="115"/>
        <v>43459</v>
      </c>
      <c r="B3647" s="73" t="b">
        <f t="shared" si="116"/>
        <v>1</v>
      </c>
      <c r="C3647" s="11" t="s">
        <v>23</v>
      </c>
      <c r="D3647" s="11"/>
      <c r="E3647" s="11"/>
    </row>
    <row r="3648" spans="1:5" x14ac:dyDescent="0.25">
      <c r="A3648" s="122">
        <f t="shared" si="115"/>
        <v>43460</v>
      </c>
      <c r="B3648" s="73" t="b">
        <f t="shared" si="116"/>
        <v>1</v>
      </c>
      <c r="C3648" s="11" t="s">
        <v>23</v>
      </c>
      <c r="D3648" s="11"/>
      <c r="E3648" s="11"/>
    </row>
    <row r="3649" spans="1:5" x14ac:dyDescent="0.25">
      <c r="A3649" s="122">
        <f t="shared" si="115"/>
        <v>43461</v>
      </c>
      <c r="B3649" s="73" t="b">
        <f t="shared" si="116"/>
        <v>0</v>
      </c>
      <c r="C3649" s="11"/>
      <c r="D3649" s="11"/>
      <c r="E3649" s="11"/>
    </row>
    <row r="3650" spans="1:5" x14ac:dyDescent="0.25">
      <c r="A3650" s="122">
        <f t="shared" si="115"/>
        <v>43462</v>
      </c>
      <c r="B3650" s="73" t="b">
        <f t="shared" si="116"/>
        <v>0</v>
      </c>
      <c r="C3650" s="11"/>
      <c r="D3650" s="11"/>
      <c r="E3650" s="11"/>
    </row>
    <row r="3651" spans="1:5" x14ac:dyDescent="0.25">
      <c r="A3651" s="122">
        <f t="shared" si="115"/>
        <v>43463</v>
      </c>
      <c r="B3651" s="73" t="b">
        <f t="shared" si="116"/>
        <v>0</v>
      </c>
      <c r="C3651" s="11"/>
      <c r="D3651" s="11"/>
      <c r="E3651" s="11"/>
    </row>
    <row r="3652" spans="1:5" x14ac:dyDescent="0.25">
      <c r="A3652" s="122">
        <f t="shared" ref="A3652:A3715" si="117">A3651+1</f>
        <v>43464</v>
      </c>
      <c r="B3652" s="73" t="b">
        <f t="shared" si="116"/>
        <v>0</v>
      </c>
      <c r="C3652" s="11"/>
      <c r="D3652" s="11"/>
      <c r="E3652" s="11"/>
    </row>
    <row r="3653" spans="1:5" x14ac:dyDescent="0.25">
      <c r="A3653" s="124">
        <f t="shared" si="117"/>
        <v>43465</v>
      </c>
      <c r="B3653" s="125" t="b">
        <f t="shared" si="116"/>
        <v>1</v>
      </c>
      <c r="C3653" s="13" t="s">
        <v>23</v>
      </c>
      <c r="D3653" s="13"/>
      <c r="E3653" s="13"/>
    </row>
    <row r="3654" spans="1:5" x14ac:dyDescent="0.25">
      <c r="A3654" s="122">
        <f t="shared" si="117"/>
        <v>43466</v>
      </c>
      <c r="B3654" s="73" t="b">
        <f>OR(C3654="Ja",D3654="Ja",E3654="Ja")</f>
        <v>1</v>
      </c>
      <c r="C3654" s="11" t="s">
        <v>23</v>
      </c>
      <c r="D3654" s="11"/>
      <c r="E3654" s="11"/>
    </row>
    <row r="3655" spans="1:5" x14ac:dyDescent="0.25">
      <c r="A3655" s="122">
        <f t="shared" si="117"/>
        <v>43467</v>
      </c>
      <c r="B3655" s="73" t="b">
        <f>OR(C3655="Ja",D3655="Ja",E3655="Ja")</f>
        <v>0</v>
      </c>
      <c r="C3655" s="11"/>
      <c r="D3655" s="11"/>
      <c r="E3655" s="11"/>
    </row>
    <row r="3656" spans="1:5" x14ac:dyDescent="0.25">
      <c r="A3656" s="122">
        <f t="shared" si="117"/>
        <v>43468</v>
      </c>
      <c r="B3656" s="73" t="b">
        <f t="shared" si="116"/>
        <v>0</v>
      </c>
      <c r="C3656" s="11"/>
      <c r="D3656" s="11"/>
      <c r="E3656" s="11"/>
    </row>
    <row r="3657" spans="1:5" x14ac:dyDescent="0.25">
      <c r="A3657" s="122">
        <f t="shared" si="117"/>
        <v>43469</v>
      </c>
      <c r="B3657" s="73" t="b">
        <f t="shared" si="116"/>
        <v>0</v>
      </c>
      <c r="C3657" s="11"/>
      <c r="D3657" s="11"/>
      <c r="E3657" s="11"/>
    </row>
    <row r="3658" spans="1:5" x14ac:dyDescent="0.25">
      <c r="A3658" s="122">
        <f t="shared" si="117"/>
        <v>43470</v>
      </c>
      <c r="B3658" s="73" t="b">
        <f t="shared" si="116"/>
        <v>0</v>
      </c>
      <c r="C3658" s="11"/>
      <c r="D3658" s="11"/>
      <c r="E3658" s="11"/>
    </row>
    <row r="3659" spans="1:5" x14ac:dyDescent="0.25">
      <c r="A3659" s="122">
        <f t="shared" si="117"/>
        <v>43471</v>
      </c>
      <c r="B3659" s="73" t="b">
        <f t="shared" si="116"/>
        <v>0</v>
      </c>
      <c r="C3659" s="11"/>
      <c r="D3659" s="11"/>
      <c r="E3659" s="11"/>
    </row>
    <row r="3660" spans="1:5" x14ac:dyDescent="0.25">
      <c r="A3660" s="122">
        <f t="shared" si="117"/>
        <v>43472</v>
      </c>
      <c r="B3660" s="73" t="b">
        <f t="shared" si="116"/>
        <v>0</v>
      </c>
      <c r="C3660" s="11"/>
      <c r="D3660" s="11"/>
      <c r="E3660" s="11"/>
    </row>
    <row r="3661" spans="1:5" x14ac:dyDescent="0.25">
      <c r="A3661" s="122">
        <f t="shared" si="117"/>
        <v>43473</v>
      </c>
      <c r="B3661" s="73" t="b">
        <f t="shared" si="116"/>
        <v>0</v>
      </c>
      <c r="C3661" s="11"/>
      <c r="D3661" s="11"/>
      <c r="E3661" s="11"/>
    </row>
    <row r="3662" spans="1:5" x14ac:dyDescent="0.25">
      <c r="A3662" s="122">
        <f t="shared" si="117"/>
        <v>43474</v>
      </c>
      <c r="B3662" s="73" t="b">
        <f t="shared" si="116"/>
        <v>0</v>
      </c>
      <c r="C3662" s="11"/>
      <c r="D3662" s="11"/>
      <c r="E3662" s="11"/>
    </row>
    <row r="3663" spans="1:5" x14ac:dyDescent="0.25">
      <c r="A3663" s="122">
        <f t="shared" si="117"/>
        <v>43475</v>
      </c>
      <c r="B3663" s="73" t="b">
        <f t="shared" si="116"/>
        <v>0</v>
      </c>
      <c r="C3663" s="11"/>
      <c r="D3663" s="11"/>
      <c r="E3663" s="11"/>
    </row>
    <row r="3664" spans="1:5" x14ac:dyDescent="0.25">
      <c r="A3664" s="122">
        <f t="shared" si="117"/>
        <v>43476</v>
      </c>
      <c r="B3664" s="73" t="b">
        <f t="shared" si="116"/>
        <v>0</v>
      </c>
      <c r="C3664" s="11"/>
      <c r="D3664" s="11"/>
      <c r="E3664" s="11"/>
    </row>
    <row r="3665" spans="1:5" x14ac:dyDescent="0.25">
      <c r="A3665" s="122">
        <f t="shared" si="117"/>
        <v>43477</v>
      </c>
      <c r="B3665" s="73" t="b">
        <f t="shared" si="116"/>
        <v>0</v>
      </c>
      <c r="C3665" s="11"/>
      <c r="D3665" s="11"/>
      <c r="E3665" s="11"/>
    </row>
    <row r="3666" spans="1:5" x14ac:dyDescent="0.25">
      <c r="A3666" s="122">
        <f t="shared" si="117"/>
        <v>43478</v>
      </c>
      <c r="B3666" s="73" t="b">
        <f t="shared" si="116"/>
        <v>0</v>
      </c>
      <c r="C3666" s="11"/>
      <c r="D3666" s="11"/>
      <c r="E3666" s="11"/>
    </row>
    <row r="3667" spans="1:5" x14ac:dyDescent="0.25">
      <c r="A3667" s="122">
        <f t="shared" si="117"/>
        <v>43479</v>
      </c>
      <c r="B3667" s="73" t="b">
        <f t="shared" si="116"/>
        <v>0</v>
      </c>
      <c r="C3667" s="11"/>
      <c r="D3667" s="11"/>
      <c r="E3667" s="11"/>
    </row>
    <row r="3668" spans="1:5" x14ac:dyDescent="0.25">
      <c r="A3668" s="122">
        <f t="shared" si="117"/>
        <v>43480</v>
      </c>
      <c r="B3668" s="73" t="b">
        <f t="shared" si="116"/>
        <v>0</v>
      </c>
      <c r="C3668" s="11"/>
      <c r="D3668" s="11"/>
      <c r="E3668" s="11"/>
    </row>
    <row r="3669" spans="1:5" x14ac:dyDescent="0.25">
      <c r="A3669" s="122">
        <f t="shared" si="117"/>
        <v>43481</v>
      </c>
      <c r="B3669" s="73" t="b">
        <f t="shared" si="116"/>
        <v>0</v>
      </c>
      <c r="C3669" s="11"/>
      <c r="D3669" s="11"/>
      <c r="E3669" s="11"/>
    </row>
    <row r="3670" spans="1:5" x14ac:dyDescent="0.25">
      <c r="A3670" s="122">
        <f t="shared" si="117"/>
        <v>43482</v>
      </c>
      <c r="B3670" s="73" t="b">
        <f t="shared" si="116"/>
        <v>0</v>
      </c>
      <c r="C3670" s="11"/>
      <c r="D3670" s="11"/>
      <c r="E3670" s="11"/>
    </row>
    <row r="3671" spans="1:5" x14ac:dyDescent="0.25">
      <c r="A3671" s="122">
        <f t="shared" si="117"/>
        <v>43483</v>
      </c>
      <c r="B3671" s="73" t="b">
        <f t="shared" si="116"/>
        <v>0</v>
      </c>
      <c r="C3671" s="11"/>
      <c r="D3671" s="11"/>
      <c r="E3671" s="11"/>
    </row>
    <row r="3672" spans="1:5" x14ac:dyDescent="0.25">
      <c r="A3672" s="122">
        <f t="shared" si="117"/>
        <v>43484</v>
      </c>
      <c r="B3672" s="73" t="b">
        <f t="shared" si="116"/>
        <v>0</v>
      </c>
      <c r="C3672" s="11"/>
      <c r="D3672" s="11"/>
      <c r="E3672" s="11"/>
    </row>
    <row r="3673" spans="1:5" x14ac:dyDescent="0.25">
      <c r="A3673" s="122">
        <f t="shared" si="117"/>
        <v>43485</v>
      </c>
      <c r="B3673" s="73" t="b">
        <f t="shared" ref="B3673:B3736" si="118">OR(C3673="Ja",D3673="Ja",E3673="Ja")</f>
        <v>0</v>
      </c>
      <c r="C3673" s="11"/>
      <c r="D3673" s="11"/>
      <c r="E3673" s="11"/>
    </row>
    <row r="3674" spans="1:5" x14ac:dyDescent="0.25">
      <c r="A3674" s="122">
        <f t="shared" si="117"/>
        <v>43486</v>
      </c>
      <c r="B3674" s="73" t="b">
        <f t="shared" si="118"/>
        <v>0</v>
      </c>
      <c r="C3674" s="11"/>
      <c r="D3674" s="11"/>
      <c r="E3674" s="11"/>
    </row>
    <row r="3675" spans="1:5" x14ac:dyDescent="0.25">
      <c r="A3675" s="122">
        <f t="shared" si="117"/>
        <v>43487</v>
      </c>
      <c r="B3675" s="73" t="b">
        <f t="shared" si="118"/>
        <v>0</v>
      </c>
      <c r="C3675" s="11"/>
      <c r="D3675" s="11"/>
      <c r="E3675" s="11"/>
    </row>
    <row r="3676" spans="1:5" x14ac:dyDescent="0.25">
      <c r="A3676" s="122">
        <f t="shared" si="117"/>
        <v>43488</v>
      </c>
      <c r="B3676" s="73" t="b">
        <f t="shared" si="118"/>
        <v>0</v>
      </c>
      <c r="C3676" s="11"/>
      <c r="D3676" s="11"/>
      <c r="E3676" s="11"/>
    </row>
    <row r="3677" spans="1:5" x14ac:dyDescent="0.25">
      <c r="A3677" s="122">
        <f t="shared" si="117"/>
        <v>43489</v>
      </c>
      <c r="B3677" s="73" t="b">
        <f t="shared" si="118"/>
        <v>0</v>
      </c>
      <c r="C3677" s="11"/>
      <c r="D3677" s="11"/>
      <c r="E3677" s="11"/>
    </row>
    <row r="3678" spans="1:5" x14ac:dyDescent="0.25">
      <c r="A3678" s="122">
        <f t="shared" si="117"/>
        <v>43490</v>
      </c>
      <c r="B3678" s="73" t="b">
        <f t="shared" si="118"/>
        <v>0</v>
      </c>
      <c r="C3678" s="11"/>
      <c r="D3678" s="11"/>
      <c r="E3678" s="11"/>
    </row>
    <row r="3679" spans="1:5" x14ac:dyDescent="0.25">
      <c r="A3679" s="122">
        <f t="shared" si="117"/>
        <v>43491</v>
      </c>
      <c r="B3679" s="73" t="b">
        <f t="shared" si="118"/>
        <v>0</v>
      </c>
      <c r="C3679" s="11"/>
      <c r="D3679" s="11"/>
      <c r="E3679" s="11"/>
    </row>
    <row r="3680" spans="1:5" x14ac:dyDescent="0.25">
      <c r="A3680" s="122">
        <f t="shared" si="117"/>
        <v>43492</v>
      </c>
      <c r="B3680" s="73" t="b">
        <f t="shared" si="118"/>
        <v>0</v>
      </c>
      <c r="C3680" s="11"/>
      <c r="D3680" s="11"/>
      <c r="E3680" s="11"/>
    </row>
    <row r="3681" spans="1:5" x14ac:dyDescent="0.25">
      <c r="A3681" s="122">
        <f t="shared" si="117"/>
        <v>43493</v>
      </c>
      <c r="B3681" s="73" t="b">
        <f t="shared" si="118"/>
        <v>0</v>
      </c>
      <c r="C3681" s="11"/>
      <c r="D3681" s="11"/>
      <c r="E3681" s="11"/>
    </row>
    <row r="3682" spans="1:5" x14ac:dyDescent="0.25">
      <c r="A3682" s="122">
        <f t="shared" si="117"/>
        <v>43494</v>
      </c>
      <c r="B3682" s="73" t="b">
        <f t="shared" si="118"/>
        <v>0</v>
      </c>
      <c r="C3682" s="11"/>
      <c r="D3682" s="11"/>
      <c r="E3682" s="11"/>
    </row>
    <row r="3683" spans="1:5" x14ac:dyDescent="0.25">
      <c r="A3683" s="122">
        <f t="shared" si="117"/>
        <v>43495</v>
      </c>
      <c r="B3683" s="73" t="b">
        <f t="shared" si="118"/>
        <v>0</v>
      </c>
      <c r="C3683" s="11"/>
      <c r="D3683" s="11"/>
      <c r="E3683" s="11"/>
    </row>
    <row r="3684" spans="1:5" x14ac:dyDescent="0.25">
      <c r="A3684" s="122">
        <f t="shared" si="117"/>
        <v>43496</v>
      </c>
      <c r="B3684" s="73" t="b">
        <f t="shared" si="118"/>
        <v>0</v>
      </c>
      <c r="C3684" s="11"/>
      <c r="D3684" s="11"/>
      <c r="E3684" s="11"/>
    </row>
    <row r="3685" spans="1:5" x14ac:dyDescent="0.25">
      <c r="A3685" s="122">
        <f t="shared" si="117"/>
        <v>43497</v>
      </c>
      <c r="B3685" s="73" t="b">
        <f t="shared" si="118"/>
        <v>0</v>
      </c>
      <c r="C3685" s="11"/>
      <c r="D3685" s="11"/>
      <c r="E3685" s="11"/>
    </row>
    <row r="3686" spans="1:5" x14ac:dyDescent="0.25">
      <c r="A3686" s="122">
        <f t="shared" si="117"/>
        <v>43498</v>
      </c>
      <c r="B3686" s="73" t="b">
        <f t="shared" si="118"/>
        <v>0</v>
      </c>
      <c r="C3686" s="11"/>
      <c r="D3686" s="11"/>
      <c r="E3686" s="11"/>
    </row>
    <row r="3687" spans="1:5" x14ac:dyDescent="0.25">
      <c r="A3687" s="122">
        <f t="shared" si="117"/>
        <v>43499</v>
      </c>
      <c r="B3687" s="73" t="b">
        <f t="shared" si="118"/>
        <v>0</v>
      </c>
      <c r="C3687" s="11"/>
      <c r="D3687" s="11"/>
      <c r="E3687" s="11"/>
    </row>
    <row r="3688" spans="1:5" x14ac:dyDescent="0.25">
      <c r="A3688" s="122">
        <f t="shared" si="117"/>
        <v>43500</v>
      </c>
      <c r="B3688" s="73" t="b">
        <f t="shared" si="118"/>
        <v>0</v>
      </c>
      <c r="C3688" s="11"/>
      <c r="D3688" s="11"/>
      <c r="E3688" s="11"/>
    </row>
    <row r="3689" spans="1:5" x14ac:dyDescent="0.25">
      <c r="A3689" s="122">
        <f t="shared" si="117"/>
        <v>43501</v>
      </c>
      <c r="B3689" s="73" t="b">
        <f t="shared" si="118"/>
        <v>0</v>
      </c>
      <c r="C3689" s="11"/>
      <c r="D3689" s="11"/>
      <c r="E3689" s="11"/>
    </row>
    <row r="3690" spans="1:5" x14ac:dyDescent="0.25">
      <c r="A3690" s="122">
        <f t="shared" si="117"/>
        <v>43502</v>
      </c>
      <c r="B3690" s="73" t="b">
        <f t="shared" si="118"/>
        <v>0</v>
      </c>
      <c r="C3690" s="11"/>
      <c r="D3690" s="11"/>
      <c r="E3690" s="11"/>
    </row>
    <row r="3691" spans="1:5" x14ac:dyDescent="0.25">
      <c r="A3691" s="122">
        <f t="shared" si="117"/>
        <v>43503</v>
      </c>
      <c r="B3691" s="73" t="b">
        <f t="shared" si="118"/>
        <v>0</v>
      </c>
      <c r="C3691" s="11"/>
      <c r="D3691" s="11"/>
      <c r="E3691" s="11"/>
    </row>
    <row r="3692" spans="1:5" x14ac:dyDescent="0.25">
      <c r="A3692" s="122">
        <f t="shared" si="117"/>
        <v>43504</v>
      </c>
      <c r="B3692" s="73" t="b">
        <f t="shared" si="118"/>
        <v>0</v>
      </c>
      <c r="C3692" s="11"/>
      <c r="D3692" s="11"/>
      <c r="E3692" s="11"/>
    </row>
    <row r="3693" spans="1:5" x14ac:dyDescent="0.25">
      <c r="A3693" s="122">
        <f t="shared" si="117"/>
        <v>43505</v>
      </c>
      <c r="B3693" s="73" t="b">
        <f t="shared" si="118"/>
        <v>0</v>
      </c>
      <c r="C3693" s="11"/>
      <c r="D3693" s="11"/>
      <c r="E3693" s="11"/>
    </row>
    <row r="3694" spans="1:5" x14ac:dyDescent="0.25">
      <c r="A3694" s="122">
        <f t="shared" si="117"/>
        <v>43506</v>
      </c>
      <c r="B3694" s="73" t="b">
        <f t="shared" si="118"/>
        <v>0</v>
      </c>
      <c r="C3694" s="11"/>
      <c r="D3694" s="11"/>
      <c r="E3694" s="11"/>
    </row>
    <row r="3695" spans="1:5" x14ac:dyDescent="0.25">
      <c r="A3695" s="122">
        <f t="shared" si="117"/>
        <v>43507</v>
      </c>
      <c r="B3695" s="73" t="b">
        <f t="shared" si="118"/>
        <v>0</v>
      </c>
      <c r="C3695" s="11"/>
      <c r="D3695" s="11"/>
      <c r="E3695" s="11"/>
    </row>
    <row r="3696" spans="1:5" x14ac:dyDescent="0.25">
      <c r="A3696" s="122">
        <f t="shared" si="117"/>
        <v>43508</v>
      </c>
      <c r="B3696" s="73" t="b">
        <f t="shared" si="118"/>
        <v>0</v>
      </c>
      <c r="C3696" s="11"/>
      <c r="D3696" s="11"/>
      <c r="E3696" s="11"/>
    </row>
    <row r="3697" spans="1:5" x14ac:dyDescent="0.25">
      <c r="A3697" s="122">
        <f t="shared" si="117"/>
        <v>43509</v>
      </c>
      <c r="B3697" s="73" t="b">
        <f t="shared" si="118"/>
        <v>0</v>
      </c>
      <c r="C3697" s="11"/>
      <c r="D3697" s="11"/>
      <c r="E3697" s="11"/>
    </row>
    <row r="3698" spans="1:5" x14ac:dyDescent="0.25">
      <c r="A3698" s="122">
        <f t="shared" si="117"/>
        <v>43510</v>
      </c>
      <c r="B3698" s="73" t="b">
        <f t="shared" si="118"/>
        <v>0</v>
      </c>
      <c r="C3698" s="11"/>
      <c r="D3698" s="11"/>
      <c r="E3698" s="11"/>
    </row>
    <row r="3699" spans="1:5" x14ac:dyDescent="0.25">
      <c r="A3699" s="122">
        <f t="shared" si="117"/>
        <v>43511</v>
      </c>
      <c r="B3699" s="73" t="b">
        <f t="shared" si="118"/>
        <v>0</v>
      </c>
      <c r="C3699" s="11"/>
      <c r="D3699" s="11"/>
      <c r="E3699" s="11"/>
    </row>
    <row r="3700" spans="1:5" x14ac:dyDescent="0.25">
      <c r="A3700" s="122">
        <f t="shared" si="117"/>
        <v>43512</v>
      </c>
      <c r="B3700" s="73" t="b">
        <f t="shared" si="118"/>
        <v>0</v>
      </c>
      <c r="C3700" s="11"/>
      <c r="D3700" s="11"/>
      <c r="E3700" s="11"/>
    </row>
    <row r="3701" spans="1:5" x14ac:dyDescent="0.25">
      <c r="A3701" s="122">
        <f t="shared" si="117"/>
        <v>43513</v>
      </c>
      <c r="B3701" s="73" t="b">
        <f t="shared" si="118"/>
        <v>0</v>
      </c>
      <c r="C3701" s="11"/>
      <c r="D3701" s="11"/>
      <c r="E3701" s="11"/>
    </row>
    <row r="3702" spans="1:5" x14ac:dyDescent="0.25">
      <c r="A3702" s="122">
        <f t="shared" si="117"/>
        <v>43514</v>
      </c>
      <c r="B3702" s="73" t="b">
        <f t="shared" si="118"/>
        <v>0</v>
      </c>
      <c r="C3702" s="11"/>
      <c r="D3702" s="11"/>
      <c r="E3702" s="11"/>
    </row>
    <row r="3703" spans="1:5" x14ac:dyDescent="0.25">
      <c r="A3703" s="122">
        <f t="shared" si="117"/>
        <v>43515</v>
      </c>
      <c r="B3703" s="73" t="b">
        <f t="shared" si="118"/>
        <v>0</v>
      </c>
      <c r="C3703" s="11"/>
      <c r="D3703" s="11"/>
      <c r="E3703" s="11"/>
    </row>
    <row r="3704" spans="1:5" x14ac:dyDescent="0.25">
      <c r="A3704" s="122">
        <f t="shared" si="117"/>
        <v>43516</v>
      </c>
      <c r="B3704" s="73" t="b">
        <f t="shared" si="118"/>
        <v>0</v>
      </c>
      <c r="C3704" s="11"/>
      <c r="D3704" s="11"/>
      <c r="E3704" s="11"/>
    </row>
    <row r="3705" spans="1:5" x14ac:dyDescent="0.25">
      <c r="A3705" s="122">
        <f t="shared" si="117"/>
        <v>43517</v>
      </c>
      <c r="B3705" s="73" t="b">
        <f t="shared" si="118"/>
        <v>0</v>
      </c>
      <c r="C3705" s="11"/>
      <c r="D3705" s="11"/>
      <c r="E3705" s="11"/>
    </row>
    <row r="3706" spans="1:5" x14ac:dyDescent="0.25">
      <c r="A3706" s="122">
        <f t="shared" si="117"/>
        <v>43518</v>
      </c>
      <c r="B3706" s="73" t="b">
        <f t="shared" si="118"/>
        <v>0</v>
      </c>
      <c r="C3706" s="11"/>
      <c r="D3706" s="11"/>
      <c r="E3706" s="11"/>
    </row>
    <row r="3707" spans="1:5" x14ac:dyDescent="0.25">
      <c r="A3707" s="122">
        <f t="shared" si="117"/>
        <v>43519</v>
      </c>
      <c r="B3707" s="73" t="b">
        <f t="shared" si="118"/>
        <v>0</v>
      </c>
      <c r="C3707" s="11"/>
      <c r="D3707" s="11"/>
      <c r="E3707" s="11"/>
    </row>
    <row r="3708" spans="1:5" x14ac:dyDescent="0.25">
      <c r="A3708" s="122">
        <f t="shared" si="117"/>
        <v>43520</v>
      </c>
      <c r="B3708" s="73" t="b">
        <f t="shared" si="118"/>
        <v>0</v>
      </c>
      <c r="C3708" s="11"/>
      <c r="D3708" s="11"/>
      <c r="E3708" s="11"/>
    </row>
    <row r="3709" spans="1:5" x14ac:dyDescent="0.25">
      <c r="A3709" s="122">
        <f t="shared" si="117"/>
        <v>43521</v>
      </c>
      <c r="B3709" s="73" t="b">
        <f t="shared" si="118"/>
        <v>0</v>
      </c>
      <c r="C3709" s="11"/>
      <c r="D3709" s="11"/>
      <c r="E3709" s="11"/>
    </row>
    <row r="3710" spans="1:5" x14ac:dyDescent="0.25">
      <c r="A3710" s="122">
        <f t="shared" si="117"/>
        <v>43522</v>
      </c>
      <c r="B3710" s="73" t="b">
        <f t="shared" si="118"/>
        <v>0</v>
      </c>
      <c r="C3710" s="11"/>
      <c r="D3710" s="11"/>
      <c r="E3710" s="11"/>
    </row>
    <row r="3711" spans="1:5" x14ac:dyDescent="0.25">
      <c r="A3711" s="122">
        <f t="shared" si="117"/>
        <v>43523</v>
      </c>
      <c r="B3711" s="73" t="b">
        <f t="shared" si="118"/>
        <v>0</v>
      </c>
      <c r="C3711" s="11"/>
      <c r="D3711" s="11"/>
      <c r="E3711" s="11"/>
    </row>
    <row r="3712" spans="1:5" x14ac:dyDescent="0.25">
      <c r="A3712" s="122">
        <f t="shared" si="117"/>
        <v>43524</v>
      </c>
      <c r="B3712" s="73" t="b">
        <f t="shared" si="118"/>
        <v>0</v>
      </c>
      <c r="C3712" s="11"/>
      <c r="D3712" s="11"/>
      <c r="E3712" s="11"/>
    </row>
    <row r="3713" spans="1:5" x14ac:dyDescent="0.25">
      <c r="A3713" s="122">
        <f t="shared" si="117"/>
        <v>43525</v>
      </c>
      <c r="B3713" s="73" t="b">
        <f t="shared" si="118"/>
        <v>0</v>
      </c>
      <c r="C3713" s="11"/>
      <c r="D3713" s="11"/>
      <c r="E3713" s="11"/>
    </row>
    <row r="3714" spans="1:5" x14ac:dyDescent="0.25">
      <c r="A3714" s="122">
        <f t="shared" si="117"/>
        <v>43526</v>
      </c>
      <c r="B3714" s="73" t="b">
        <f t="shared" si="118"/>
        <v>0</v>
      </c>
      <c r="C3714" s="11"/>
      <c r="D3714" s="11"/>
      <c r="E3714" s="11"/>
    </row>
    <row r="3715" spans="1:5" x14ac:dyDescent="0.25">
      <c r="A3715" s="122">
        <f t="shared" si="117"/>
        <v>43527</v>
      </c>
      <c r="B3715" s="73" t="b">
        <f t="shared" si="118"/>
        <v>0</v>
      </c>
      <c r="C3715" s="11"/>
      <c r="D3715" s="11"/>
      <c r="E3715" s="11"/>
    </row>
    <row r="3716" spans="1:5" x14ac:dyDescent="0.25">
      <c r="A3716" s="122">
        <f t="shared" ref="A3716:A3779" si="119">A3715+1</f>
        <v>43528</v>
      </c>
      <c r="B3716" s="73" t="b">
        <f t="shared" si="118"/>
        <v>0</v>
      </c>
      <c r="C3716" s="11"/>
      <c r="D3716" s="11"/>
      <c r="E3716" s="11"/>
    </row>
    <row r="3717" spans="1:5" x14ac:dyDescent="0.25">
      <c r="A3717" s="122">
        <f t="shared" si="119"/>
        <v>43529</v>
      </c>
      <c r="B3717" s="73" t="b">
        <f t="shared" si="118"/>
        <v>0</v>
      </c>
      <c r="C3717" s="11"/>
      <c r="D3717" s="11"/>
      <c r="E3717" s="11"/>
    </row>
    <row r="3718" spans="1:5" x14ac:dyDescent="0.25">
      <c r="A3718" s="122">
        <f t="shared" si="119"/>
        <v>43530</v>
      </c>
      <c r="B3718" s="73" t="b">
        <f t="shared" si="118"/>
        <v>0</v>
      </c>
      <c r="C3718" s="11"/>
      <c r="D3718" s="11"/>
      <c r="E3718" s="11"/>
    </row>
    <row r="3719" spans="1:5" x14ac:dyDescent="0.25">
      <c r="A3719" s="122">
        <f t="shared" si="119"/>
        <v>43531</v>
      </c>
      <c r="B3719" s="73" t="b">
        <f t="shared" si="118"/>
        <v>0</v>
      </c>
      <c r="C3719" s="11"/>
      <c r="D3719" s="11"/>
      <c r="E3719" s="11"/>
    </row>
    <row r="3720" spans="1:5" x14ac:dyDescent="0.25">
      <c r="A3720" s="122">
        <f t="shared" si="119"/>
        <v>43532</v>
      </c>
      <c r="B3720" s="73" t="b">
        <f t="shared" si="118"/>
        <v>0</v>
      </c>
      <c r="C3720" s="11"/>
      <c r="D3720" s="11"/>
      <c r="E3720" s="11"/>
    </row>
    <row r="3721" spans="1:5" x14ac:dyDescent="0.25">
      <c r="A3721" s="122">
        <f t="shared" si="119"/>
        <v>43533</v>
      </c>
      <c r="B3721" s="73" t="b">
        <f t="shared" si="118"/>
        <v>0</v>
      </c>
      <c r="C3721" s="11"/>
      <c r="D3721" s="11"/>
      <c r="E3721" s="11"/>
    </row>
    <row r="3722" spans="1:5" x14ac:dyDescent="0.25">
      <c r="A3722" s="122">
        <f t="shared" si="119"/>
        <v>43534</v>
      </c>
      <c r="B3722" s="73" t="b">
        <f t="shared" si="118"/>
        <v>0</v>
      </c>
      <c r="C3722" s="11"/>
      <c r="D3722" s="11"/>
      <c r="E3722" s="11"/>
    </row>
    <row r="3723" spans="1:5" x14ac:dyDescent="0.25">
      <c r="A3723" s="122">
        <f t="shared" si="119"/>
        <v>43535</v>
      </c>
      <c r="B3723" s="73" t="b">
        <f t="shared" si="118"/>
        <v>0</v>
      </c>
      <c r="C3723" s="11"/>
      <c r="D3723" s="11"/>
      <c r="E3723" s="11"/>
    </row>
    <row r="3724" spans="1:5" x14ac:dyDescent="0.25">
      <c r="A3724" s="122">
        <f t="shared" si="119"/>
        <v>43536</v>
      </c>
      <c r="B3724" s="73" t="b">
        <f t="shared" si="118"/>
        <v>0</v>
      </c>
      <c r="C3724" s="11"/>
      <c r="D3724" s="11"/>
      <c r="E3724" s="11"/>
    </row>
    <row r="3725" spans="1:5" x14ac:dyDescent="0.25">
      <c r="A3725" s="122">
        <f t="shared" si="119"/>
        <v>43537</v>
      </c>
      <c r="B3725" s="73" t="b">
        <f t="shared" si="118"/>
        <v>0</v>
      </c>
      <c r="C3725" s="11"/>
      <c r="D3725" s="11"/>
      <c r="E3725" s="11"/>
    </row>
    <row r="3726" spans="1:5" x14ac:dyDescent="0.25">
      <c r="A3726" s="122">
        <f t="shared" si="119"/>
        <v>43538</v>
      </c>
      <c r="B3726" s="73" t="b">
        <f t="shared" si="118"/>
        <v>0</v>
      </c>
      <c r="C3726" s="11"/>
      <c r="D3726" s="11"/>
      <c r="E3726" s="11"/>
    </row>
    <row r="3727" spans="1:5" x14ac:dyDescent="0.25">
      <c r="A3727" s="122">
        <f t="shared" si="119"/>
        <v>43539</v>
      </c>
      <c r="B3727" s="73" t="b">
        <f t="shared" si="118"/>
        <v>0</v>
      </c>
      <c r="C3727" s="11"/>
      <c r="D3727" s="11"/>
      <c r="E3727" s="11"/>
    </row>
    <row r="3728" spans="1:5" x14ac:dyDescent="0.25">
      <c r="A3728" s="122">
        <f t="shared" si="119"/>
        <v>43540</v>
      </c>
      <c r="B3728" s="73" t="b">
        <f t="shared" si="118"/>
        <v>0</v>
      </c>
      <c r="C3728" s="11"/>
      <c r="D3728" s="11"/>
      <c r="E3728" s="11"/>
    </row>
    <row r="3729" spans="1:5" x14ac:dyDescent="0.25">
      <c r="A3729" s="122">
        <f t="shared" si="119"/>
        <v>43541</v>
      </c>
      <c r="B3729" s="73" t="b">
        <f t="shared" si="118"/>
        <v>0</v>
      </c>
      <c r="C3729" s="11"/>
      <c r="D3729" s="11"/>
      <c r="E3729" s="11"/>
    </row>
    <row r="3730" spans="1:5" x14ac:dyDescent="0.25">
      <c r="A3730" s="122">
        <f t="shared" si="119"/>
        <v>43542</v>
      </c>
      <c r="B3730" s="73" t="b">
        <f t="shared" si="118"/>
        <v>0</v>
      </c>
      <c r="C3730" s="11"/>
      <c r="D3730" s="11"/>
      <c r="E3730" s="11"/>
    </row>
    <row r="3731" spans="1:5" x14ac:dyDescent="0.25">
      <c r="A3731" s="122">
        <f t="shared" si="119"/>
        <v>43543</v>
      </c>
      <c r="B3731" s="73" t="b">
        <f t="shared" si="118"/>
        <v>0</v>
      </c>
      <c r="C3731" s="11"/>
      <c r="D3731" s="11"/>
      <c r="E3731" s="11"/>
    </row>
    <row r="3732" spans="1:5" x14ac:dyDescent="0.25">
      <c r="A3732" s="122">
        <f t="shared" si="119"/>
        <v>43544</v>
      </c>
      <c r="B3732" s="73" t="b">
        <f t="shared" si="118"/>
        <v>0</v>
      </c>
      <c r="C3732" s="11"/>
      <c r="D3732" s="11"/>
      <c r="E3732" s="11"/>
    </row>
    <row r="3733" spans="1:5" x14ac:dyDescent="0.25">
      <c r="A3733" s="122">
        <f t="shared" si="119"/>
        <v>43545</v>
      </c>
      <c r="B3733" s="73" t="b">
        <f t="shared" si="118"/>
        <v>0</v>
      </c>
      <c r="C3733" s="11"/>
      <c r="D3733" s="11"/>
      <c r="E3733" s="11"/>
    </row>
    <row r="3734" spans="1:5" x14ac:dyDescent="0.25">
      <c r="A3734" s="122">
        <f t="shared" si="119"/>
        <v>43546</v>
      </c>
      <c r="B3734" s="73" t="b">
        <f t="shared" si="118"/>
        <v>0</v>
      </c>
      <c r="C3734" s="11"/>
      <c r="D3734" s="11"/>
      <c r="E3734" s="11"/>
    </row>
    <row r="3735" spans="1:5" x14ac:dyDescent="0.25">
      <c r="A3735" s="122">
        <f t="shared" si="119"/>
        <v>43547</v>
      </c>
      <c r="B3735" s="73" t="b">
        <f t="shared" si="118"/>
        <v>0</v>
      </c>
      <c r="C3735" s="11"/>
      <c r="D3735" s="11"/>
      <c r="E3735" s="11"/>
    </row>
    <row r="3736" spans="1:5" x14ac:dyDescent="0.25">
      <c r="A3736" s="122">
        <f t="shared" si="119"/>
        <v>43548</v>
      </c>
      <c r="B3736" s="73" t="b">
        <f t="shared" si="118"/>
        <v>0</v>
      </c>
      <c r="C3736" s="11"/>
      <c r="D3736" s="11"/>
      <c r="E3736" s="11"/>
    </row>
    <row r="3737" spans="1:5" x14ac:dyDescent="0.25">
      <c r="A3737" s="122">
        <f t="shared" si="119"/>
        <v>43549</v>
      </c>
      <c r="B3737" s="73" t="b">
        <f t="shared" ref="B3737:B3800" si="120">OR(C3737="Ja",D3737="Ja",E3737="Ja")</f>
        <v>0</v>
      </c>
      <c r="C3737" s="11"/>
      <c r="D3737" s="11"/>
      <c r="E3737" s="11"/>
    </row>
    <row r="3738" spans="1:5" x14ac:dyDescent="0.25">
      <c r="A3738" s="122">
        <f t="shared" si="119"/>
        <v>43550</v>
      </c>
      <c r="B3738" s="73" t="b">
        <f t="shared" si="120"/>
        <v>0</v>
      </c>
      <c r="C3738" s="11"/>
      <c r="D3738" s="11"/>
      <c r="E3738" s="11"/>
    </row>
    <row r="3739" spans="1:5" x14ac:dyDescent="0.25">
      <c r="A3739" s="122">
        <f t="shared" si="119"/>
        <v>43551</v>
      </c>
      <c r="B3739" s="73" t="b">
        <f t="shared" si="120"/>
        <v>0</v>
      </c>
      <c r="C3739" s="11"/>
      <c r="D3739" s="11"/>
      <c r="E3739" s="11"/>
    </row>
    <row r="3740" spans="1:5" x14ac:dyDescent="0.25">
      <c r="A3740" s="122">
        <f t="shared" si="119"/>
        <v>43552</v>
      </c>
      <c r="B3740" s="73" t="b">
        <f t="shared" si="120"/>
        <v>0</v>
      </c>
      <c r="C3740" s="11"/>
      <c r="D3740" s="11"/>
      <c r="E3740" s="11"/>
    </row>
    <row r="3741" spans="1:5" x14ac:dyDescent="0.25">
      <c r="A3741" s="122">
        <f t="shared" si="119"/>
        <v>43553</v>
      </c>
      <c r="B3741" s="73" t="b">
        <f t="shared" si="120"/>
        <v>0</v>
      </c>
      <c r="C3741" s="11"/>
      <c r="D3741" s="11"/>
      <c r="E3741" s="11"/>
    </row>
    <row r="3742" spans="1:5" x14ac:dyDescent="0.25">
      <c r="A3742" s="122">
        <f t="shared" si="119"/>
        <v>43554</v>
      </c>
      <c r="B3742" s="73" t="b">
        <f t="shared" si="120"/>
        <v>0</v>
      </c>
      <c r="C3742" s="11"/>
      <c r="D3742" s="11"/>
      <c r="E3742" s="11"/>
    </row>
    <row r="3743" spans="1:5" x14ac:dyDescent="0.25">
      <c r="A3743" s="122">
        <f t="shared" si="119"/>
        <v>43555</v>
      </c>
      <c r="B3743" s="73" t="b">
        <f t="shared" si="120"/>
        <v>0</v>
      </c>
      <c r="C3743" s="11"/>
      <c r="D3743" s="11"/>
      <c r="E3743" s="11"/>
    </row>
    <row r="3744" spans="1:5" x14ac:dyDescent="0.25">
      <c r="A3744" s="122">
        <f t="shared" si="119"/>
        <v>43556</v>
      </c>
      <c r="B3744" s="73" t="b">
        <f t="shared" si="120"/>
        <v>0</v>
      </c>
      <c r="C3744" s="11"/>
      <c r="D3744" s="11"/>
      <c r="E3744" s="11"/>
    </row>
    <row r="3745" spans="1:5" x14ac:dyDescent="0.25">
      <c r="A3745" s="122">
        <f t="shared" si="119"/>
        <v>43557</v>
      </c>
      <c r="B3745" s="73" t="b">
        <f t="shared" si="120"/>
        <v>0</v>
      </c>
      <c r="C3745" s="11"/>
      <c r="D3745" s="11"/>
      <c r="E3745" s="11"/>
    </row>
    <row r="3746" spans="1:5" x14ac:dyDescent="0.25">
      <c r="A3746" s="122">
        <f t="shared" si="119"/>
        <v>43558</v>
      </c>
      <c r="B3746" s="73" t="b">
        <f t="shared" si="120"/>
        <v>0</v>
      </c>
      <c r="C3746" s="11"/>
      <c r="D3746" s="11"/>
      <c r="E3746" s="11"/>
    </row>
    <row r="3747" spans="1:5" x14ac:dyDescent="0.25">
      <c r="A3747" s="122">
        <f t="shared" si="119"/>
        <v>43559</v>
      </c>
      <c r="B3747" s="73" t="b">
        <f t="shared" si="120"/>
        <v>0</v>
      </c>
      <c r="C3747" s="11"/>
      <c r="D3747" s="11"/>
      <c r="E3747" s="11"/>
    </row>
    <row r="3748" spans="1:5" x14ac:dyDescent="0.25">
      <c r="A3748" s="122">
        <f t="shared" si="119"/>
        <v>43560</v>
      </c>
      <c r="B3748" s="73" t="b">
        <f t="shared" si="120"/>
        <v>0</v>
      </c>
      <c r="C3748" s="11"/>
      <c r="D3748" s="11"/>
      <c r="E3748" s="11"/>
    </row>
    <row r="3749" spans="1:5" x14ac:dyDescent="0.25">
      <c r="A3749" s="122">
        <f t="shared" si="119"/>
        <v>43561</v>
      </c>
      <c r="B3749" s="73" t="b">
        <f t="shared" si="120"/>
        <v>0</v>
      </c>
      <c r="C3749" s="11"/>
      <c r="D3749" s="11"/>
      <c r="E3749" s="11"/>
    </row>
    <row r="3750" spans="1:5" x14ac:dyDescent="0.25">
      <c r="A3750" s="122">
        <f t="shared" si="119"/>
        <v>43562</v>
      </c>
      <c r="B3750" s="73" t="b">
        <f t="shared" si="120"/>
        <v>0</v>
      </c>
      <c r="C3750" s="11"/>
      <c r="D3750" s="11"/>
      <c r="E3750" s="11"/>
    </row>
    <row r="3751" spans="1:5" x14ac:dyDescent="0.25">
      <c r="A3751" s="122">
        <f t="shared" si="119"/>
        <v>43563</v>
      </c>
      <c r="B3751" s="73" t="b">
        <f t="shared" si="120"/>
        <v>0</v>
      </c>
      <c r="C3751" s="11"/>
      <c r="D3751" s="11"/>
      <c r="E3751" s="11"/>
    </row>
    <row r="3752" spans="1:5" x14ac:dyDescent="0.25">
      <c r="A3752" s="122">
        <f t="shared" si="119"/>
        <v>43564</v>
      </c>
      <c r="B3752" s="73" t="b">
        <f t="shared" si="120"/>
        <v>0</v>
      </c>
      <c r="C3752" s="11"/>
      <c r="D3752" s="11"/>
      <c r="E3752" s="11"/>
    </row>
    <row r="3753" spans="1:5" x14ac:dyDescent="0.25">
      <c r="A3753" s="122">
        <f t="shared" si="119"/>
        <v>43565</v>
      </c>
      <c r="B3753" s="73" t="b">
        <f t="shared" si="120"/>
        <v>0</v>
      </c>
      <c r="C3753" s="11"/>
      <c r="D3753" s="11"/>
      <c r="E3753" s="11"/>
    </row>
    <row r="3754" spans="1:5" x14ac:dyDescent="0.25">
      <c r="A3754" s="122">
        <f t="shared" si="119"/>
        <v>43566</v>
      </c>
      <c r="B3754" s="73" t="b">
        <f t="shared" si="120"/>
        <v>0</v>
      </c>
      <c r="C3754" s="11"/>
      <c r="D3754" s="11"/>
      <c r="E3754" s="11"/>
    </row>
    <row r="3755" spans="1:5" x14ac:dyDescent="0.25">
      <c r="A3755" s="122">
        <f t="shared" si="119"/>
        <v>43567</v>
      </c>
      <c r="B3755" s="73" t="b">
        <f t="shared" si="120"/>
        <v>0</v>
      </c>
      <c r="C3755" s="11"/>
      <c r="D3755" s="11"/>
      <c r="E3755" s="11"/>
    </row>
    <row r="3756" spans="1:5" x14ac:dyDescent="0.25">
      <c r="A3756" s="122">
        <f t="shared" si="119"/>
        <v>43568</v>
      </c>
      <c r="B3756" s="73" t="b">
        <f t="shared" si="120"/>
        <v>0</v>
      </c>
      <c r="C3756" s="11"/>
      <c r="D3756" s="11"/>
      <c r="E3756" s="11"/>
    </row>
    <row r="3757" spans="1:5" x14ac:dyDescent="0.25">
      <c r="A3757" s="122">
        <f t="shared" si="119"/>
        <v>43569</v>
      </c>
      <c r="B3757" s="73" t="b">
        <f t="shared" si="120"/>
        <v>0</v>
      </c>
      <c r="C3757" s="11"/>
      <c r="D3757" s="11"/>
      <c r="E3757" s="11"/>
    </row>
    <row r="3758" spans="1:5" x14ac:dyDescent="0.25">
      <c r="A3758" s="122">
        <f t="shared" si="119"/>
        <v>43570</v>
      </c>
      <c r="B3758" s="73" t="b">
        <f t="shared" si="120"/>
        <v>0</v>
      </c>
      <c r="C3758" s="11"/>
      <c r="D3758" s="11"/>
      <c r="E3758" s="11"/>
    </row>
    <row r="3759" spans="1:5" x14ac:dyDescent="0.25">
      <c r="A3759" s="122">
        <f t="shared" si="119"/>
        <v>43571</v>
      </c>
      <c r="B3759" s="73" t="b">
        <f t="shared" si="120"/>
        <v>0</v>
      </c>
      <c r="C3759" s="11"/>
      <c r="D3759" s="11"/>
      <c r="E3759" s="11"/>
    </row>
    <row r="3760" spans="1:5" x14ac:dyDescent="0.25">
      <c r="A3760" s="122">
        <f t="shared" si="119"/>
        <v>43572</v>
      </c>
      <c r="B3760" s="73" t="b">
        <f t="shared" si="120"/>
        <v>0</v>
      </c>
      <c r="C3760" s="11"/>
      <c r="D3760" s="11"/>
      <c r="E3760" s="11"/>
    </row>
    <row r="3761" spans="1:5" x14ac:dyDescent="0.25">
      <c r="A3761" s="122">
        <f t="shared" si="119"/>
        <v>43573</v>
      </c>
      <c r="B3761" s="73" t="b">
        <f t="shared" si="120"/>
        <v>1</v>
      </c>
      <c r="C3761" s="11" t="s">
        <v>23</v>
      </c>
      <c r="D3761" s="11"/>
      <c r="E3761" s="11"/>
    </row>
    <row r="3762" spans="1:5" x14ac:dyDescent="0.25">
      <c r="A3762" s="122">
        <f t="shared" si="119"/>
        <v>43574</v>
      </c>
      <c r="B3762" s="73" t="b">
        <f t="shared" si="120"/>
        <v>1</v>
      </c>
      <c r="C3762" s="11" t="s">
        <v>23</v>
      </c>
      <c r="D3762" s="11"/>
      <c r="E3762" s="11"/>
    </row>
    <row r="3763" spans="1:5" x14ac:dyDescent="0.25">
      <c r="A3763" s="122">
        <f t="shared" si="119"/>
        <v>43575</v>
      </c>
      <c r="B3763" s="73" t="b">
        <f t="shared" si="120"/>
        <v>0</v>
      </c>
      <c r="C3763" s="11"/>
      <c r="D3763" s="11"/>
      <c r="E3763" s="11"/>
    </row>
    <row r="3764" spans="1:5" x14ac:dyDescent="0.25">
      <c r="A3764" s="122">
        <f t="shared" si="119"/>
        <v>43576</v>
      </c>
      <c r="B3764" s="73" t="b">
        <f t="shared" si="120"/>
        <v>0</v>
      </c>
      <c r="C3764" s="11"/>
      <c r="D3764" s="11"/>
      <c r="E3764" s="11"/>
    </row>
    <row r="3765" spans="1:5" x14ac:dyDescent="0.25">
      <c r="A3765" s="122">
        <f t="shared" si="119"/>
        <v>43577</v>
      </c>
      <c r="B3765" s="73" t="b">
        <f t="shared" si="120"/>
        <v>1</v>
      </c>
      <c r="C3765" s="11" t="s">
        <v>23</v>
      </c>
      <c r="D3765" s="11"/>
      <c r="E3765" s="11"/>
    </row>
    <row r="3766" spans="1:5" x14ac:dyDescent="0.25">
      <c r="A3766" s="122">
        <f t="shared" si="119"/>
        <v>43578</v>
      </c>
      <c r="B3766" s="73" t="b">
        <f t="shared" si="120"/>
        <v>0</v>
      </c>
      <c r="C3766" s="11"/>
      <c r="D3766" s="11"/>
      <c r="E3766" s="11"/>
    </row>
    <row r="3767" spans="1:5" x14ac:dyDescent="0.25">
      <c r="A3767" s="122">
        <f t="shared" si="119"/>
        <v>43579</v>
      </c>
      <c r="B3767" s="73" t="b">
        <f t="shared" si="120"/>
        <v>0</v>
      </c>
      <c r="C3767" s="11"/>
      <c r="D3767" s="11"/>
      <c r="E3767" s="11"/>
    </row>
    <row r="3768" spans="1:5" x14ac:dyDescent="0.25">
      <c r="A3768" s="122">
        <f t="shared" si="119"/>
        <v>43580</v>
      </c>
      <c r="B3768" s="73" t="b">
        <f t="shared" si="120"/>
        <v>0</v>
      </c>
      <c r="C3768" s="11"/>
      <c r="D3768" s="11"/>
      <c r="E3768" s="11"/>
    </row>
    <row r="3769" spans="1:5" x14ac:dyDescent="0.25">
      <c r="A3769" s="122">
        <f t="shared" si="119"/>
        <v>43581</v>
      </c>
      <c r="B3769" s="73" t="b">
        <f t="shared" si="120"/>
        <v>0</v>
      </c>
      <c r="C3769" s="11"/>
      <c r="D3769" s="11"/>
      <c r="E3769" s="11"/>
    </row>
    <row r="3770" spans="1:5" x14ac:dyDescent="0.25">
      <c r="A3770" s="122">
        <f t="shared" si="119"/>
        <v>43582</v>
      </c>
      <c r="B3770" s="73" t="b">
        <f t="shared" si="120"/>
        <v>0</v>
      </c>
      <c r="C3770" s="11"/>
      <c r="D3770" s="11"/>
      <c r="E3770" s="11"/>
    </row>
    <row r="3771" spans="1:5" x14ac:dyDescent="0.25">
      <c r="A3771" s="122">
        <f t="shared" si="119"/>
        <v>43583</v>
      </c>
      <c r="B3771" s="73" t="b">
        <f t="shared" si="120"/>
        <v>0</v>
      </c>
      <c r="C3771" s="11"/>
      <c r="D3771" s="11"/>
      <c r="E3771" s="11"/>
    </row>
    <row r="3772" spans="1:5" x14ac:dyDescent="0.25">
      <c r="A3772" s="122">
        <f t="shared" si="119"/>
        <v>43584</v>
      </c>
      <c r="B3772" s="73" t="b">
        <f t="shared" si="120"/>
        <v>0</v>
      </c>
      <c r="C3772" s="11"/>
      <c r="D3772" s="11"/>
      <c r="E3772" s="11"/>
    </row>
    <row r="3773" spans="1:5" x14ac:dyDescent="0.25">
      <c r="A3773" s="122">
        <f t="shared" si="119"/>
        <v>43585</v>
      </c>
      <c r="B3773" s="73" t="b">
        <f t="shared" si="120"/>
        <v>0</v>
      </c>
      <c r="C3773" s="11"/>
      <c r="D3773" s="11"/>
      <c r="E3773" s="11"/>
    </row>
    <row r="3774" spans="1:5" x14ac:dyDescent="0.25">
      <c r="A3774" s="122">
        <f t="shared" si="119"/>
        <v>43586</v>
      </c>
      <c r="B3774" s="73" t="b">
        <f t="shared" si="120"/>
        <v>0</v>
      </c>
      <c r="C3774" s="11"/>
      <c r="D3774" s="11"/>
      <c r="E3774" s="11"/>
    </row>
    <row r="3775" spans="1:5" x14ac:dyDescent="0.25">
      <c r="A3775" s="122">
        <f t="shared" si="119"/>
        <v>43587</v>
      </c>
      <c r="B3775" s="73" t="b">
        <f t="shared" si="120"/>
        <v>0</v>
      </c>
      <c r="C3775" s="11"/>
      <c r="D3775" s="11"/>
      <c r="E3775" s="11"/>
    </row>
    <row r="3776" spans="1:5" x14ac:dyDescent="0.25">
      <c r="A3776" s="122">
        <f t="shared" si="119"/>
        <v>43588</v>
      </c>
      <c r="B3776" s="73" t="b">
        <f t="shared" si="120"/>
        <v>0</v>
      </c>
      <c r="C3776" s="11"/>
      <c r="D3776" s="11"/>
      <c r="E3776" s="11"/>
    </row>
    <row r="3777" spans="1:5" x14ac:dyDescent="0.25">
      <c r="A3777" s="122">
        <f t="shared" si="119"/>
        <v>43589</v>
      </c>
      <c r="B3777" s="73" t="b">
        <f t="shared" si="120"/>
        <v>0</v>
      </c>
      <c r="C3777" s="11"/>
      <c r="D3777" s="11"/>
      <c r="E3777" s="11"/>
    </row>
    <row r="3778" spans="1:5" x14ac:dyDescent="0.25">
      <c r="A3778" s="122">
        <f t="shared" si="119"/>
        <v>43590</v>
      </c>
      <c r="B3778" s="73" t="b">
        <f t="shared" si="120"/>
        <v>0</v>
      </c>
      <c r="C3778" s="11"/>
      <c r="D3778" s="11"/>
      <c r="E3778" s="11"/>
    </row>
    <row r="3779" spans="1:5" x14ac:dyDescent="0.25">
      <c r="A3779" s="122">
        <f t="shared" si="119"/>
        <v>43591</v>
      </c>
      <c r="B3779" s="73" t="b">
        <f t="shared" si="120"/>
        <v>0</v>
      </c>
      <c r="C3779" s="11"/>
      <c r="D3779" s="11"/>
      <c r="E3779" s="11"/>
    </row>
    <row r="3780" spans="1:5" x14ac:dyDescent="0.25">
      <c r="A3780" s="122">
        <f t="shared" ref="A3780:A3843" si="121">A3779+1</f>
        <v>43592</v>
      </c>
      <c r="B3780" s="73" t="b">
        <f t="shared" si="120"/>
        <v>0</v>
      </c>
      <c r="C3780" s="11"/>
      <c r="D3780" s="11"/>
      <c r="E3780" s="11"/>
    </row>
    <row r="3781" spans="1:5" x14ac:dyDescent="0.25">
      <c r="A3781" s="122">
        <f t="shared" si="121"/>
        <v>43593</v>
      </c>
      <c r="B3781" s="73" t="b">
        <f t="shared" si="120"/>
        <v>0</v>
      </c>
      <c r="C3781" s="11"/>
      <c r="D3781" s="11"/>
      <c r="E3781" s="11"/>
    </row>
    <row r="3782" spans="1:5" x14ac:dyDescent="0.25">
      <c r="A3782" s="122">
        <f t="shared" si="121"/>
        <v>43594</v>
      </c>
      <c r="B3782" s="73" t="b">
        <f t="shared" si="120"/>
        <v>0</v>
      </c>
      <c r="C3782" s="11"/>
      <c r="D3782" s="11"/>
      <c r="E3782" s="11"/>
    </row>
    <row r="3783" spans="1:5" x14ac:dyDescent="0.25">
      <c r="A3783" s="122">
        <f t="shared" si="121"/>
        <v>43595</v>
      </c>
      <c r="B3783" s="73" t="b">
        <f t="shared" si="120"/>
        <v>0</v>
      </c>
      <c r="C3783" s="11"/>
      <c r="D3783" s="11"/>
      <c r="E3783" s="11"/>
    </row>
    <row r="3784" spans="1:5" x14ac:dyDescent="0.25">
      <c r="A3784" s="122">
        <f t="shared" si="121"/>
        <v>43596</v>
      </c>
      <c r="B3784" s="73" t="b">
        <f t="shared" si="120"/>
        <v>0</v>
      </c>
      <c r="C3784" s="11"/>
      <c r="D3784" s="11"/>
      <c r="E3784" s="11"/>
    </row>
    <row r="3785" spans="1:5" x14ac:dyDescent="0.25">
      <c r="A3785" s="122">
        <f t="shared" si="121"/>
        <v>43597</v>
      </c>
      <c r="B3785" s="73" t="b">
        <f t="shared" si="120"/>
        <v>0</v>
      </c>
      <c r="C3785" s="11"/>
      <c r="D3785" s="11"/>
      <c r="E3785" s="11"/>
    </row>
    <row r="3786" spans="1:5" x14ac:dyDescent="0.25">
      <c r="A3786" s="122">
        <f t="shared" si="121"/>
        <v>43598</v>
      </c>
      <c r="B3786" s="73" t="b">
        <f t="shared" si="120"/>
        <v>0</v>
      </c>
      <c r="C3786" s="11"/>
      <c r="D3786" s="11"/>
      <c r="E3786" s="11"/>
    </row>
    <row r="3787" spans="1:5" x14ac:dyDescent="0.25">
      <c r="A3787" s="122">
        <f t="shared" si="121"/>
        <v>43599</v>
      </c>
      <c r="B3787" s="73" t="b">
        <f t="shared" si="120"/>
        <v>0</v>
      </c>
      <c r="C3787" s="11"/>
      <c r="D3787" s="11"/>
      <c r="E3787" s="11"/>
    </row>
    <row r="3788" spans="1:5" x14ac:dyDescent="0.25">
      <c r="A3788" s="122">
        <f t="shared" si="121"/>
        <v>43600</v>
      </c>
      <c r="B3788" s="73" t="b">
        <f t="shared" si="120"/>
        <v>0</v>
      </c>
      <c r="C3788" s="11"/>
      <c r="D3788" s="11"/>
      <c r="E3788" s="11"/>
    </row>
    <row r="3789" spans="1:5" x14ac:dyDescent="0.25">
      <c r="A3789" s="122">
        <f t="shared" si="121"/>
        <v>43601</v>
      </c>
      <c r="B3789" s="73" t="b">
        <f t="shared" si="120"/>
        <v>0</v>
      </c>
      <c r="C3789" s="11"/>
      <c r="D3789" s="11"/>
      <c r="E3789" s="11"/>
    </row>
    <row r="3790" spans="1:5" x14ac:dyDescent="0.25">
      <c r="A3790" s="122">
        <f t="shared" si="121"/>
        <v>43602</v>
      </c>
      <c r="B3790" s="73" t="b">
        <f t="shared" si="120"/>
        <v>1</v>
      </c>
      <c r="C3790" s="11" t="s">
        <v>23</v>
      </c>
      <c r="D3790" s="11"/>
      <c r="E3790" s="11"/>
    </row>
    <row r="3791" spans="1:5" x14ac:dyDescent="0.25">
      <c r="A3791" s="122">
        <f t="shared" si="121"/>
        <v>43603</v>
      </c>
      <c r="B3791" s="73" t="b">
        <f t="shared" si="120"/>
        <v>0</v>
      </c>
      <c r="C3791" s="11"/>
      <c r="D3791" s="11"/>
      <c r="E3791" s="11"/>
    </row>
    <row r="3792" spans="1:5" x14ac:dyDescent="0.25">
      <c r="A3792" s="122">
        <f t="shared" si="121"/>
        <v>43604</v>
      </c>
      <c r="B3792" s="73" t="b">
        <f t="shared" si="120"/>
        <v>0</v>
      </c>
      <c r="C3792" s="11"/>
      <c r="D3792" s="11"/>
      <c r="E3792" s="11"/>
    </row>
    <row r="3793" spans="1:5" x14ac:dyDescent="0.25">
      <c r="A3793" s="122">
        <f t="shared" si="121"/>
        <v>43605</v>
      </c>
      <c r="B3793" s="73" t="b">
        <f t="shared" si="120"/>
        <v>0</v>
      </c>
      <c r="C3793" s="11"/>
      <c r="D3793" s="11"/>
      <c r="E3793" s="11"/>
    </row>
    <row r="3794" spans="1:5" x14ac:dyDescent="0.25">
      <c r="A3794" s="122">
        <f t="shared" si="121"/>
        <v>43606</v>
      </c>
      <c r="B3794" s="73" t="b">
        <f t="shared" si="120"/>
        <v>0</v>
      </c>
      <c r="C3794" s="11"/>
      <c r="D3794" s="11"/>
      <c r="E3794" s="11"/>
    </row>
    <row r="3795" spans="1:5" x14ac:dyDescent="0.25">
      <c r="A3795" s="122">
        <f t="shared" si="121"/>
        <v>43607</v>
      </c>
      <c r="B3795" s="73" t="b">
        <f t="shared" si="120"/>
        <v>0</v>
      </c>
      <c r="C3795" s="11"/>
      <c r="D3795" s="11"/>
      <c r="E3795" s="11"/>
    </row>
    <row r="3796" spans="1:5" x14ac:dyDescent="0.25">
      <c r="A3796" s="122">
        <f t="shared" si="121"/>
        <v>43608</v>
      </c>
      <c r="B3796" s="73" t="b">
        <f t="shared" si="120"/>
        <v>0</v>
      </c>
      <c r="C3796" s="11"/>
      <c r="D3796" s="11"/>
      <c r="E3796" s="11"/>
    </row>
    <row r="3797" spans="1:5" x14ac:dyDescent="0.25">
      <c r="A3797" s="122">
        <f t="shared" si="121"/>
        <v>43609</v>
      </c>
      <c r="B3797" s="73" t="b">
        <f t="shared" si="120"/>
        <v>0</v>
      </c>
      <c r="C3797" s="11"/>
      <c r="D3797" s="11"/>
      <c r="E3797" s="11"/>
    </row>
    <row r="3798" spans="1:5" x14ac:dyDescent="0.25">
      <c r="A3798" s="122">
        <f t="shared" si="121"/>
        <v>43610</v>
      </c>
      <c r="B3798" s="73" t="b">
        <f t="shared" si="120"/>
        <v>0</v>
      </c>
      <c r="C3798" s="11"/>
      <c r="D3798" s="11"/>
      <c r="E3798" s="11"/>
    </row>
    <row r="3799" spans="1:5" x14ac:dyDescent="0.25">
      <c r="A3799" s="122">
        <f t="shared" si="121"/>
        <v>43611</v>
      </c>
      <c r="B3799" s="73" t="b">
        <f t="shared" si="120"/>
        <v>0</v>
      </c>
      <c r="C3799" s="11"/>
      <c r="D3799" s="11"/>
      <c r="E3799" s="11"/>
    </row>
    <row r="3800" spans="1:5" x14ac:dyDescent="0.25">
      <c r="A3800" s="122">
        <f t="shared" si="121"/>
        <v>43612</v>
      </c>
      <c r="B3800" s="73" t="b">
        <f t="shared" si="120"/>
        <v>0</v>
      </c>
      <c r="C3800" s="11"/>
      <c r="D3800" s="11"/>
      <c r="E3800" s="11"/>
    </row>
    <row r="3801" spans="1:5" x14ac:dyDescent="0.25">
      <c r="A3801" s="122">
        <f t="shared" si="121"/>
        <v>43613</v>
      </c>
      <c r="B3801" s="73" t="b">
        <f t="shared" ref="B3801:B3864" si="122">OR(C3801="Ja",D3801="Ja",E3801="Ja")</f>
        <v>0</v>
      </c>
      <c r="C3801" s="11"/>
      <c r="D3801" s="11"/>
      <c r="E3801" s="11"/>
    </row>
    <row r="3802" spans="1:5" x14ac:dyDescent="0.25">
      <c r="A3802" s="122">
        <f t="shared" si="121"/>
        <v>43614</v>
      </c>
      <c r="B3802" s="73" t="b">
        <f t="shared" si="122"/>
        <v>0</v>
      </c>
      <c r="C3802" s="11"/>
      <c r="D3802" s="11"/>
      <c r="E3802" s="11"/>
    </row>
    <row r="3803" spans="1:5" x14ac:dyDescent="0.25">
      <c r="A3803" s="122">
        <f t="shared" si="121"/>
        <v>43615</v>
      </c>
      <c r="B3803" s="73" t="b">
        <f t="shared" si="122"/>
        <v>1</v>
      </c>
      <c r="C3803" s="11" t="s">
        <v>23</v>
      </c>
      <c r="D3803" s="11"/>
      <c r="E3803" s="11"/>
    </row>
    <row r="3804" spans="1:5" x14ac:dyDescent="0.25">
      <c r="A3804" s="122">
        <f t="shared" si="121"/>
        <v>43616</v>
      </c>
      <c r="B3804" s="73" t="b">
        <f t="shared" si="122"/>
        <v>0</v>
      </c>
      <c r="C3804" s="11"/>
      <c r="D3804" s="11"/>
      <c r="E3804" s="11"/>
    </row>
    <row r="3805" spans="1:5" x14ac:dyDescent="0.25">
      <c r="A3805" s="122">
        <f t="shared" si="121"/>
        <v>43617</v>
      </c>
      <c r="B3805" s="73" t="b">
        <f t="shared" si="122"/>
        <v>0</v>
      </c>
      <c r="C3805" s="11"/>
      <c r="D3805" s="11"/>
      <c r="E3805" s="11"/>
    </row>
    <row r="3806" spans="1:5" x14ac:dyDescent="0.25">
      <c r="A3806" s="122">
        <f t="shared" si="121"/>
        <v>43618</v>
      </c>
      <c r="B3806" s="73" t="b">
        <f t="shared" si="122"/>
        <v>0</v>
      </c>
      <c r="C3806" s="11"/>
      <c r="D3806" s="11"/>
      <c r="E3806" s="11"/>
    </row>
    <row r="3807" spans="1:5" x14ac:dyDescent="0.25">
      <c r="A3807" s="122">
        <f t="shared" si="121"/>
        <v>43619</v>
      </c>
      <c r="B3807" s="73" t="b">
        <f t="shared" si="122"/>
        <v>0</v>
      </c>
      <c r="C3807" s="11"/>
      <c r="D3807" s="11"/>
      <c r="E3807" s="11"/>
    </row>
    <row r="3808" spans="1:5" x14ac:dyDescent="0.25">
      <c r="A3808" s="122">
        <f t="shared" si="121"/>
        <v>43620</v>
      </c>
      <c r="B3808" s="73" t="b">
        <f t="shared" si="122"/>
        <v>0</v>
      </c>
      <c r="C3808" s="11"/>
      <c r="D3808" s="11"/>
      <c r="E3808" s="11"/>
    </row>
    <row r="3809" spans="1:5" x14ac:dyDescent="0.25">
      <c r="A3809" s="122">
        <f t="shared" si="121"/>
        <v>43621</v>
      </c>
      <c r="B3809" s="73" t="b">
        <f t="shared" si="122"/>
        <v>1</v>
      </c>
      <c r="C3809" s="11"/>
      <c r="D3809" s="11" t="s">
        <v>23</v>
      </c>
      <c r="E3809" s="11"/>
    </row>
    <row r="3810" spans="1:5" x14ac:dyDescent="0.25">
      <c r="A3810" s="122">
        <f t="shared" si="121"/>
        <v>43622</v>
      </c>
      <c r="B3810" s="73" t="b">
        <f t="shared" si="122"/>
        <v>0</v>
      </c>
      <c r="C3810" s="11"/>
      <c r="D3810" s="11"/>
      <c r="E3810" s="11"/>
    </row>
    <row r="3811" spans="1:5" x14ac:dyDescent="0.25">
      <c r="A3811" s="122">
        <f t="shared" si="121"/>
        <v>43623</v>
      </c>
      <c r="B3811" s="73" t="b">
        <f t="shared" si="122"/>
        <v>0</v>
      </c>
      <c r="C3811" s="11"/>
      <c r="D3811" s="11"/>
      <c r="E3811" s="11"/>
    </row>
    <row r="3812" spans="1:5" x14ac:dyDescent="0.25">
      <c r="A3812" s="122">
        <f t="shared" si="121"/>
        <v>43624</v>
      </c>
      <c r="B3812" s="73" t="b">
        <f t="shared" si="122"/>
        <v>0</v>
      </c>
      <c r="C3812" s="11"/>
      <c r="D3812" s="11"/>
      <c r="E3812" s="11"/>
    </row>
    <row r="3813" spans="1:5" x14ac:dyDescent="0.25">
      <c r="A3813" s="122">
        <f t="shared" si="121"/>
        <v>43625</v>
      </c>
      <c r="B3813" s="73" t="b">
        <f t="shared" si="122"/>
        <v>0</v>
      </c>
      <c r="C3813" s="11"/>
      <c r="D3813" s="11"/>
      <c r="E3813" s="11"/>
    </row>
    <row r="3814" spans="1:5" x14ac:dyDescent="0.25">
      <c r="A3814" s="122">
        <f t="shared" si="121"/>
        <v>43626</v>
      </c>
      <c r="B3814" s="73" t="b">
        <f t="shared" si="122"/>
        <v>1</v>
      </c>
      <c r="C3814" s="11" t="s">
        <v>23</v>
      </c>
      <c r="D3814" s="11"/>
      <c r="E3814" s="11"/>
    </row>
    <row r="3815" spans="1:5" x14ac:dyDescent="0.25">
      <c r="A3815" s="122">
        <f t="shared" si="121"/>
        <v>43627</v>
      </c>
      <c r="B3815" s="73" t="b">
        <f t="shared" si="122"/>
        <v>0</v>
      </c>
      <c r="C3815" s="11"/>
      <c r="D3815" s="11"/>
      <c r="E3815" s="11"/>
    </row>
    <row r="3816" spans="1:5" x14ac:dyDescent="0.25">
      <c r="A3816" s="122">
        <f t="shared" si="121"/>
        <v>43628</v>
      </c>
      <c r="B3816" s="73" t="b">
        <f t="shared" si="122"/>
        <v>0</v>
      </c>
      <c r="C3816" s="11"/>
      <c r="D3816" s="11"/>
      <c r="E3816" s="11"/>
    </row>
    <row r="3817" spans="1:5" x14ac:dyDescent="0.25">
      <c r="A3817" s="122">
        <f t="shared" si="121"/>
        <v>43629</v>
      </c>
      <c r="B3817" s="73" t="b">
        <f t="shared" si="122"/>
        <v>0</v>
      </c>
      <c r="C3817" s="11"/>
      <c r="D3817" s="11"/>
      <c r="E3817" s="11"/>
    </row>
    <row r="3818" spans="1:5" x14ac:dyDescent="0.25">
      <c r="A3818" s="122">
        <f t="shared" si="121"/>
        <v>43630</v>
      </c>
      <c r="B3818" s="73" t="b">
        <f t="shared" si="122"/>
        <v>0</v>
      </c>
      <c r="C3818" s="11"/>
      <c r="D3818" s="11"/>
      <c r="E3818" s="11"/>
    </row>
    <row r="3819" spans="1:5" x14ac:dyDescent="0.25">
      <c r="A3819" s="122">
        <f t="shared" si="121"/>
        <v>43631</v>
      </c>
      <c r="B3819" s="73" t="b">
        <f t="shared" si="122"/>
        <v>0</v>
      </c>
      <c r="C3819" s="11"/>
      <c r="D3819" s="11"/>
      <c r="E3819" s="11"/>
    </row>
    <row r="3820" spans="1:5" x14ac:dyDescent="0.25">
      <c r="A3820" s="122">
        <f t="shared" si="121"/>
        <v>43632</v>
      </c>
      <c r="B3820" s="73" t="b">
        <f t="shared" si="122"/>
        <v>0</v>
      </c>
      <c r="C3820" s="11"/>
      <c r="D3820" s="11"/>
      <c r="E3820" s="11"/>
    </row>
    <row r="3821" spans="1:5" x14ac:dyDescent="0.25">
      <c r="A3821" s="122">
        <f t="shared" si="121"/>
        <v>43633</v>
      </c>
      <c r="B3821" s="73" t="b">
        <f t="shared" si="122"/>
        <v>0</v>
      </c>
      <c r="C3821" s="11"/>
      <c r="D3821" s="11"/>
      <c r="E3821" s="11"/>
    </row>
    <row r="3822" spans="1:5" x14ac:dyDescent="0.25">
      <c r="A3822" s="122">
        <f t="shared" si="121"/>
        <v>43634</v>
      </c>
      <c r="B3822" s="73" t="b">
        <f t="shared" si="122"/>
        <v>0</v>
      </c>
      <c r="C3822" s="11"/>
      <c r="D3822" s="11"/>
      <c r="E3822" s="11"/>
    </row>
    <row r="3823" spans="1:5" x14ac:dyDescent="0.25">
      <c r="A3823" s="122">
        <f t="shared" si="121"/>
        <v>43635</v>
      </c>
      <c r="B3823" s="73" t="b">
        <f t="shared" si="122"/>
        <v>0</v>
      </c>
      <c r="C3823" s="11"/>
      <c r="D3823" s="11"/>
      <c r="E3823" s="11"/>
    </row>
    <row r="3824" spans="1:5" x14ac:dyDescent="0.25">
      <c r="A3824" s="122">
        <f t="shared" si="121"/>
        <v>43636</v>
      </c>
      <c r="B3824" s="73" t="b">
        <f t="shared" si="122"/>
        <v>0</v>
      </c>
      <c r="C3824" s="11"/>
      <c r="D3824" s="11"/>
      <c r="E3824" s="11"/>
    </row>
    <row r="3825" spans="1:5" x14ac:dyDescent="0.25">
      <c r="A3825" s="122">
        <f t="shared" si="121"/>
        <v>43637</v>
      </c>
      <c r="B3825" s="73" t="b">
        <f t="shared" si="122"/>
        <v>0</v>
      </c>
      <c r="C3825" s="11"/>
      <c r="D3825" s="11"/>
      <c r="E3825" s="11"/>
    </row>
    <row r="3826" spans="1:5" x14ac:dyDescent="0.25">
      <c r="A3826" s="122">
        <f t="shared" si="121"/>
        <v>43638</v>
      </c>
      <c r="B3826" s="73" t="b">
        <f t="shared" si="122"/>
        <v>0</v>
      </c>
      <c r="C3826" s="11"/>
      <c r="D3826" s="11"/>
      <c r="E3826" s="11"/>
    </row>
    <row r="3827" spans="1:5" x14ac:dyDescent="0.25">
      <c r="A3827" s="122">
        <f t="shared" si="121"/>
        <v>43639</v>
      </c>
      <c r="B3827" s="73" t="b">
        <f t="shared" si="122"/>
        <v>0</v>
      </c>
      <c r="C3827" s="11"/>
      <c r="D3827" s="11"/>
      <c r="E3827" s="11"/>
    </row>
    <row r="3828" spans="1:5" x14ac:dyDescent="0.25">
      <c r="A3828" s="122">
        <f t="shared" si="121"/>
        <v>43640</v>
      </c>
      <c r="B3828" s="73" t="b">
        <f t="shared" si="122"/>
        <v>0</v>
      </c>
      <c r="C3828" s="11"/>
      <c r="D3828" s="11"/>
      <c r="E3828" s="11"/>
    </row>
    <row r="3829" spans="1:5" x14ac:dyDescent="0.25">
      <c r="A3829" s="122">
        <f t="shared" si="121"/>
        <v>43641</v>
      </c>
      <c r="B3829" s="73" t="b">
        <f t="shared" si="122"/>
        <v>0</v>
      </c>
      <c r="C3829" s="11"/>
      <c r="D3829" s="11"/>
      <c r="E3829" s="11"/>
    </row>
    <row r="3830" spans="1:5" x14ac:dyDescent="0.25">
      <c r="A3830" s="122">
        <f t="shared" si="121"/>
        <v>43642</v>
      </c>
      <c r="B3830" s="73" t="b">
        <f t="shared" si="122"/>
        <v>0</v>
      </c>
      <c r="C3830" s="11"/>
      <c r="D3830" s="11"/>
      <c r="E3830" s="11"/>
    </row>
    <row r="3831" spans="1:5" x14ac:dyDescent="0.25">
      <c r="A3831" s="122">
        <f t="shared" si="121"/>
        <v>43643</v>
      </c>
      <c r="B3831" s="73" t="b">
        <f t="shared" si="122"/>
        <v>0</v>
      </c>
      <c r="C3831" s="11"/>
      <c r="D3831" s="11"/>
      <c r="E3831" s="11"/>
    </row>
    <row r="3832" spans="1:5" x14ac:dyDescent="0.25">
      <c r="A3832" s="122">
        <f t="shared" si="121"/>
        <v>43644</v>
      </c>
      <c r="B3832" s="73" t="b">
        <f t="shared" si="122"/>
        <v>0</v>
      </c>
      <c r="C3832" s="11"/>
      <c r="D3832" s="11"/>
      <c r="E3832" s="11"/>
    </row>
    <row r="3833" spans="1:5" x14ac:dyDescent="0.25">
      <c r="A3833" s="122">
        <f t="shared" si="121"/>
        <v>43645</v>
      </c>
      <c r="B3833" s="73" t="b">
        <f t="shared" si="122"/>
        <v>0</v>
      </c>
      <c r="C3833" s="11"/>
      <c r="D3833" s="11"/>
      <c r="E3833" s="11"/>
    </row>
    <row r="3834" spans="1:5" x14ac:dyDescent="0.25">
      <c r="A3834" s="122">
        <f t="shared" si="121"/>
        <v>43646</v>
      </c>
      <c r="B3834" s="73" t="b">
        <f t="shared" si="122"/>
        <v>0</v>
      </c>
      <c r="C3834" s="11"/>
      <c r="D3834" s="11"/>
      <c r="E3834" s="11"/>
    </row>
    <row r="3835" spans="1:5" x14ac:dyDescent="0.25">
      <c r="A3835" s="122">
        <f t="shared" si="121"/>
        <v>43647</v>
      </c>
      <c r="B3835" s="73" t="b">
        <f t="shared" si="122"/>
        <v>0</v>
      </c>
      <c r="C3835" s="11"/>
      <c r="D3835" s="11"/>
      <c r="E3835" s="11"/>
    </row>
    <row r="3836" spans="1:5" x14ac:dyDescent="0.25">
      <c r="A3836" s="122">
        <f t="shared" si="121"/>
        <v>43648</v>
      </c>
      <c r="B3836" s="73" t="b">
        <f t="shared" si="122"/>
        <v>0</v>
      </c>
      <c r="C3836" s="11"/>
      <c r="D3836" s="11"/>
      <c r="E3836" s="11"/>
    </row>
    <row r="3837" spans="1:5" x14ac:dyDescent="0.25">
      <c r="A3837" s="122">
        <f t="shared" si="121"/>
        <v>43649</v>
      </c>
      <c r="B3837" s="73" t="b">
        <f t="shared" si="122"/>
        <v>0</v>
      </c>
      <c r="C3837" s="11"/>
      <c r="D3837" s="11"/>
      <c r="E3837" s="11"/>
    </row>
    <row r="3838" spans="1:5" x14ac:dyDescent="0.25">
      <c r="A3838" s="122">
        <f t="shared" si="121"/>
        <v>43650</v>
      </c>
      <c r="B3838" s="73" t="b">
        <f t="shared" si="122"/>
        <v>0</v>
      </c>
      <c r="C3838" s="11"/>
      <c r="D3838" s="11"/>
      <c r="E3838" s="11"/>
    </row>
    <row r="3839" spans="1:5" x14ac:dyDescent="0.25">
      <c r="A3839" s="122">
        <f t="shared" si="121"/>
        <v>43651</v>
      </c>
      <c r="B3839" s="73" t="b">
        <f t="shared" si="122"/>
        <v>0</v>
      </c>
      <c r="C3839" s="11"/>
      <c r="D3839" s="11"/>
      <c r="E3839" s="11"/>
    </row>
    <row r="3840" spans="1:5" x14ac:dyDescent="0.25">
      <c r="A3840" s="122">
        <f t="shared" si="121"/>
        <v>43652</v>
      </c>
      <c r="B3840" s="73" t="b">
        <f t="shared" si="122"/>
        <v>0</v>
      </c>
      <c r="C3840" s="11"/>
      <c r="D3840" s="11"/>
      <c r="E3840" s="11"/>
    </row>
    <row r="3841" spans="1:5" x14ac:dyDescent="0.25">
      <c r="A3841" s="122">
        <f t="shared" si="121"/>
        <v>43653</v>
      </c>
      <c r="B3841" s="73" t="b">
        <f t="shared" si="122"/>
        <v>0</v>
      </c>
      <c r="C3841" s="11"/>
      <c r="D3841" s="11"/>
      <c r="E3841" s="11"/>
    </row>
    <row r="3842" spans="1:5" x14ac:dyDescent="0.25">
      <c r="A3842" s="122">
        <f t="shared" si="121"/>
        <v>43654</v>
      </c>
      <c r="B3842" s="73" t="b">
        <f t="shared" si="122"/>
        <v>0</v>
      </c>
      <c r="C3842" s="11"/>
      <c r="D3842" s="11"/>
      <c r="E3842" s="11"/>
    </row>
    <row r="3843" spans="1:5" x14ac:dyDescent="0.25">
      <c r="A3843" s="122">
        <f t="shared" si="121"/>
        <v>43655</v>
      </c>
      <c r="B3843" s="73" t="b">
        <f t="shared" si="122"/>
        <v>0</v>
      </c>
      <c r="C3843" s="11"/>
      <c r="D3843" s="11"/>
      <c r="E3843" s="11"/>
    </row>
    <row r="3844" spans="1:5" x14ac:dyDescent="0.25">
      <c r="A3844" s="122">
        <f t="shared" ref="A3844:A3907" si="123">A3843+1</f>
        <v>43656</v>
      </c>
      <c r="B3844" s="73" t="b">
        <f t="shared" si="122"/>
        <v>0</v>
      </c>
      <c r="C3844" s="11"/>
      <c r="D3844" s="11"/>
      <c r="E3844" s="11"/>
    </row>
    <row r="3845" spans="1:5" x14ac:dyDescent="0.25">
      <c r="A3845" s="122">
        <f t="shared" si="123"/>
        <v>43657</v>
      </c>
      <c r="B3845" s="73" t="b">
        <f t="shared" si="122"/>
        <v>0</v>
      </c>
      <c r="C3845" s="11"/>
      <c r="D3845" s="11"/>
      <c r="E3845" s="11"/>
    </row>
    <row r="3846" spans="1:5" x14ac:dyDescent="0.25">
      <c r="A3846" s="122">
        <f t="shared" si="123"/>
        <v>43658</v>
      </c>
      <c r="B3846" s="73" t="b">
        <f t="shared" si="122"/>
        <v>0</v>
      </c>
      <c r="C3846" s="11"/>
      <c r="D3846" s="11"/>
      <c r="E3846" s="11"/>
    </row>
    <row r="3847" spans="1:5" x14ac:dyDescent="0.25">
      <c r="A3847" s="122">
        <f t="shared" si="123"/>
        <v>43659</v>
      </c>
      <c r="B3847" s="73" t="b">
        <f t="shared" si="122"/>
        <v>0</v>
      </c>
      <c r="C3847" s="11"/>
      <c r="D3847" s="11"/>
      <c r="E3847" s="11"/>
    </row>
    <row r="3848" spans="1:5" x14ac:dyDescent="0.25">
      <c r="A3848" s="122">
        <f t="shared" si="123"/>
        <v>43660</v>
      </c>
      <c r="B3848" s="73" t="b">
        <f t="shared" si="122"/>
        <v>0</v>
      </c>
      <c r="C3848" s="11"/>
      <c r="D3848" s="11"/>
      <c r="E3848" s="11"/>
    </row>
    <row r="3849" spans="1:5" x14ac:dyDescent="0.25">
      <c r="A3849" s="122">
        <f t="shared" si="123"/>
        <v>43661</v>
      </c>
      <c r="B3849" s="73" t="b">
        <f t="shared" si="122"/>
        <v>0</v>
      </c>
      <c r="C3849" s="11"/>
      <c r="D3849" s="11"/>
      <c r="E3849" s="11"/>
    </row>
    <row r="3850" spans="1:5" x14ac:dyDescent="0.25">
      <c r="A3850" s="122">
        <f t="shared" si="123"/>
        <v>43662</v>
      </c>
      <c r="B3850" s="73" t="b">
        <f t="shared" si="122"/>
        <v>0</v>
      </c>
      <c r="C3850" s="11"/>
      <c r="D3850" s="11"/>
      <c r="E3850" s="11"/>
    </row>
    <row r="3851" spans="1:5" x14ac:dyDescent="0.25">
      <c r="A3851" s="122">
        <f t="shared" si="123"/>
        <v>43663</v>
      </c>
      <c r="B3851" s="73" t="b">
        <f t="shared" si="122"/>
        <v>0</v>
      </c>
      <c r="C3851" s="11"/>
      <c r="D3851" s="11"/>
      <c r="E3851" s="11"/>
    </row>
    <row r="3852" spans="1:5" x14ac:dyDescent="0.25">
      <c r="A3852" s="122">
        <f t="shared" si="123"/>
        <v>43664</v>
      </c>
      <c r="B3852" s="73" t="b">
        <f t="shared" si="122"/>
        <v>0</v>
      </c>
      <c r="C3852" s="11"/>
      <c r="D3852" s="11"/>
      <c r="E3852" s="11"/>
    </row>
    <row r="3853" spans="1:5" x14ac:dyDescent="0.25">
      <c r="A3853" s="122">
        <f t="shared" si="123"/>
        <v>43665</v>
      </c>
      <c r="B3853" s="73" t="b">
        <f t="shared" si="122"/>
        <v>0</v>
      </c>
      <c r="C3853" s="11"/>
      <c r="D3853" s="11"/>
      <c r="E3853" s="11"/>
    </row>
    <row r="3854" spans="1:5" x14ac:dyDescent="0.25">
      <c r="A3854" s="122">
        <f t="shared" si="123"/>
        <v>43666</v>
      </c>
      <c r="B3854" s="73" t="b">
        <f t="shared" si="122"/>
        <v>0</v>
      </c>
      <c r="C3854" s="11"/>
      <c r="D3854" s="11"/>
      <c r="E3854" s="11"/>
    </row>
    <row r="3855" spans="1:5" x14ac:dyDescent="0.25">
      <c r="A3855" s="122">
        <f t="shared" si="123"/>
        <v>43667</v>
      </c>
      <c r="B3855" s="73" t="b">
        <f t="shared" si="122"/>
        <v>0</v>
      </c>
      <c r="C3855" s="11"/>
      <c r="D3855" s="11"/>
      <c r="E3855" s="11"/>
    </row>
    <row r="3856" spans="1:5" x14ac:dyDescent="0.25">
      <c r="A3856" s="122">
        <f t="shared" si="123"/>
        <v>43668</v>
      </c>
      <c r="B3856" s="73" t="b">
        <f t="shared" si="122"/>
        <v>0</v>
      </c>
      <c r="C3856" s="11"/>
      <c r="D3856" s="11"/>
      <c r="E3856" s="11"/>
    </row>
    <row r="3857" spans="1:5" x14ac:dyDescent="0.25">
      <c r="A3857" s="122">
        <f t="shared" si="123"/>
        <v>43669</v>
      </c>
      <c r="B3857" s="73" t="b">
        <f t="shared" si="122"/>
        <v>0</v>
      </c>
      <c r="C3857" s="11"/>
      <c r="D3857" s="11"/>
      <c r="E3857" s="11"/>
    </row>
    <row r="3858" spans="1:5" x14ac:dyDescent="0.25">
      <c r="A3858" s="122">
        <f t="shared" si="123"/>
        <v>43670</v>
      </c>
      <c r="B3858" s="73" t="b">
        <f t="shared" si="122"/>
        <v>0</v>
      </c>
      <c r="C3858" s="11"/>
      <c r="D3858" s="11"/>
      <c r="E3858" s="11"/>
    </row>
    <row r="3859" spans="1:5" x14ac:dyDescent="0.25">
      <c r="A3859" s="122">
        <f t="shared" si="123"/>
        <v>43671</v>
      </c>
      <c r="B3859" s="73" t="b">
        <f t="shared" si="122"/>
        <v>0</v>
      </c>
      <c r="C3859" s="11"/>
      <c r="D3859" s="11"/>
      <c r="E3859" s="11"/>
    </row>
    <row r="3860" spans="1:5" x14ac:dyDescent="0.25">
      <c r="A3860" s="122">
        <f t="shared" si="123"/>
        <v>43672</v>
      </c>
      <c r="B3860" s="73" t="b">
        <f t="shared" si="122"/>
        <v>0</v>
      </c>
      <c r="C3860" s="11"/>
      <c r="D3860" s="11"/>
      <c r="E3860" s="11"/>
    </row>
    <row r="3861" spans="1:5" x14ac:dyDescent="0.25">
      <c r="A3861" s="122">
        <f t="shared" si="123"/>
        <v>43673</v>
      </c>
      <c r="B3861" s="73" t="b">
        <f t="shared" si="122"/>
        <v>0</v>
      </c>
      <c r="C3861" s="11"/>
      <c r="D3861" s="11"/>
      <c r="E3861" s="11"/>
    </row>
    <row r="3862" spans="1:5" x14ac:dyDescent="0.25">
      <c r="A3862" s="122">
        <f t="shared" si="123"/>
        <v>43674</v>
      </c>
      <c r="B3862" s="73" t="b">
        <f t="shared" si="122"/>
        <v>0</v>
      </c>
      <c r="C3862" s="11"/>
      <c r="D3862" s="11"/>
      <c r="E3862" s="11"/>
    </row>
    <row r="3863" spans="1:5" x14ac:dyDescent="0.25">
      <c r="A3863" s="122">
        <f t="shared" si="123"/>
        <v>43675</v>
      </c>
      <c r="B3863" s="73" t="b">
        <f t="shared" si="122"/>
        <v>0</v>
      </c>
      <c r="C3863" s="11"/>
      <c r="D3863" s="11"/>
      <c r="E3863" s="11"/>
    </row>
    <row r="3864" spans="1:5" x14ac:dyDescent="0.25">
      <c r="A3864" s="122">
        <f t="shared" si="123"/>
        <v>43676</v>
      </c>
      <c r="B3864" s="73" t="b">
        <f t="shared" si="122"/>
        <v>0</v>
      </c>
      <c r="C3864" s="11"/>
      <c r="D3864" s="11"/>
      <c r="E3864" s="11"/>
    </row>
    <row r="3865" spans="1:5" x14ac:dyDescent="0.25">
      <c r="A3865" s="122">
        <f t="shared" si="123"/>
        <v>43677</v>
      </c>
      <c r="B3865" s="73" t="b">
        <f t="shared" ref="B3865:B3928" si="124">OR(C3865="Ja",D3865="Ja",E3865="Ja")</f>
        <v>0</v>
      </c>
      <c r="C3865" s="11"/>
      <c r="D3865" s="11"/>
      <c r="E3865" s="11"/>
    </row>
    <row r="3866" spans="1:5" x14ac:dyDescent="0.25">
      <c r="A3866" s="122">
        <f t="shared" si="123"/>
        <v>43678</v>
      </c>
      <c r="B3866" s="73" t="b">
        <f t="shared" si="124"/>
        <v>0</v>
      </c>
      <c r="C3866" s="11"/>
      <c r="D3866" s="11"/>
      <c r="E3866" s="11"/>
    </row>
    <row r="3867" spans="1:5" x14ac:dyDescent="0.25">
      <c r="A3867" s="122">
        <f t="shared" si="123"/>
        <v>43679</v>
      </c>
      <c r="B3867" s="73" t="b">
        <f t="shared" si="124"/>
        <v>0</v>
      </c>
      <c r="C3867" s="11"/>
      <c r="D3867" s="11"/>
      <c r="E3867" s="11"/>
    </row>
    <row r="3868" spans="1:5" x14ac:dyDescent="0.25">
      <c r="A3868" s="122">
        <f t="shared" si="123"/>
        <v>43680</v>
      </c>
      <c r="B3868" s="73" t="b">
        <f t="shared" si="124"/>
        <v>0</v>
      </c>
      <c r="C3868" s="11"/>
      <c r="D3868" s="11"/>
      <c r="E3868" s="11"/>
    </row>
    <row r="3869" spans="1:5" x14ac:dyDescent="0.25">
      <c r="A3869" s="122">
        <f t="shared" si="123"/>
        <v>43681</v>
      </c>
      <c r="B3869" s="73" t="b">
        <f t="shared" si="124"/>
        <v>0</v>
      </c>
      <c r="C3869" s="11"/>
      <c r="D3869" s="11"/>
      <c r="E3869" s="11"/>
    </row>
    <row r="3870" spans="1:5" x14ac:dyDescent="0.25">
      <c r="A3870" s="122">
        <f t="shared" si="123"/>
        <v>43682</v>
      </c>
      <c r="B3870" s="73" t="b">
        <f t="shared" si="124"/>
        <v>0</v>
      </c>
      <c r="C3870" s="11"/>
      <c r="D3870" s="11"/>
      <c r="E3870" s="11"/>
    </row>
    <row r="3871" spans="1:5" x14ac:dyDescent="0.25">
      <c r="A3871" s="122">
        <f t="shared" si="123"/>
        <v>43683</v>
      </c>
      <c r="B3871" s="73" t="b">
        <f t="shared" si="124"/>
        <v>0</v>
      </c>
      <c r="C3871" s="11"/>
      <c r="D3871" s="11"/>
      <c r="E3871" s="11"/>
    </row>
    <row r="3872" spans="1:5" x14ac:dyDescent="0.25">
      <c r="A3872" s="122">
        <f t="shared" si="123"/>
        <v>43684</v>
      </c>
      <c r="B3872" s="73" t="b">
        <f t="shared" si="124"/>
        <v>0</v>
      </c>
      <c r="C3872" s="11"/>
      <c r="D3872" s="11"/>
      <c r="E3872" s="11"/>
    </row>
    <row r="3873" spans="1:5" x14ac:dyDescent="0.25">
      <c r="A3873" s="122">
        <f t="shared" si="123"/>
        <v>43685</v>
      </c>
      <c r="B3873" s="73" t="b">
        <f t="shared" si="124"/>
        <v>0</v>
      </c>
      <c r="C3873" s="11"/>
      <c r="D3873" s="11"/>
      <c r="E3873" s="11"/>
    </row>
    <row r="3874" spans="1:5" x14ac:dyDescent="0.25">
      <c r="A3874" s="122">
        <f t="shared" si="123"/>
        <v>43686</v>
      </c>
      <c r="B3874" s="73" t="b">
        <f t="shared" si="124"/>
        <v>0</v>
      </c>
      <c r="C3874" s="11"/>
      <c r="D3874" s="11"/>
      <c r="E3874" s="11"/>
    </row>
    <row r="3875" spans="1:5" x14ac:dyDescent="0.25">
      <c r="A3875" s="122">
        <f t="shared" si="123"/>
        <v>43687</v>
      </c>
      <c r="B3875" s="73" t="b">
        <f t="shared" si="124"/>
        <v>0</v>
      </c>
      <c r="C3875" s="11"/>
      <c r="D3875" s="11"/>
      <c r="E3875" s="11"/>
    </row>
    <row r="3876" spans="1:5" x14ac:dyDescent="0.25">
      <c r="A3876" s="122">
        <f t="shared" si="123"/>
        <v>43688</v>
      </c>
      <c r="B3876" s="73" t="b">
        <f t="shared" si="124"/>
        <v>0</v>
      </c>
      <c r="C3876" s="11"/>
      <c r="D3876" s="11"/>
      <c r="E3876" s="11"/>
    </row>
    <row r="3877" spans="1:5" x14ac:dyDescent="0.25">
      <c r="A3877" s="122">
        <f t="shared" si="123"/>
        <v>43689</v>
      </c>
      <c r="B3877" s="73" t="b">
        <f t="shared" si="124"/>
        <v>0</v>
      </c>
      <c r="C3877" s="11"/>
      <c r="D3877" s="11"/>
      <c r="E3877" s="11"/>
    </row>
    <row r="3878" spans="1:5" x14ac:dyDescent="0.25">
      <c r="A3878" s="122">
        <f t="shared" si="123"/>
        <v>43690</v>
      </c>
      <c r="B3878" s="73" t="b">
        <f t="shared" si="124"/>
        <v>0</v>
      </c>
      <c r="C3878" s="11"/>
      <c r="D3878" s="11"/>
      <c r="E3878" s="11"/>
    </row>
    <row r="3879" spans="1:5" x14ac:dyDescent="0.25">
      <c r="A3879" s="122">
        <f t="shared" si="123"/>
        <v>43691</v>
      </c>
      <c r="B3879" s="73" t="b">
        <f t="shared" si="124"/>
        <v>0</v>
      </c>
      <c r="C3879" s="11"/>
      <c r="D3879" s="11"/>
      <c r="E3879" s="11"/>
    </row>
    <row r="3880" spans="1:5" x14ac:dyDescent="0.25">
      <c r="A3880" s="122">
        <f t="shared" si="123"/>
        <v>43692</v>
      </c>
      <c r="B3880" s="73" t="b">
        <f t="shared" si="124"/>
        <v>0</v>
      </c>
      <c r="C3880" s="11"/>
      <c r="D3880" s="11"/>
      <c r="E3880" s="11"/>
    </row>
    <row r="3881" spans="1:5" x14ac:dyDescent="0.25">
      <c r="A3881" s="122">
        <f t="shared" si="123"/>
        <v>43693</v>
      </c>
      <c r="B3881" s="73" t="b">
        <f t="shared" si="124"/>
        <v>0</v>
      </c>
      <c r="C3881" s="11"/>
      <c r="D3881" s="11"/>
      <c r="E3881" s="11"/>
    </row>
    <row r="3882" spans="1:5" x14ac:dyDescent="0.25">
      <c r="A3882" s="122">
        <f t="shared" si="123"/>
        <v>43694</v>
      </c>
      <c r="B3882" s="73" t="b">
        <f t="shared" si="124"/>
        <v>0</v>
      </c>
      <c r="C3882" s="11"/>
      <c r="D3882" s="11"/>
      <c r="E3882" s="11"/>
    </row>
    <row r="3883" spans="1:5" x14ac:dyDescent="0.25">
      <c r="A3883" s="122">
        <f t="shared" si="123"/>
        <v>43695</v>
      </c>
      <c r="B3883" s="73" t="b">
        <f t="shared" si="124"/>
        <v>0</v>
      </c>
      <c r="C3883" s="11"/>
      <c r="D3883" s="11"/>
      <c r="E3883" s="11"/>
    </row>
    <row r="3884" spans="1:5" x14ac:dyDescent="0.25">
      <c r="A3884" s="122">
        <f t="shared" si="123"/>
        <v>43696</v>
      </c>
      <c r="B3884" s="73" t="b">
        <f t="shared" si="124"/>
        <v>0</v>
      </c>
      <c r="C3884" s="11"/>
      <c r="D3884" s="11"/>
      <c r="E3884" s="11"/>
    </row>
    <row r="3885" spans="1:5" x14ac:dyDescent="0.25">
      <c r="A3885" s="122">
        <f t="shared" si="123"/>
        <v>43697</v>
      </c>
      <c r="B3885" s="73" t="b">
        <f t="shared" si="124"/>
        <v>0</v>
      </c>
      <c r="C3885" s="11"/>
      <c r="D3885" s="11"/>
      <c r="E3885" s="11"/>
    </row>
    <row r="3886" spans="1:5" x14ac:dyDescent="0.25">
      <c r="A3886" s="122">
        <f t="shared" si="123"/>
        <v>43698</v>
      </c>
      <c r="B3886" s="73" t="b">
        <f t="shared" si="124"/>
        <v>0</v>
      </c>
      <c r="C3886" s="11"/>
      <c r="D3886" s="11"/>
      <c r="E3886" s="11"/>
    </row>
    <row r="3887" spans="1:5" x14ac:dyDescent="0.25">
      <c r="A3887" s="122">
        <f t="shared" si="123"/>
        <v>43699</v>
      </c>
      <c r="B3887" s="73" t="b">
        <f t="shared" si="124"/>
        <v>0</v>
      </c>
      <c r="C3887" s="11"/>
      <c r="D3887" s="11"/>
      <c r="E3887" s="11"/>
    </row>
    <row r="3888" spans="1:5" x14ac:dyDescent="0.25">
      <c r="A3888" s="122">
        <f t="shared" si="123"/>
        <v>43700</v>
      </c>
      <c r="B3888" s="73" t="b">
        <f t="shared" si="124"/>
        <v>0</v>
      </c>
      <c r="C3888" s="11"/>
      <c r="D3888" s="11"/>
      <c r="E3888" s="11"/>
    </row>
    <row r="3889" spans="1:5" x14ac:dyDescent="0.25">
      <c r="A3889" s="122">
        <f t="shared" si="123"/>
        <v>43701</v>
      </c>
      <c r="B3889" s="73" t="b">
        <f t="shared" si="124"/>
        <v>0</v>
      </c>
      <c r="C3889" s="11"/>
      <c r="D3889" s="11"/>
      <c r="E3889" s="11"/>
    </row>
    <row r="3890" spans="1:5" x14ac:dyDescent="0.25">
      <c r="A3890" s="122">
        <f t="shared" si="123"/>
        <v>43702</v>
      </c>
      <c r="B3890" s="73" t="b">
        <f t="shared" si="124"/>
        <v>0</v>
      </c>
      <c r="C3890" s="11"/>
      <c r="D3890" s="11"/>
      <c r="E3890" s="11"/>
    </row>
    <row r="3891" spans="1:5" x14ac:dyDescent="0.25">
      <c r="A3891" s="122">
        <f t="shared" si="123"/>
        <v>43703</v>
      </c>
      <c r="B3891" s="73" t="b">
        <f t="shared" si="124"/>
        <v>0</v>
      </c>
      <c r="C3891" s="11"/>
      <c r="D3891" s="11"/>
      <c r="E3891" s="11"/>
    </row>
    <row r="3892" spans="1:5" x14ac:dyDescent="0.25">
      <c r="A3892" s="122">
        <f t="shared" si="123"/>
        <v>43704</v>
      </c>
      <c r="B3892" s="73" t="b">
        <f t="shared" si="124"/>
        <v>0</v>
      </c>
      <c r="C3892" s="11"/>
      <c r="D3892" s="11"/>
      <c r="E3892" s="11"/>
    </row>
    <row r="3893" spans="1:5" x14ac:dyDescent="0.25">
      <c r="A3893" s="122">
        <f t="shared" si="123"/>
        <v>43705</v>
      </c>
      <c r="B3893" s="73" t="b">
        <f t="shared" si="124"/>
        <v>0</v>
      </c>
      <c r="C3893" s="11"/>
      <c r="D3893" s="11"/>
      <c r="E3893" s="11"/>
    </row>
    <row r="3894" spans="1:5" x14ac:dyDescent="0.25">
      <c r="A3894" s="122">
        <f t="shared" si="123"/>
        <v>43706</v>
      </c>
      <c r="B3894" s="73" t="b">
        <f t="shared" si="124"/>
        <v>0</v>
      </c>
      <c r="C3894" s="11"/>
      <c r="D3894" s="11"/>
      <c r="E3894" s="11"/>
    </row>
    <row r="3895" spans="1:5" x14ac:dyDescent="0.25">
      <c r="A3895" s="122">
        <f t="shared" si="123"/>
        <v>43707</v>
      </c>
      <c r="B3895" s="73" t="b">
        <f t="shared" si="124"/>
        <v>0</v>
      </c>
      <c r="C3895" s="11"/>
      <c r="D3895" s="11"/>
      <c r="E3895" s="11"/>
    </row>
    <row r="3896" spans="1:5" x14ac:dyDescent="0.25">
      <c r="A3896" s="122">
        <f t="shared" si="123"/>
        <v>43708</v>
      </c>
      <c r="B3896" s="73" t="b">
        <f t="shared" si="124"/>
        <v>0</v>
      </c>
      <c r="C3896" s="11"/>
      <c r="D3896" s="11"/>
      <c r="E3896" s="11"/>
    </row>
    <row r="3897" spans="1:5" x14ac:dyDescent="0.25">
      <c r="A3897" s="122">
        <f t="shared" si="123"/>
        <v>43709</v>
      </c>
      <c r="B3897" s="73" t="b">
        <f t="shared" si="124"/>
        <v>0</v>
      </c>
      <c r="C3897" s="11"/>
      <c r="D3897" s="11"/>
      <c r="E3897" s="11"/>
    </row>
    <row r="3898" spans="1:5" x14ac:dyDescent="0.25">
      <c r="A3898" s="122">
        <f t="shared" si="123"/>
        <v>43710</v>
      </c>
      <c r="B3898" s="73" t="b">
        <f t="shared" si="124"/>
        <v>0</v>
      </c>
      <c r="C3898" s="11"/>
      <c r="D3898" s="11"/>
      <c r="E3898" s="11"/>
    </row>
    <row r="3899" spans="1:5" x14ac:dyDescent="0.25">
      <c r="A3899" s="122">
        <f t="shared" si="123"/>
        <v>43711</v>
      </c>
      <c r="B3899" s="73" t="b">
        <f t="shared" si="124"/>
        <v>0</v>
      </c>
      <c r="C3899" s="11"/>
      <c r="D3899" s="11"/>
      <c r="E3899" s="11"/>
    </row>
    <row r="3900" spans="1:5" x14ac:dyDescent="0.25">
      <c r="A3900" s="122">
        <f t="shared" si="123"/>
        <v>43712</v>
      </c>
      <c r="B3900" s="73" t="b">
        <f t="shared" si="124"/>
        <v>0</v>
      </c>
      <c r="C3900" s="11"/>
      <c r="D3900" s="11"/>
      <c r="E3900" s="11"/>
    </row>
    <row r="3901" spans="1:5" x14ac:dyDescent="0.25">
      <c r="A3901" s="122">
        <f t="shared" si="123"/>
        <v>43713</v>
      </c>
      <c r="B3901" s="73" t="b">
        <f t="shared" si="124"/>
        <v>0</v>
      </c>
      <c r="C3901" s="11"/>
      <c r="D3901" s="11"/>
      <c r="E3901" s="11"/>
    </row>
    <row r="3902" spans="1:5" x14ac:dyDescent="0.25">
      <c r="A3902" s="122">
        <f t="shared" si="123"/>
        <v>43714</v>
      </c>
      <c r="B3902" s="73" t="b">
        <f t="shared" si="124"/>
        <v>0</v>
      </c>
      <c r="C3902" s="11"/>
      <c r="D3902" s="11"/>
      <c r="E3902" s="11"/>
    </row>
    <row r="3903" spans="1:5" x14ac:dyDescent="0.25">
      <c r="A3903" s="122">
        <f t="shared" si="123"/>
        <v>43715</v>
      </c>
      <c r="B3903" s="73" t="b">
        <f t="shared" si="124"/>
        <v>0</v>
      </c>
      <c r="C3903" s="11"/>
      <c r="D3903" s="11"/>
      <c r="E3903" s="11"/>
    </row>
    <row r="3904" spans="1:5" x14ac:dyDescent="0.25">
      <c r="A3904" s="122">
        <f t="shared" si="123"/>
        <v>43716</v>
      </c>
      <c r="B3904" s="73" t="b">
        <f t="shared" si="124"/>
        <v>0</v>
      </c>
      <c r="C3904" s="11"/>
      <c r="D3904" s="11"/>
      <c r="E3904" s="11"/>
    </row>
    <row r="3905" spans="1:5" x14ac:dyDescent="0.25">
      <c r="A3905" s="122">
        <f t="shared" si="123"/>
        <v>43717</v>
      </c>
      <c r="B3905" s="73" t="b">
        <f t="shared" si="124"/>
        <v>0</v>
      </c>
      <c r="C3905" s="11"/>
      <c r="D3905" s="11"/>
      <c r="E3905" s="11"/>
    </row>
    <row r="3906" spans="1:5" x14ac:dyDescent="0.25">
      <c r="A3906" s="122">
        <f t="shared" si="123"/>
        <v>43718</v>
      </c>
      <c r="B3906" s="73" t="b">
        <f t="shared" si="124"/>
        <v>0</v>
      </c>
      <c r="C3906" s="11"/>
      <c r="D3906" s="11"/>
      <c r="E3906" s="11"/>
    </row>
    <row r="3907" spans="1:5" x14ac:dyDescent="0.25">
      <c r="A3907" s="122">
        <f t="shared" si="123"/>
        <v>43719</v>
      </c>
      <c r="B3907" s="73" t="b">
        <f t="shared" si="124"/>
        <v>0</v>
      </c>
      <c r="C3907" s="11"/>
      <c r="D3907" s="11"/>
      <c r="E3907" s="11"/>
    </row>
    <row r="3908" spans="1:5" x14ac:dyDescent="0.25">
      <c r="A3908" s="122">
        <f t="shared" ref="A3908:A3971" si="125">A3907+1</f>
        <v>43720</v>
      </c>
      <c r="B3908" s="73" t="b">
        <f t="shared" si="124"/>
        <v>0</v>
      </c>
      <c r="C3908" s="11"/>
      <c r="D3908" s="11"/>
      <c r="E3908" s="11"/>
    </row>
    <row r="3909" spans="1:5" x14ac:dyDescent="0.25">
      <c r="A3909" s="122">
        <f t="shared" si="125"/>
        <v>43721</v>
      </c>
      <c r="B3909" s="73" t="b">
        <f t="shared" si="124"/>
        <v>0</v>
      </c>
      <c r="C3909" s="11"/>
      <c r="D3909" s="11"/>
      <c r="E3909" s="11"/>
    </row>
    <row r="3910" spans="1:5" x14ac:dyDescent="0.25">
      <c r="A3910" s="122">
        <f t="shared" si="125"/>
        <v>43722</v>
      </c>
      <c r="B3910" s="73" t="b">
        <f t="shared" si="124"/>
        <v>0</v>
      </c>
      <c r="C3910" s="11"/>
      <c r="D3910" s="11"/>
      <c r="E3910" s="11"/>
    </row>
    <row r="3911" spans="1:5" x14ac:dyDescent="0.25">
      <c r="A3911" s="122">
        <f t="shared" si="125"/>
        <v>43723</v>
      </c>
      <c r="B3911" s="73" t="b">
        <f t="shared" si="124"/>
        <v>0</v>
      </c>
      <c r="C3911" s="11"/>
      <c r="D3911" s="11"/>
      <c r="E3911" s="11"/>
    </row>
    <row r="3912" spans="1:5" x14ac:dyDescent="0.25">
      <c r="A3912" s="122">
        <f t="shared" si="125"/>
        <v>43724</v>
      </c>
      <c r="B3912" s="73" t="b">
        <f t="shared" si="124"/>
        <v>0</v>
      </c>
      <c r="C3912" s="11"/>
      <c r="D3912" s="11"/>
      <c r="E3912" s="11"/>
    </row>
    <row r="3913" spans="1:5" x14ac:dyDescent="0.25">
      <c r="A3913" s="122">
        <f t="shared" si="125"/>
        <v>43725</v>
      </c>
      <c r="B3913" s="73" t="b">
        <f t="shared" si="124"/>
        <v>0</v>
      </c>
      <c r="C3913" s="11"/>
      <c r="D3913" s="11"/>
      <c r="E3913" s="11"/>
    </row>
    <row r="3914" spans="1:5" x14ac:dyDescent="0.25">
      <c r="A3914" s="122">
        <f t="shared" si="125"/>
        <v>43726</v>
      </c>
      <c r="B3914" s="73" t="b">
        <f t="shared" si="124"/>
        <v>0</v>
      </c>
      <c r="C3914" s="11"/>
      <c r="D3914" s="11"/>
      <c r="E3914" s="11"/>
    </row>
    <row r="3915" spans="1:5" x14ac:dyDescent="0.25">
      <c r="A3915" s="122">
        <f t="shared" si="125"/>
        <v>43727</v>
      </c>
      <c r="B3915" s="73" t="b">
        <f t="shared" si="124"/>
        <v>0</v>
      </c>
      <c r="C3915" s="11"/>
      <c r="D3915" s="11"/>
      <c r="E3915" s="11"/>
    </row>
    <row r="3916" spans="1:5" x14ac:dyDescent="0.25">
      <c r="A3916" s="122">
        <f t="shared" si="125"/>
        <v>43728</v>
      </c>
      <c r="B3916" s="73" t="b">
        <f t="shared" si="124"/>
        <v>0</v>
      </c>
      <c r="C3916" s="11"/>
      <c r="D3916" s="11"/>
      <c r="E3916" s="11"/>
    </row>
    <row r="3917" spans="1:5" x14ac:dyDescent="0.25">
      <c r="A3917" s="122">
        <f t="shared" si="125"/>
        <v>43729</v>
      </c>
      <c r="B3917" s="73" t="b">
        <f t="shared" si="124"/>
        <v>0</v>
      </c>
      <c r="C3917" s="11"/>
      <c r="D3917" s="11"/>
      <c r="E3917" s="11"/>
    </row>
    <row r="3918" spans="1:5" x14ac:dyDescent="0.25">
      <c r="A3918" s="122">
        <f t="shared" si="125"/>
        <v>43730</v>
      </c>
      <c r="B3918" s="73" t="b">
        <f t="shared" si="124"/>
        <v>0</v>
      </c>
      <c r="C3918" s="11"/>
      <c r="D3918" s="11"/>
      <c r="E3918" s="11"/>
    </row>
    <row r="3919" spans="1:5" x14ac:dyDescent="0.25">
      <c r="A3919" s="122">
        <f t="shared" si="125"/>
        <v>43731</v>
      </c>
      <c r="B3919" s="73" t="b">
        <f t="shared" si="124"/>
        <v>0</v>
      </c>
      <c r="C3919" s="11"/>
      <c r="D3919" s="11"/>
      <c r="E3919" s="11"/>
    </row>
    <row r="3920" spans="1:5" x14ac:dyDescent="0.25">
      <c r="A3920" s="122">
        <f t="shared" si="125"/>
        <v>43732</v>
      </c>
      <c r="B3920" s="73" t="b">
        <f t="shared" si="124"/>
        <v>0</v>
      </c>
      <c r="C3920" s="11"/>
      <c r="D3920" s="11"/>
      <c r="E3920" s="11"/>
    </row>
    <row r="3921" spans="1:5" x14ac:dyDescent="0.25">
      <c r="A3921" s="122">
        <f t="shared" si="125"/>
        <v>43733</v>
      </c>
      <c r="B3921" s="73" t="b">
        <f t="shared" si="124"/>
        <v>0</v>
      </c>
      <c r="C3921" s="11"/>
      <c r="D3921" s="11"/>
      <c r="E3921" s="11"/>
    </row>
    <row r="3922" spans="1:5" x14ac:dyDescent="0.25">
      <c r="A3922" s="122">
        <f t="shared" si="125"/>
        <v>43734</v>
      </c>
      <c r="B3922" s="73" t="b">
        <f t="shared" si="124"/>
        <v>0</v>
      </c>
      <c r="C3922" s="11"/>
      <c r="D3922" s="11"/>
      <c r="E3922" s="11"/>
    </row>
    <row r="3923" spans="1:5" x14ac:dyDescent="0.25">
      <c r="A3923" s="122">
        <f t="shared" si="125"/>
        <v>43735</v>
      </c>
      <c r="B3923" s="73" t="b">
        <f t="shared" si="124"/>
        <v>0</v>
      </c>
      <c r="C3923" s="11"/>
      <c r="D3923" s="11"/>
      <c r="E3923" s="11"/>
    </row>
    <row r="3924" spans="1:5" x14ac:dyDescent="0.25">
      <c r="A3924" s="122">
        <f t="shared" si="125"/>
        <v>43736</v>
      </c>
      <c r="B3924" s="73" t="b">
        <f t="shared" si="124"/>
        <v>0</v>
      </c>
      <c r="C3924" s="11"/>
      <c r="D3924" s="11"/>
      <c r="E3924" s="11"/>
    </row>
    <row r="3925" spans="1:5" x14ac:dyDescent="0.25">
      <c r="A3925" s="122">
        <f t="shared" si="125"/>
        <v>43737</v>
      </c>
      <c r="B3925" s="73" t="b">
        <f t="shared" si="124"/>
        <v>0</v>
      </c>
      <c r="C3925" s="11"/>
      <c r="D3925" s="11"/>
      <c r="E3925" s="11"/>
    </row>
    <row r="3926" spans="1:5" x14ac:dyDescent="0.25">
      <c r="A3926" s="122">
        <f t="shared" si="125"/>
        <v>43738</v>
      </c>
      <c r="B3926" s="73" t="b">
        <f t="shared" si="124"/>
        <v>0</v>
      </c>
      <c r="C3926" s="11"/>
      <c r="D3926" s="11"/>
      <c r="E3926" s="11"/>
    </row>
    <row r="3927" spans="1:5" x14ac:dyDescent="0.25">
      <c r="A3927" s="122">
        <f t="shared" si="125"/>
        <v>43739</v>
      </c>
      <c r="B3927" s="73" t="b">
        <f t="shared" si="124"/>
        <v>0</v>
      </c>
      <c r="C3927" s="11"/>
      <c r="D3927" s="11"/>
      <c r="E3927" s="11"/>
    </row>
    <row r="3928" spans="1:5" x14ac:dyDescent="0.25">
      <c r="A3928" s="122">
        <f t="shared" si="125"/>
        <v>43740</v>
      </c>
      <c r="B3928" s="73" t="b">
        <f t="shared" si="124"/>
        <v>0</v>
      </c>
      <c r="C3928" s="11"/>
      <c r="D3928" s="11"/>
      <c r="E3928" s="11"/>
    </row>
    <row r="3929" spans="1:5" x14ac:dyDescent="0.25">
      <c r="A3929" s="122">
        <f t="shared" si="125"/>
        <v>43741</v>
      </c>
      <c r="B3929" s="73" t="b">
        <f t="shared" ref="B3929:B3992" si="126">OR(C3929="Ja",D3929="Ja",E3929="Ja")</f>
        <v>0</v>
      </c>
      <c r="C3929" s="11"/>
      <c r="D3929" s="11"/>
      <c r="E3929" s="11"/>
    </row>
    <row r="3930" spans="1:5" x14ac:dyDescent="0.25">
      <c r="A3930" s="122">
        <f t="shared" si="125"/>
        <v>43742</v>
      </c>
      <c r="B3930" s="73" t="b">
        <f t="shared" si="126"/>
        <v>0</v>
      </c>
      <c r="C3930" s="11"/>
      <c r="D3930" s="11"/>
      <c r="E3930" s="11"/>
    </row>
    <row r="3931" spans="1:5" x14ac:dyDescent="0.25">
      <c r="A3931" s="122">
        <f t="shared" si="125"/>
        <v>43743</v>
      </c>
      <c r="B3931" s="73" t="b">
        <f t="shared" si="126"/>
        <v>0</v>
      </c>
      <c r="C3931" s="11"/>
      <c r="D3931" s="11"/>
      <c r="E3931" s="11"/>
    </row>
    <row r="3932" spans="1:5" x14ac:dyDescent="0.25">
      <c r="A3932" s="122">
        <f t="shared" si="125"/>
        <v>43744</v>
      </c>
      <c r="B3932" s="73" t="b">
        <f t="shared" si="126"/>
        <v>0</v>
      </c>
      <c r="C3932" s="11"/>
      <c r="D3932" s="11"/>
      <c r="E3932" s="11"/>
    </row>
    <row r="3933" spans="1:5" x14ac:dyDescent="0.25">
      <c r="A3933" s="122">
        <f t="shared" si="125"/>
        <v>43745</v>
      </c>
      <c r="B3933" s="73" t="b">
        <f t="shared" si="126"/>
        <v>0</v>
      </c>
      <c r="C3933" s="11"/>
      <c r="D3933" s="11"/>
      <c r="E3933" s="11"/>
    </row>
    <row r="3934" spans="1:5" x14ac:dyDescent="0.25">
      <c r="A3934" s="122">
        <f t="shared" si="125"/>
        <v>43746</v>
      </c>
      <c r="B3934" s="73" t="b">
        <f t="shared" si="126"/>
        <v>0</v>
      </c>
      <c r="C3934" s="11"/>
      <c r="D3934" s="11"/>
      <c r="E3934" s="11"/>
    </row>
    <row r="3935" spans="1:5" x14ac:dyDescent="0.25">
      <c r="A3935" s="122">
        <f t="shared" si="125"/>
        <v>43747</v>
      </c>
      <c r="B3935" s="73" t="b">
        <f t="shared" si="126"/>
        <v>0</v>
      </c>
      <c r="C3935" s="11"/>
      <c r="D3935" s="11"/>
      <c r="E3935" s="11"/>
    </row>
    <row r="3936" spans="1:5" x14ac:dyDescent="0.25">
      <c r="A3936" s="122">
        <f t="shared" si="125"/>
        <v>43748</v>
      </c>
      <c r="B3936" s="73" t="b">
        <f t="shared" si="126"/>
        <v>0</v>
      </c>
      <c r="C3936" s="11"/>
      <c r="D3936" s="11"/>
      <c r="E3936" s="11"/>
    </row>
    <row r="3937" spans="1:5" x14ac:dyDescent="0.25">
      <c r="A3937" s="122">
        <f t="shared" si="125"/>
        <v>43749</v>
      </c>
      <c r="B3937" s="73" t="b">
        <f t="shared" si="126"/>
        <v>0</v>
      </c>
      <c r="C3937" s="11"/>
      <c r="D3937" s="11"/>
      <c r="E3937" s="11"/>
    </row>
    <row r="3938" spans="1:5" x14ac:dyDescent="0.25">
      <c r="A3938" s="122">
        <f t="shared" si="125"/>
        <v>43750</v>
      </c>
      <c r="B3938" s="73" t="b">
        <f t="shared" si="126"/>
        <v>0</v>
      </c>
      <c r="C3938" s="11"/>
      <c r="D3938" s="11"/>
      <c r="E3938" s="11"/>
    </row>
    <row r="3939" spans="1:5" x14ac:dyDescent="0.25">
      <c r="A3939" s="122">
        <f t="shared" si="125"/>
        <v>43751</v>
      </c>
      <c r="B3939" s="73" t="b">
        <f t="shared" si="126"/>
        <v>0</v>
      </c>
      <c r="C3939" s="11"/>
      <c r="D3939" s="11"/>
      <c r="E3939" s="11"/>
    </row>
    <row r="3940" spans="1:5" x14ac:dyDescent="0.25">
      <c r="A3940" s="122">
        <f t="shared" si="125"/>
        <v>43752</v>
      </c>
      <c r="B3940" s="73" t="b">
        <f t="shared" si="126"/>
        <v>0</v>
      </c>
      <c r="C3940" s="11"/>
      <c r="D3940" s="11"/>
      <c r="E3940" s="11"/>
    </row>
    <row r="3941" spans="1:5" x14ac:dyDescent="0.25">
      <c r="A3941" s="122">
        <f t="shared" si="125"/>
        <v>43753</v>
      </c>
      <c r="B3941" s="73" t="b">
        <f t="shared" si="126"/>
        <v>0</v>
      </c>
      <c r="C3941" s="11"/>
      <c r="D3941" s="11"/>
      <c r="E3941" s="11"/>
    </row>
    <row r="3942" spans="1:5" x14ac:dyDescent="0.25">
      <c r="A3942" s="122">
        <f t="shared" si="125"/>
        <v>43754</v>
      </c>
      <c r="B3942" s="73" t="b">
        <f t="shared" si="126"/>
        <v>0</v>
      </c>
      <c r="C3942" s="11"/>
      <c r="D3942" s="11"/>
      <c r="E3942" s="11"/>
    </row>
    <row r="3943" spans="1:5" x14ac:dyDescent="0.25">
      <c r="A3943" s="122">
        <f t="shared" si="125"/>
        <v>43755</v>
      </c>
      <c r="B3943" s="73" t="b">
        <f t="shared" si="126"/>
        <v>0</v>
      </c>
      <c r="C3943" s="11"/>
      <c r="D3943" s="11"/>
      <c r="E3943" s="11"/>
    </row>
    <row r="3944" spans="1:5" x14ac:dyDescent="0.25">
      <c r="A3944" s="122">
        <f t="shared" si="125"/>
        <v>43756</v>
      </c>
      <c r="B3944" s="73" t="b">
        <f t="shared" si="126"/>
        <v>0</v>
      </c>
      <c r="C3944" s="11"/>
      <c r="D3944" s="11"/>
      <c r="E3944" s="11"/>
    </row>
    <row r="3945" spans="1:5" x14ac:dyDescent="0.25">
      <c r="A3945" s="122">
        <f t="shared" si="125"/>
        <v>43757</v>
      </c>
      <c r="B3945" s="73" t="b">
        <f t="shared" si="126"/>
        <v>0</v>
      </c>
      <c r="C3945" s="11"/>
      <c r="D3945" s="11"/>
      <c r="E3945" s="11"/>
    </row>
    <row r="3946" spans="1:5" x14ac:dyDescent="0.25">
      <c r="A3946" s="122">
        <f t="shared" si="125"/>
        <v>43758</v>
      </c>
      <c r="B3946" s="73" t="b">
        <f t="shared" si="126"/>
        <v>0</v>
      </c>
      <c r="C3946" s="11"/>
      <c r="D3946" s="11"/>
      <c r="E3946" s="11"/>
    </row>
    <row r="3947" spans="1:5" x14ac:dyDescent="0.25">
      <c r="A3947" s="122">
        <f t="shared" si="125"/>
        <v>43759</v>
      </c>
      <c r="B3947" s="73" t="b">
        <f t="shared" si="126"/>
        <v>0</v>
      </c>
      <c r="C3947" s="11"/>
      <c r="D3947" s="11"/>
      <c r="E3947" s="11"/>
    </row>
    <row r="3948" spans="1:5" x14ac:dyDescent="0.25">
      <c r="A3948" s="122">
        <f t="shared" si="125"/>
        <v>43760</v>
      </c>
      <c r="B3948" s="73" t="b">
        <f t="shared" si="126"/>
        <v>0</v>
      </c>
      <c r="C3948" s="11"/>
      <c r="D3948" s="11"/>
      <c r="E3948" s="11"/>
    </row>
    <row r="3949" spans="1:5" x14ac:dyDescent="0.25">
      <c r="A3949" s="122">
        <f t="shared" si="125"/>
        <v>43761</v>
      </c>
      <c r="B3949" s="73" t="b">
        <f t="shared" si="126"/>
        <v>0</v>
      </c>
      <c r="C3949" s="11"/>
      <c r="D3949" s="11"/>
      <c r="E3949" s="11"/>
    </row>
    <row r="3950" spans="1:5" x14ac:dyDescent="0.25">
      <c r="A3950" s="122">
        <f t="shared" si="125"/>
        <v>43762</v>
      </c>
      <c r="B3950" s="73" t="b">
        <f t="shared" si="126"/>
        <v>0</v>
      </c>
      <c r="C3950" s="11"/>
      <c r="D3950" s="11"/>
      <c r="E3950" s="11"/>
    </row>
    <row r="3951" spans="1:5" x14ac:dyDescent="0.25">
      <c r="A3951" s="122">
        <f t="shared" si="125"/>
        <v>43763</v>
      </c>
      <c r="B3951" s="73" t="b">
        <f t="shared" si="126"/>
        <v>0</v>
      </c>
      <c r="C3951" s="11"/>
      <c r="D3951" s="11"/>
      <c r="E3951" s="11"/>
    </row>
    <row r="3952" spans="1:5" x14ac:dyDescent="0.25">
      <c r="A3952" s="122">
        <f t="shared" si="125"/>
        <v>43764</v>
      </c>
      <c r="B3952" s="73" t="b">
        <f t="shared" si="126"/>
        <v>0</v>
      </c>
      <c r="C3952" s="11"/>
      <c r="D3952" s="11"/>
      <c r="E3952" s="11"/>
    </row>
    <row r="3953" spans="1:5" x14ac:dyDescent="0.25">
      <c r="A3953" s="122">
        <f t="shared" si="125"/>
        <v>43765</v>
      </c>
      <c r="B3953" s="73" t="b">
        <f t="shared" si="126"/>
        <v>0</v>
      </c>
      <c r="C3953" s="11"/>
      <c r="D3953" s="11"/>
      <c r="E3953" s="11"/>
    </row>
    <row r="3954" spans="1:5" x14ac:dyDescent="0.25">
      <c r="A3954" s="122">
        <f t="shared" si="125"/>
        <v>43766</v>
      </c>
      <c r="B3954" s="73" t="b">
        <f t="shared" si="126"/>
        <v>0</v>
      </c>
      <c r="C3954" s="11"/>
      <c r="D3954" s="11"/>
      <c r="E3954" s="11"/>
    </row>
    <row r="3955" spans="1:5" x14ac:dyDescent="0.25">
      <c r="A3955" s="122">
        <f t="shared" si="125"/>
        <v>43767</v>
      </c>
      <c r="B3955" s="73" t="b">
        <f t="shared" si="126"/>
        <v>0</v>
      </c>
      <c r="C3955" s="11"/>
      <c r="D3955" s="11"/>
      <c r="E3955" s="11"/>
    </row>
    <row r="3956" spans="1:5" x14ac:dyDescent="0.25">
      <c r="A3956" s="122">
        <f t="shared" si="125"/>
        <v>43768</v>
      </c>
      <c r="B3956" s="73" t="b">
        <f t="shared" si="126"/>
        <v>0</v>
      </c>
      <c r="C3956" s="11"/>
      <c r="D3956" s="11"/>
      <c r="E3956" s="11"/>
    </row>
    <row r="3957" spans="1:5" x14ac:dyDescent="0.25">
      <c r="A3957" s="122">
        <f t="shared" si="125"/>
        <v>43769</v>
      </c>
      <c r="B3957" s="73" t="b">
        <f t="shared" si="126"/>
        <v>0</v>
      </c>
      <c r="C3957" s="11"/>
      <c r="D3957" s="11"/>
      <c r="E3957" s="11"/>
    </row>
    <row r="3958" spans="1:5" x14ac:dyDescent="0.25">
      <c r="A3958" s="122">
        <f t="shared" si="125"/>
        <v>43770</v>
      </c>
      <c r="B3958" s="73" t="b">
        <f t="shared" si="126"/>
        <v>0</v>
      </c>
      <c r="C3958" s="11"/>
      <c r="D3958" s="11"/>
      <c r="E3958" s="11"/>
    </row>
    <row r="3959" spans="1:5" x14ac:dyDescent="0.25">
      <c r="A3959" s="122">
        <f t="shared" si="125"/>
        <v>43771</v>
      </c>
      <c r="B3959" s="73" t="b">
        <f t="shared" si="126"/>
        <v>0</v>
      </c>
      <c r="C3959" s="11"/>
      <c r="D3959" s="11"/>
      <c r="E3959" s="11"/>
    </row>
    <row r="3960" spans="1:5" x14ac:dyDescent="0.25">
      <c r="A3960" s="122">
        <f t="shared" si="125"/>
        <v>43772</v>
      </c>
      <c r="B3960" s="73" t="b">
        <f t="shared" si="126"/>
        <v>0</v>
      </c>
      <c r="C3960" s="11"/>
      <c r="D3960" s="11"/>
      <c r="E3960" s="11"/>
    </row>
    <row r="3961" spans="1:5" x14ac:dyDescent="0.25">
      <c r="A3961" s="122">
        <f t="shared" si="125"/>
        <v>43773</v>
      </c>
      <c r="B3961" s="73" t="b">
        <f t="shared" si="126"/>
        <v>0</v>
      </c>
      <c r="C3961" s="11"/>
      <c r="D3961" s="11"/>
      <c r="E3961" s="11"/>
    </row>
    <row r="3962" spans="1:5" x14ac:dyDescent="0.25">
      <c r="A3962" s="122">
        <f t="shared" si="125"/>
        <v>43774</v>
      </c>
      <c r="B3962" s="73" t="b">
        <f t="shared" si="126"/>
        <v>0</v>
      </c>
      <c r="C3962" s="11"/>
      <c r="D3962" s="11"/>
      <c r="E3962" s="11"/>
    </row>
    <row r="3963" spans="1:5" x14ac:dyDescent="0.25">
      <c r="A3963" s="122">
        <f t="shared" si="125"/>
        <v>43775</v>
      </c>
      <c r="B3963" s="73" t="b">
        <f t="shared" si="126"/>
        <v>0</v>
      </c>
      <c r="C3963" s="11"/>
      <c r="D3963" s="11"/>
      <c r="E3963" s="11"/>
    </row>
    <row r="3964" spans="1:5" x14ac:dyDescent="0.25">
      <c r="A3964" s="122">
        <f t="shared" si="125"/>
        <v>43776</v>
      </c>
      <c r="B3964" s="73" t="b">
        <f t="shared" si="126"/>
        <v>0</v>
      </c>
      <c r="C3964" s="11"/>
      <c r="D3964" s="11"/>
      <c r="E3964" s="11"/>
    </row>
    <row r="3965" spans="1:5" x14ac:dyDescent="0.25">
      <c r="A3965" s="122">
        <f t="shared" si="125"/>
        <v>43777</v>
      </c>
      <c r="B3965" s="73" t="b">
        <f t="shared" si="126"/>
        <v>0</v>
      </c>
      <c r="C3965" s="11"/>
      <c r="D3965" s="11"/>
      <c r="E3965" s="11"/>
    </row>
    <row r="3966" spans="1:5" x14ac:dyDescent="0.25">
      <c r="A3966" s="122">
        <f t="shared" si="125"/>
        <v>43778</v>
      </c>
      <c r="B3966" s="73" t="b">
        <f t="shared" si="126"/>
        <v>0</v>
      </c>
      <c r="C3966" s="11"/>
      <c r="D3966" s="11"/>
      <c r="E3966" s="11"/>
    </row>
    <row r="3967" spans="1:5" x14ac:dyDescent="0.25">
      <c r="A3967" s="122">
        <f t="shared" si="125"/>
        <v>43779</v>
      </c>
      <c r="B3967" s="73" t="b">
        <f t="shared" si="126"/>
        <v>0</v>
      </c>
      <c r="C3967" s="11"/>
      <c r="D3967" s="11"/>
      <c r="E3967" s="11"/>
    </row>
    <row r="3968" spans="1:5" x14ac:dyDescent="0.25">
      <c r="A3968" s="122">
        <f t="shared" si="125"/>
        <v>43780</v>
      </c>
      <c r="B3968" s="73" t="b">
        <f t="shared" si="126"/>
        <v>0</v>
      </c>
      <c r="C3968" s="11"/>
      <c r="D3968" s="11"/>
      <c r="E3968" s="11"/>
    </row>
    <row r="3969" spans="1:5" x14ac:dyDescent="0.25">
      <c r="A3969" s="122">
        <f t="shared" si="125"/>
        <v>43781</v>
      </c>
      <c r="B3969" s="73" t="b">
        <f t="shared" si="126"/>
        <v>0</v>
      </c>
      <c r="C3969" s="11"/>
      <c r="D3969" s="11"/>
      <c r="E3969" s="11"/>
    </row>
    <row r="3970" spans="1:5" x14ac:dyDescent="0.25">
      <c r="A3970" s="122">
        <f t="shared" si="125"/>
        <v>43782</v>
      </c>
      <c r="B3970" s="73" t="b">
        <f t="shared" si="126"/>
        <v>0</v>
      </c>
      <c r="C3970" s="11"/>
      <c r="D3970" s="11"/>
      <c r="E3970" s="11"/>
    </row>
    <row r="3971" spans="1:5" x14ac:dyDescent="0.25">
      <c r="A3971" s="122">
        <f t="shared" si="125"/>
        <v>43783</v>
      </c>
      <c r="B3971" s="73" t="b">
        <f t="shared" si="126"/>
        <v>0</v>
      </c>
      <c r="C3971" s="11"/>
      <c r="D3971" s="11"/>
      <c r="E3971" s="11"/>
    </row>
    <row r="3972" spans="1:5" x14ac:dyDescent="0.25">
      <c r="A3972" s="122">
        <f t="shared" ref="A3972:A4035" si="127">A3971+1</f>
        <v>43784</v>
      </c>
      <c r="B3972" s="73" t="b">
        <f t="shared" si="126"/>
        <v>0</v>
      </c>
      <c r="C3972" s="11"/>
      <c r="D3972" s="11"/>
      <c r="E3972" s="11"/>
    </row>
    <row r="3973" spans="1:5" x14ac:dyDescent="0.25">
      <c r="A3973" s="122">
        <f t="shared" si="127"/>
        <v>43785</v>
      </c>
      <c r="B3973" s="73" t="b">
        <f t="shared" si="126"/>
        <v>0</v>
      </c>
      <c r="C3973" s="11"/>
      <c r="D3973" s="11"/>
      <c r="E3973" s="11"/>
    </row>
    <row r="3974" spans="1:5" x14ac:dyDescent="0.25">
      <c r="A3974" s="122">
        <f t="shared" si="127"/>
        <v>43786</v>
      </c>
      <c r="B3974" s="73" t="b">
        <f t="shared" si="126"/>
        <v>0</v>
      </c>
      <c r="C3974" s="11"/>
      <c r="D3974" s="11"/>
      <c r="E3974" s="11"/>
    </row>
    <row r="3975" spans="1:5" x14ac:dyDescent="0.25">
      <c r="A3975" s="122">
        <f t="shared" si="127"/>
        <v>43787</v>
      </c>
      <c r="B3975" s="73" t="b">
        <f t="shared" si="126"/>
        <v>0</v>
      </c>
      <c r="C3975" s="11"/>
      <c r="D3975" s="11"/>
      <c r="E3975" s="11"/>
    </row>
    <row r="3976" spans="1:5" x14ac:dyDescent="0.25">
      <c r="A3976" s="122">
        <f t="shared" si="127"/>
        <v>43788</v>
      </c>
      <c r="B3976" s="73" t="b">
        <f t="shared" si="126"/>
        <v>0</v>
      </c>
      <c r="C3976" s="11"/>
      <c r="D3976" s="11"/>
      <c r="E3976" s="11"/>
    </row>
    <row r="3977" spans="1:5" x14ac:dyDescent="0.25">
      <c r="A3977" s="122">
        <f t="shared" si="127"/>
        <v>43789</v>
      </c>
      <c r="B3977" s="73" t="b">
        <f t="shared" si="126"/>
        <v>0</v>
      </c>
      <c r="C3977" s="11"/>
      <c r="D3977" s="11"/>
      <c r="E3977" s="11"/>
    </row>
    <row r="3978" spans="1:5" x14ac:dyDescent="0.25">
      <c r="A3978" s="122">
        <f t="shared" si="127"/>
        <v>43790</v>
      </c>
      <c r="B3978" s="73" t="b">
        <f t="shared" si="126"/>
        <v>0</v>
      </c>
      <c r="C3978" s="11"/>
      <c r="D3978" s="11"/>
      <c r="E3978" s="11"/>
    </row>
    <row r="3979" spans="1:5" x14ac:dyDescent="0.25">
      <c r="A3979" s="122">
        <f t="shared" si="127"/>
        <v>43791</v>
      </c>
      <c r="B3979" s="73" t="b">
        <f t="shared" si="126"/>
        <v>0</v>
      </c>
      <c r="C3979" s="11"/>
      <c r="D3979" s="11"/>
      <c r="E3979" s="11"/>
    </row>
    <row r="3980" spans="1:5" x14ac:dyDescent="0.25">
      <c r="A3980" s="122">
        <f t="shared" si="127"/>
        <v>43792</v>
      </c>
      <c r="B3980" s="73" t="b">
        <f t="shared" si="126"/>
        <v>0</v>
      </c>
      <c r="C3980" s="11"/>
      <c r="D3980" s="11"/>
      <c r="E3980" s="11"/>
    </row>
    <row r="3981" spans="1:5" x14ac:dyDescent="0.25">
      <c r="A3981" s="122">
        <f t="shared" si="127"/>
        <v>43793</v>
      </c>
      <c r="B3981" s="73" t="b">
        <f t="shared" si="126"/>
        <v>0</v>
      </c>
      <c r="C3981" s="11"/>
      <c r="D3981" s="11"/>
      <c r="E3981" s="11"/>
    </row>
    <row r="3982" spans="1:5" x14ac:dyDescent="0.25">
      <c r="A3982" s="122">
        <f t="shared" si="127"/>
        <v>43794</v>
      </c>
      <c r="B3982" s="73" t="b">
        <f t="shared" si="126"/>
        <v>0</v>
      </c>
      <c r="C3982" s="11"/>
      <c r="D3982" s="11"/>
      <c r="E3982" s="11"/>
    </row>
    <row r="3983" spans="1:5" x14ac:dyDescent="0.25">
      <c r="A3983" s="122">
        <f t="shared" si="127"/>
        <v>43795</v>
      </c>
      <c r="B3983" s="73" t="b">
        <f t="shared" si="126"/>
        <v>0</v>
      </c>
      <c r="C3983" s="11"/>
      <c r="D3983" s="11"/>
      <c r="E3983" s="11"/>
    </row>
    <row r="3984" spans="1:5" x14ac:dyDescent="0.25">
      <c r="A3984" s="122">
        <f t="shared" si="127"/>
        <v>43796</v>
      </c>
      <c r="B3984" s="73" t="b">
        <f t="shared" si="126"/>
        <v>0</v>
      </c>
      <c r="C3984" s="11"/>
      <c r="D3984" s="11"/>
      <c r="E3984" s="11"/>
    </row>
    <row r="3985" spans="1:5" x14ac:dyDescent="0.25">
      <c r="A3985" s="122">
        <f t="shared" si="127"/>
        <v>43797</v>
      </c>
      <c r="B3985" s="73" t="b">
        <f t="shared" si="126"/>
        <v>0</v>
      </c>
      <c r="C3985" s="11"/>
      <c r="D3985" s="11"/>
      <c r="E3985" s="11"/>
    </row>
    <row r="3986" spans="1:5" x14ac:dyDescent="0.25">
      <c r="A3986" s="122">
        <f t="shared" si="127"/>
        <v>43798</v>
      </c>
      <c r="B3986" s="73" t="b">
        <f t="shared" si="126"/>
        <v>0</v>
      </c>
      <c r="C3986" s="11"/>
      <c r="D3986" s="11"/>
      <c r="E3986" s="11"/>
    </row>
    <row r="3987" spans="1:5" x14ac:dyDescent="0.25">
      <c r="A3987" s="122">
        <f t="shared" si="127"/>
        <v>43799</v>
      </c>
      <c r="B3987" s="73" t="b">
        <f t="shared" si="126"/>
        <v>0</v>
      </c>
      <c r="C3987" s="11"/>
      <c r="D3987" s="11"/>
      <c r="E3987" s="11"/>
    </row>
    <row r="3988" spans="1:5" x14ac:dyDescent="0.25">
      <c r="A3988" s="122">
        <f t="shared" si="127"/>
        <v>43800</v>
      </c>
      <c r="B3988" s="73" t="b">
        <f t="shared" si="126"/>
        <v>0</v>
      </c>
      <c r="C3988" s="11"/>
      <c r="D3988" s="11"/>
      <c r="E3988" s="11"/>
    </row>
    <row r="3989" spans="1:5" x14ac:dyDescent="0.25">
      <c r="A3989" s="122">
        <f t="shared" si="127"/>
        <v>43801</v>
      </c>
      <c r="B3989" s="73" t="b">
        <f t="shared" si="126"/>
        <v>0</v>
      </c>
      <c r="C3989" s="11"/>
      <c r="D3989" s="11"/>
      <c r="E3989" s="11"/>
    </row>
    <row r="3990" spans="1:5" x14ac:dyDescent="0.25">
      <c r="A3990" s="122">
        <f t="shared" si="127"/>
        <v>43802</v>
      </c>
      <c r="B3990" s="73" t="b">
        <f t="shared" si="126"/>
        <v>0</v>
      </c>
      <c r="C3990" s="11"/>
      <c r="D3990" s="11"/>
      <c r="E3990" s="11"/>
    </row>
    <row r="3991" spans="1:5" x14ac:dyDescent="0.25">
      <c r="A3991" s="122">
        <f t="shared" si="127"/>
        <v>43803</v>
      </c>
      <c r="B3991" s="73" t="b">
        <f t="shared" si="126"/>
        <v>0</v>
      </c>
      <c r="C3991" s="11"/>
      <c r="D3991" s="11"/>
      <c r="E3991" s="11"/>
    </row>
    <row r="3992" spans="1:5" x14ac:dyDescent="0.25">
      <c r="A3992" s="122">
        <f t="shared" si="127"/>
        <v>43804</v>
      </c>
      <c r="B3992" s="73" t="b">
        <f t="shared" si="126"/>
        <v>0</v>
      </c>
      <c r="C3992" s="11"/>
      <c r="D3992" s="11"/>
      <c r="E3992" s="11"/>
    </row>
    <row r="3993" spans="1:5" x14ac:dyDescent="0.25">
      <c r="A3993" s="122">
        <f t="shared" si="127"/>
        <v>43805</v>
      </c>
      <c r="B3993" s="73" t="b">
        <f t="shared" ref="B3993:B4056" si="128">OR(C3993="Ja",D3993="Ja",E3993="Ja")</f>
        <v>0</v>
      </c>
      <c r="C3993" s="11"/>
      <c r="D3993" s="11"/>
      <c r="E3993" s="11"/>
    </row>
    <row r="3994" spans="1:5" x14ac:dyDescent="0.25">
      <c r="A3994" s="122">
        <f t="shared" si="127"/>
        <v>43806</v>
      </c>
      <c r="B3994" s="73" t="b">
        <f t="shared" si="128"/>
        <v>0</v>
      </c>
      <c r="C3994" s="11"/>
      <c r="D3994" s="11"/>
      <c r="E3994" s="11"/>
    </row>
    <row r="3995" spans="1:5" x14ac:dyDescent="0.25">
      <c r="A3995" s="122">
        <f t="shared" si="127"/>
        <v>43807</v>
      </c>
      <c r="B3995" s="73" t="b">
        <f t="shared" si="128"/>
        <v>0</v>
      </c>
      <c r="C3995" s="11"/>
      <c r="D3995" s="11"/>
      <c r="E3995" s="11"/>
    </row>
    <row r="3996" spans="1:5" x14ac:dyDescent="0.25">
      <c r="A3996" s="122">
        <f t="shared" si="127"/>
        <v>43808</v>
      </c>
      <c r="B3996" s="73" t="b">
        <f t="shared" si="128"/>
        <v>0</v>
      </c>
      <c r="C3996" s="11"/>
      <c r="D3996" s="11"/>
      <c r="E3996" s="11"/>
    </row>
    <row r="3997" spans="1:5" x14ac:dyDescent="0.25">
      <c r="A3997" s="122">
        <f t="shared" si="127"/>
        <v>43809</v>
      </c>
      <c r="B3997" s="73" t="b">
        <f t="shared" si="128"/>
        <v>0</v>
      </c>
      <c r="C3997" s="11"/>
      <c r="D3997" s="11"/>
      <c r="E3997" s="11"/>
    </row>
    <row r="3998" spans="1:5" x14ac:dyDescent="0.25">
      <c r="A3998" s="122">
        <f t="shared" si="127"/>
        <v>43810</v>
      </c>
      <c r="B3998" s="73" t="b">
        <f t="shared" si="128"/>
        <v>0</v>
      </c>
      <c r="C3998" s="11"/>
      <c r="D3998" s="11"/>
      <c r="E3998" s="11"/>
    </row>
    <row r="3999" spans="1:5" x14ac:dyDescent="0.25">
      <c r="A3999" s="122">
        <f t="shared" si="127"/>
        <v>43811</v>
      </c>
      <c r="B3999" s="73" t="b">
        <f t="shared" si="128"/>
        <v>0</v>
      </c>
      <c r="C3999" s="11"/>
      <c r="D3999" s="11"/>
      <c r="E3999" s="11"/>
    </row>
    <row r="4000" spans="1:5" x14ac:dyDescent="0.25">
      <c r="A4000" s="122">
        <f t="shared" si="127"/>
        <v>43812</v>
      </c>
      <c r="B4000" s="73" t="b">
        <f t="shared" si="128"/>
        <v>0</v>
      </c>
      <c r="C4000" s="11"/>
      <c r="D4000" s="11"/>
      <c r="E4000" s="11"/>
    </row>
    <row r="4001" spans="1:5" x14ac:dyDescent="0.25">
      <c r="A4001" s="122">
        <f t="shared" si="127"/>
        <v>43813</v>
      </c>
      <c r="B4001" s="73" t="b">
        <f t="shared" si="128"/>
        <v>0</v>
      </c>
      <c r="C4001" s="11"/>
      <c r="D4001" s="11"/>
      <c r="E4001" s="11"/>
    </row>
    <row r="4002" spans="1:5" x14ac:dyDescent="0.25">
      <c r="A4002" s="122">
        <f t="shared" si="127"/>
        <v>43814</v>
      </c>
      <c r="B4002" s="73" t="b">
        <f t="shared" si="128"/>
        <v>0</v>
      </c>
      <c r="C4002" s="11"/>
      <c r="D4002" s="11"/>
      <c r="E4002" s="11"/>
    </row>
    <row r="4003" spans="1:5" x14ac:dyDescent="0.25">
      <c r="A4003" s="122">
        <f t="shared" si="127"/>
        <v>43815</v>
      </c>
      <c r="B4003" s="73" t="b">
        <f t="shared" si="128"/>
        <v>0</v>
      </c>
      <c r="C4003" s="11"/>
      <c r="D4003" s="11"/>
      <c r="E4003" s="11"/>
    </row>
    <row r="4004" spans="1:5" x14ac:dyDescent="0.25">
      <c r="A4004" s="122">
        <f t="shared" si="127"/>
        <v>43816</v>
      </c>
      <c r="B4004" s="73" t="b">
        <f t="shared" si="128"/>
        <v>0</v>
      </c>
      <c r="C4004" s="11"/>
      <c r="D4004" s="11"/>
      <c r="E4004" s="11"/>
    </row>
    <row r="4005" spans="1:5" x14ac:dyDescent="0.25">
      <c r="A4005" s="122">
        <f t="shared" si="127"/>
        <v>43817</v>
      </c>
      <c r="B4005" s="73" t="b">
        <f t="shared" si="128"/>
        <v>0</v>
      </c>
      <c r="C4005" s="11"/>
      <c r="D4005" s="11"/>
      <c r="E4005" s="11"/>
    </row>
    <row r="4006" spans="1:5" x14ac:dyDescent="0.25">
      <c r="A4006" s="122">
        <f t="shared" si="127"/>
        <v>43818</v>
      </c>
      <c r="B4006" s="73" t="b">
        <f t="shared" si="128"/>
        <v>0</v>
      </c>
      <c r="C4006" s="11"/>
      <c r="D4006" s="11"/>
      <c r="E4006" s="11"/>
    </row>
    <row r="4007" spans="1:5" x14ac:dyDescent="0.25">
      <c r="A4007" s="122">
        <f t="shared" si="127"/>
        <v>43819</v>
      </c>
      <c r="B4007" s="73" t="b">
        <f t="shared" si="128"/>
        <v>0</v>
      </c>
      <c r="C4007" s="11"/>
      <c r="D4007" s="11"/>
      <c r="E4007" s="11"/>
    </row>
    <row r="4008" spans="1:5" x14ac:dyDescent="0.25">
      <c r="A4008" s="122">
        <f t="shared" si="127"/>
        <v>43820</v>
      </c>
      <c r="B4008" s="73" t="b">
        <f t="shared" si="128"/>
        <v>0</v>
      </c>
      <c r="C4008" s="11"/>
      <c r="D4008" s="11"/>
      <c r="E4008" s="11"/>
    </row>
    <row r="4009" spans="1:5" x14ac:dyDescent="0.25">
      <c r="A4009" s="122">
        <f t="shared" si="127"/>
        <v>43821</v>
      </c>
      <c r="B4009" s="73" t="b">
        <f t="shared" si="128"/>
        <v>0</v>
      </c>
      <c r="C4009" s="11"/>
      <c r="D4009" s="11"/>
      <c r="E4009" s="11"/>
    </row>
    <row r="4010" spans="1:5" x14ac:dyDescent="0.25">
      <c r="A4010" s="122">
        <f t="shared" si="127"/>
        <v>43822</v>
      </c>
      <c r="B4010" s="73" t="b">
        <f t="shared" si="128"/>
        <v>0</v>
      </c>
      <c r="C4010" s="11"/>
      <c r="D4010" s="11"/>
      <c r="E4010" s="11"/>
    </row>
    <row r="4011" spans="1:5" x14ac:dyDescent="0.25">
      <c r="A4011" s="122">
        <f t="shared" si="127"/>
        <v>43823</v>
      </c>
      <c r="B4011" s="73" t="b">
        <f t="shared" si="128"/>
        <v>1</v>
      </c>
      <c r="C4011" s="11"/>
      <c r="D4011" s="11"/>
      <c r="E4011" s="11" t="s">
        <v>23</v>
      </c>
    </row>
    <row r="4012" spans="1:5" x14ac:dyDescent="0.25">
      <c r="A4012" s="122">
        <f t="shared" si="127"/>
        <v>43824</v>
      </c>
      <c r="B4012" s="73" t="b">
        <f t="shared" si="128"/>
        <v>1</v>
      </c>
      <c r="C4012" s="11" t="s">
        <v>23</v>
      </c>
      <c r="D4012" s="11"/>
      <c r="E4012" s="11"/>
    </row>
    <row r="4013" spans="1:5" x14ac:dyDescent="0.25">
      <c r="A4013" s="122">
        <f t="shared" si="127"/>
        <v>43825</v>
      </c>
      <c r="B4013" s="73" t="b">
        <f t="shared" si="128"/>
        <v>1</v>
      </c>
      <c r="C4013" s="11" t="s">
        <v>23</v>
      </c>
      <c r="D4013" s="11"/>
      <c r="E4013" s="11"/>
    </row>
    <row r="4014" spans="1:5" x14ac:dyDescent="0.25">
      <c r="A4014" s="122">
        <f t="shared" si="127"/>
        <v>43826</v>
      </c>
      <c r="B4014" s="73" t="b">
        <f t="shared" si="128"/>
        <v>0</v>
      </c>
      <c r="C4014" s="11"/>
      <c r="D4014" s="11"/>
      <c r="E4014" s="11"/>
    </row>
    <row r="4015" spans="1:5" x14ac:dyDescent="0.25">
      <c r="A4015" s="122">
        <f t="shared" si="127"/>
        <v>43827</v>
      </c>
      <c r="B4015" s="73" t="b">
        <f t="shared" si="128"/>
        <v>0</v>
      </c>
      <c r="C4015" s="11"/>
      <c r="D4015" s="11"/>
      <c r="E4015" s="11"/>
    </row>
    <row r="4016" spans="1:5" x14ac:dyDescent="0.25">
      <c r="A4016" s="122">
        <f t="shared" si="127"/>
        <v>43828</v>
      </c>
      <c r="B4016" s="73" t="b">
        <f t="shared" si="128"/>
        <v>0</v>
      </c>
      <c r="C4016" s="11"/>
      <c r="D4016" s="11"/>
      <c r="E4016" s="11"/>
    </row>
    <row r="4017" spans="1:5" x14ac:dyDescent="0.25">
      <c r="A4017" s="122">
        <f t="shared" si="127"/>
        <v>43829</v>
      </c>
      <c r="B4017" s="73" t="b">
        <f t="shared" si="128"/>
        <v>0</v>
      </c>
      <c r="C4017" s="11"/>
      <c r="D4017" s="11"/>
      <c r="E4017" s="11"/>
    </row>
    <row r="4018" spans="1:5" x14ac:dyDescent="0.25">
      <c r="A4018" s="124">
        <f t="shared" si="127"/>
        <v>43830</v>
      </c>
      <c r="B4018" s="125" t="b">
        <f t="shared" si="128"/>
        <v>1</v>
      </c>
      <c r="C4018" s="13" t="s">
        <v>23</v>
      </c>
      <c r="D4018" s="13"/>
      <c r="E4018" s="13"/>
    </row>
    <row r="4019" spans="1:5" x14ac:dyDescent="0.25">
      <c r="A4019" s="122">
        <f t="shared" si="127"/>
        <v>43831</v>
      </c>
      <c r="B4019" s="73" t="b">
        <f t="shared" si="128"/>
        <v>1</v>
      </c>
      <c r="C4019" s="11" t="s">
        <v>23</v>
      </c>
      <c r="D4019" s="11"/>
      <c r="E4019" s="11"/>
    </row>
    <row r="4020" spans="1:5" x14ac:dyDescent="0.25">
      <c r="A4020" s="122">
        <f t="shared" si="127"/>
        <v>43832</v>
      </c>
      <c r="B4020" s="73" t="b">
        <f t="shared" si="128"/>
        <v>0</v>
      </c>
      <c r="C4020" s="11"/>
      <c r="D4020" s="11"/>
      <c r="E4020" s="11"/>
    </row>
    <row r="4021" spans="1:5" x14ac:dyDescent="0.25">
      <c r="A4021" s="122">
        <f t="shared" si="127"/>
        <v>43833</v>
      </c>
      <c r="B4021" s="73" t="b">
        <f t="shared" si="128"/>
        <v>0</v>
      </c>
      <c r="C4021" s="11"/>
      <c r="D4021" s="11"/>
      <c r="E4021" s="11"/>
    </row>
    <row r="4022" spans="1:5" x14ac:dyDescent="0.25">
      <c r="A4022" s="122">
        <f t="shared" si="127"/>
        <v>43834</v>
      </c>
      <c r="B4022" s="73" t="b">
        <f t="shared" si="128"/>
        <v>0</v>
      </c>
      <c r="C4022" s="11"/>
      <c r="D4022" s="11"/>
      <c r="E4022" s="11"/>
    </row>
    <row r="4023" spans="1:5" x14ac:dyDescent="0.25">
      <c r="A4023" s="122">
        <f t="shared" si="127"/>
        <v>43835</v>
      </c>
      <c r="B4023" s="73" t="b">
        <f t="shared" si="128"/>
        <v>0</v>
      </c>
      <c r="C4023" s="11"/>
      <c r="D4023" s="11"/>
      <c r="E4023" s="11"/>
    </row>
    <row r="4024" spans="1:5" x14ac:dyDescent="0.25">
      <c r="A4024" s="122">
        <f t="shared" si="127"/>
        <v>43836</v>
      </c>
      <c r="B4024" s="73" t="b">
        <f t="shared" si="128"/>
        <v>0</v>
      </c>
      <c r="C4024" s="11"/>
      <c r="D4024" s="11"/>
      <c r="E4024" s="11"/>
    </row>
    <row r="4025" spans="1:5" x14ac:dyDescent="0.25">
      <c r="A4025" s="122">
        <f t="shared" si="127"/>
        <v>43837</v>
      </c>
      <c r="B4025" s="73" t="b">
        <f t="shared" si="128"/>
        <v>0</v>
      </c>
      <c r="C4025" s="11"/>
      <c r="D4025" s="11"/>
      <c r="E4025" s="11"/>
    </row>
    <row r="4026" spans="1:5" x14ac:dyDescent="0.25">
      <c r="A4026" s="122">
        <f t="shared" si="127"/>
        <v>43838</v>
      </c>
      <c r="B4026" s="73" t="b">
        <f t="shared" si="128"/>
        <v>0</v>
      </c>
      <c r="C4026" s="11"/>
      <c r="D4026" s="11"/>
      <c r="E4026" s="11"/>
    </row>
    <row r="4027" spans="1:5" x14ac:dyDescent="0.25">
      <c r="A4027" s="122">
        <f t="shared" si="127"/>
        <v>43839</v>
      </c>
      <c r="B4027" s="73" t="b">
        <f t="shared" si="128"/>
        <v>0</v>
      </c>
      <c r="C4027" s="11"/>
      <c r="D4027" s="11"/>
      <c r="E4027" s="11"/>
    </row>
    <row r="4028" spans="1:5" x14ac:dyDescent="0.25">
      <c r="A4028" s="122">
        <f t="shared" si="127"/>
        <v>43840</v>
      </c>
      <c r="B4028" s="73" t="b">
        <f t="shared" si="128"/>
        <v>0</v>
      </c>
      <c r="C4028" s="11"/>
      <c r="D4028" s="11"/>
      <c r="E4028" s="11"/>
    </row>
    <row r="4029" spans="1:5" x14ac:dyDescent="0.25">
      <c r="A4029" s="122">
        <f t="shared" si="127"/>
        <v>43841</v>
      </c>
      <c r="B4029" s="73" t="b">
        <f t="shared" si="128"/>
        <v>0</v>
      </c>
      <c r="C4029" s="11"/>
      <c r="D4029" s="11"/>
      <c r="E4029" s="11"/>
    </row>
    <row r="4030" spans="1:5" x14ac:dyDescent="0.25">
      <c r="A4030" s="122">
        <f t="shared" si="127"/>
        <v>43842</v>
      </c>
      <c r="B4030" s="73" t="b">
        <f t="shared" si="128"/>
        <v>0</v>
      </c>
      <c r="C4030" s="11"/>
      <c r="D4030" s="11"/>
      <c r="E4030" s="11"/>
    </row>
    <row r="4031" spans="1:5" x14ac:dyDescent="0.25">
      <c r="A4031" s="122">
        <f t="shared" si="127"/>
        <v>43843</v>
      </c>
      <c r="B4031" s="73" t="b">
        <f t="shared" si="128"/>
        <v>0</v>
      </c>
      <c r="C4031" s="11"/>
      <c r="D4031" s="11"/>
      <c r="E4031" s="11"/>
    </row>
    <row r="4032" spans="1:5" x14ac:dyDescent="0.25">
      <c r="A4032" s="122">
        <f t="shared" si="127"/>
        <v>43844</v>
      </c>
      <c r="B4032" s="73" t="b">
        <f t="shared" si="128"/>
        <v>0</v>
      </c>
      <c r="C4032" s="11"/>
      <c r="D4032" s="11"/>
      <c r="E4032" s="11"/>
    </row>
    <row r="4033" spans="1:5" x14ac:dyDescent="0.25">
      <c r="A4033" s="122">
        <f t="shared" si="127"/>
        <v>43845</v>
      </c>
      <c r="B4033" s="73" t="b">
        <f t="shared" si="128"/>
        <v>0</v>
      </c>
      <c r="C4033" s="11"/>
      <c r="D4033" s="11"/>
      <c r="E4033" s="11"/>
    </row>
    <row r="4034" spans="1:5" x14ac:dyDescent="0.25">
      <c r="A4034" s="122">
        <f t="shared" si="127"/>
        <v>43846</v>
      </c>
      <c r="B4034" s="73" t="b">
        <f t="shared" si="128"/>
        <v>0</v>
      </c>
      <c r="C4034" s="11"/>
      <c r="D4034" s="11"/>
      <c r="E4034" s="11"/>
    </row>
    <row r="4035" spans="1:5" x14ac:dyDescent="0.25">
      <c r="A4035" s="122">
        <f t="shared" si="127"/>
        <v>43847</v>
      </c>
      <c r="B4035" s="73" t="b">
        <f t="shared" si="128"/>
        <v>0</v>
      </c>
      <c r="C4035" s="11"/>
      <c r="D4035" s="11"/>
      <c r="E4035" s="11"/>
    </row>
    <row r="4036" spans="1:5" x14ac:dyDescent="0.25">
      <c r="A4036" s="122">
        <f t="shared" ref="A4036:A4099" si="129">A4035+1</f>
        <v>43848</v>
      </c>
      <c r="B4036" s="73" t="b">
        <f t="shared" si="128"/>
        <v>0</v>
      </c>
      <c r="C4036" s="11"/>
      <c r="D4036" s="11"/>
      <c r="E4036" s="11"/>
    </row>
    <row r="4037" spans="1:5" x14ac:dyDescent="0.25">
      <c r="A4037" s="122">
        <f t="shared" si="129"/>
        <v>43849</v>
      </c>
      <c r="B4037" s="73" t="b">
        <f t="shared" si="128"/>
        <v>0</v>
      </c>
      <c r="C4037" s="11"/>
      <c r="D4037" s="11"/>
      <c r="E4037" s="11"/>
    </row>
    <row r="4038" spans="1:5" x14ac:dyDescent="0.25">
      <c r="A4038" s="122">
        <f t="shared" si="129"/>
        <v>43850</v>
      </c>
      <c r="B4038" s="73" t="b">
        <f t="shared" si="128"/>
        <v>0</v>
      </c>
      <c r="C4038" s="11"/>
      <c r="D4038" s="11"/>
      <c r="E4038" s="11"/>
    </row>
    <row r="4039" spans="1:5" x14ac:dyDescent="0.25">
      <c r="A4039" s="122">
        <f t="shared" si="129"/>
        <v>43851</v>
      </c>
      <c r="B4039" s="73" t="b">
        <f t="shared" si="128"/>
        <v>0</v>
      </c>
      <c r="C4039" s="11"/>
      <c r="D4039" s="11"/>
      <c r="E4039" s="11"/>
    </row>
    <row r="4040" spans="1:5" x14ac:dyDescent="0.25">
      <c r="A4040" s="122">
        <f t="shared" si="129"/>
        <v>43852</v>
      </c>
      <c r="B4040" s="73" t="b">
        <f t="shared" si="128"/>
        <v>0</v>
      </c>
      <c r="C4040" s="11"/>
      <c r="D4040" s="11"/>
      <c r="E4040" s="11"/>
    </row>
    <row r="4041" spans="1:5" x14ac:dyDescent="0.25">
      <c r="A4041" s="122">
        <f t="shared" si="129"/>
        <v>43853</v>
      </c>
      <c r="B4041" s="73" t="b">
        <f t="shared" si="128"/>
        <v>0</v>
      </c>
      <c r="C4041" s="11"/>
      <c r="D4041" s="11"/>
      <c r="E4041" s="11"/>
    </row>
    <row r="4042" spans="1:5" x14ac:dyDescent="0.25">
      <c r="A4042" s="122">
        <f t="shared" si="129"/>
        <v>43854</v>
      </c>
      <c r="B4042" s="73" t="b">
        <f t="shared" si="128"/>
        <v>0</v>
      </c>
      <c r="C4042" s="11"/>
      <c r="D4042" s="11"/>
      <c r="E4042" s="11"/>
    </row>
    <row r="4043" spans="1:5" x14ac:dyDescent="0.25">
      <c r="A4043" s="122">
        <f t="shared" si="129"/>
        <v>43855</v>
      </c>
      <c r="B4043" s="73" t="b">
        <f t="shared" si="128"/>
        <v>0</v>
      </c>
      <c r="C4043" s="11"/>
      <c r="D4043" s="11"/>
      <c r="E4043" s="11"/>
    </row>
    <row r="4044" spans="1:5" x14ac:dyDescent="0.25">
      <c r="A4044" s="122">
        <f t="shared" si="129"/>
        <v>43856</v>
      </c>
      <c r="B4044" s="73" t="b">
        <f t="shared" si="128"/>
        <v>0</v>
      </c>
      <c r="C4044" s="11"/>
      <c r="D4044" s="11"/>
      <c r="E4044" s="11"/>
    </row>
    <row r="4045" spans="1:5" x14ac:dyDescent="0.25">
      <c r="A4045" s="122">
        <f t="shared" si="129"/>
        <v>43857</v>
      </c>
      <c r="B4045" s="73" t="b">
        <f t="shared" si="128"/>
        <v>0</v>
      </c>
      <c r="C4045" s="11"/>
      <c r="D4045" s="11"/>
      <c r="E4045" s="11"/>
    </row>
    <row r="4046" spans="1:5" x14ac:dyDescent="0.25">
      <c r="A4046" s="122">
        <f t="shared" si="129"/>
        <v>43858</v>
      </c>
      <c r="B4046" s="73" t="b">
        <f t="shared" si="128"/>
        <v>0</v>
      </c>
      <c r="C4046" s="11"/>
      <c r="D4046" s="11"/>
      <c r="E4046" s="11"/>
    </row>
    <row r="4047" spans="1:5" x14ac:dyDescent="0.25">
      <c r="A4047" s="122">
        <f t="shared" si="129"/>
        <v>43859</v>
      </c>
      <c r="B4047" s="73" t="b">
        <f t="shared" si="128"/>
        <v>0</v>
      </c>
      <c r="C4047" s="11"/>
      <c r="D4047" s="11"/>
      <c r="E4047" s="11"/>
    </row>
    <row r="4048" spans="1:5" x14ac:dyDescent="0.25">
      <c r="A4048" s="122">
        <f t="shared" si="129"/>
        <v>43860</v>
      </c>
      <c r="B4048" s="73" t="b">
        <f t="shared" si="128"/>
        <v>0</v>
      </c>
      <c r="C4048" s="11"/>
      <c r="D4048" s="11"/>
      <c r="E4048" s="11"/>
    </row>
    <row r="4049" spans="1:5" x14ac:dyDescent="0.25">
      <c r="A4049" s="122">
        <f t="shared" si="129"/>
        <v>43861</v>
      </c>
      <c r="B4049" s="73" t="b">
        <f t="shared" si="128"/>
        <v>0</v>
      </c>
      <c r="C4049" s="11"/>
      <c r="D4049" s="11"/>
      <c r="E4049" s="11"/>
    </row>
    <row r="4050" spans="1:5" x14ac:dyDescent="0.25">
      <c r="A4050" s="122">
        <f t="shared" si="129"/>
        <v>43862</v>
      </c>
      <c r="B4050" s="73" t="b">
        <f t="shared" si="128"/>
        <v>0</v>
      </c>
      <c r="C4050" s="11"/>
      <c r="D4050" s="11"/>
      <c r="E4050" s="11"/>
    </row>
    <row r="4051" spans="1:5" x14ac:dyDescent="0.25">
      <c r="A4051" s="122">
        <f t="shared" si="129"/>
        <v>43863</v>
      </c>
      <c r="B4051" s="73" t="b">
        <f t="shared" si="128"/>
        <v>0</v>
      </c>
      <c r="C4051" s="11"/>
      <c r="D4051" s="11"/>
      <c r="E4051" s="11"/>
    </row>
    <row r="4052" spans="1:5" x14ac:dyDescent="0.25">
      <c r="A4052" s="122">
        <f t="shared" si="129"/>
        <v>43864</v>
      </c>
      <c r="B4052" s="73" t="b">
        <f t="shared" si="128"/>
        <v>0</v>
      </c>
      <c r="C4052" s="11"/>
      <c r="D4052" s="11"/>
      <c r="E4052" s="11"/>
    </row>
    <row r="4053" spans="1:5" x14ac:dyDescent="0.25">
      <c r="A4053" s="122">
        <f t="shared" si="129"/>
        <v>43865</v>
      </c>
      <c r="B4053" s="73" t="b">
        <f t="shared" si="128"/>
        <v>0</v>
      </c>
      <c r="C4053" s="11"/>
      <c r="D4053" s="11"/>
      <c r="E4053" s="11"/>
    </row>
    <row r="4054" spans="1:5" x14ac:dyDescent="0.25">
      <c r="A4054" s="122">
        <f t="shared" si="129"/>
        <v>43866</v>
      </c>
      <c r="B4054" s="73" t="b">
        <f t="shared" si="128"/>
        <v>0</v>
      </c>
      <c r="C4054" s="11"/>
      <c r="D4054" s="11"/>
      <c r="E4054" s="11"/>
    </row>
    <row r="4055" spans="1:5" x14ac:dyDescent="0.25">
      <c r="A4055" s="122">
        <f t="shared" si="129"/>
        <v>43867</v>
      </c>
      <c r="B4055" s="73" t="b">
        <f t="shared" si="128"/>
        <v>0</v>
      </c>
      <c r="C4055" s="11"/>
      <c r="D4055" s="11"/>
      <c r="E4055" s="11"/>
    </row>
    <row r="4056" spans="1:5" x14ac:dyDescent="0.25">
      <c r="A4056" s="122">
        <f t="shared" si="129"/>
        <v>43868</v>
      </c>
      <c r="B4056" s="73" t="b">
        <f t="shared" si="128"/>
        <v>0</v>
      </c>
      <c r="C4056" s="11"/>
      <c r="D4056" s="11"/>
      <c r="E4056" s="11"/>
    </row>
    <row r="4057" spans="1:5" x14ac:dyDescent="0.25">
      <c r="A4057" s="122">
        <f t="shared" si="129"/>
        <v>43869</v>
      </c>
      <c r="B4057" s="73" t="b">
        <f t="shared" ref="B4057:B4120" si="130">OR(C4057="Ja",D4057="Ja",E4057="Ja")</f>
        <v>0</v>
      </c>
      <c r="C4057" s="11"/>
      <c r="D4057" s="11"/>
      <c r="E4057" s="11"/>
    </row>
    <row r="4058" spans="1:5" x14ac:dyDescent="0.25">
      <c r="A4058" s="122">
        <f t="shared" si="129"/>
        <v>43870</v>
      </c>
      <c r="B4058" s="73" t="b">
        <f t="shared" si="130"/>
        <v>0</v>
      </c>
      <c r="C4058" s="11"/>
      <c r="D4058" s="11"/>
      <c r="E4058" s="11"/>
    </row>
    <row r="4059" spans="1:5" x14ac:dyDescent="0.25">
      <c r="A4059" s="122">
        <f t="shared" si="129"/>
        <v>43871</v>
      </c>
      <c r="B4059" s="73" t="b">
        <f t="shared" si="130"/>
        <v>0</v>
      </c>
      <c r="C4059" s="11"/>
      <c r="D4059" s="11"/>
      <c r="E4059" s="11"/>
    </row>
    <row r="4060" spans="1:5" x14ac:dyDescent="0.25">
      <c r="A4060" s="122">
        <f t="shared" si="129"/>
        <v>43872</v>
      </c>
      <c r="B4060" s="73" t="b">
        <f t="shared" si="130"/>
        <v>0</v>
      </c>
      <c r="C4060" s="11"/>
      <c r="D4060" s="11"/>
      <c r="E4060" s="11"/>
    </row>
    <row r="4061" spans="1:5" x14ac:dyDescent="0.25">
      <c r="A4061" s="122">
        <f t="shared" si="129"/>
        <v>43873</v>
      </c>
      <c r="B4061" s="73" t="b">
        <f t="shared" si="130"/>
        <v>0</v>
      </c>
      <c r="C4061" s="11"/>
      <c r="D4061" s="11"/>
      <c r="E4061" s="11"/>
    </row>
    <row r="4062" spans="1:5" x14ac:dyDescent="0.25">
      <c r="A4062" s="122">
        <f t="shared" si="129"/>
        <v>43874</v>
      </c>
      <c r="B4062" s="73" t="b">
        <f t="shared" si="130"/>
        <v>0</v>
      </c>
      <c r="C4062" s="11"/>
      <c r="D4062" s="11"/>
      <c r="E4062" s="11"/>
    </row>
    <row r="4063" spans="1:5" x14ac:dyDescent="0.25">
      <c r="A4063" s="122">
        <f t="shared" si="129"/>
        <v>43875</v>
      </c>
      <c r="B4063" s="73" t="b">
        <f t="shared" si="130"/>
        <v>0</v>
      </c>
      <c r="C4063" s="11"/>
      <c r="D4063" s="11"/>
      <c r="E4063" s="11"/>
    </row>
    <row r="4064" spans="1:5" x14ac:dyDescent="0.25">
      <c r="A4064" s="122">
        <f t="shared" si="129"/>
        <v>43876</v>
      </c>
      <c r="B4064" s="73" t="b">
        <f t="shared" si="130"/>
        <v>0</v>
      </c>
      <c r="C4064" s="11"/>
      <c r="D4064" s="11"/>
      <c r="E4064" s="11"/>
    </row>
    <row r="4065" spans="1:5" x14ac:dyDescent="0.25">
      <c r="A4065" s="122">
        <f t="shared" si="129"/>
        <v>43877</v>
      </c>
      <c r="B4065" s="73" t="b">
        <f t="shared" si="130"/>
        <v>0</v>
      </c>
      <c r="C4065" s="11"/>
      <c r="D4065" s="11"/>
      <c r="E4065" s="11"/>
    </row>
    <row r="4066" spans="1:5" x14ac:dyDescent="0.25">
      <c r="A4066" s="122">
        <f t="shared" si="129"/>
        <v>43878</v>
      </c>
      <c r="B4066" s="73" t="b">
        <f t="shared" si="130"/>
        <v>0</v>
      </c>
      <c r="C4066" s="11"/>
      <c r="D4066" s="11"/>
      <c r="E4066" s="11"/>
    </row>
    <row r="4067" spans="1:5" x14ac:dyDescent="0.25">
      <c r="A4067" s="122">
        <f t="shared" si="129"/>
        <v>43879</v>
      </c>
      <c r="B4067" s="73" t="b">
        <f t="shared" si="130"/>
        <v>0</v>
      </c>
      <c r="C4067" s="11"/>
      <c r="D4067" s="11"/>
      <c r="E4067" s="11"/>
    </row>
    <row r="4068" spans="1:5" x14ac:dyDescent="0.25">
      <c r="A4068" s="122">
        <f t="shared" si="129"/>
        <v>43880</v>
      </c>
      <c r="B4068" s="73" t="b">
        <f t="shared" si="130"/>
        <v>0</v>
      </c>
      <c r="C4068" s="11"/>
      <c r="D4068" s="11"/>
      <c r="E4068" s="11"/>
    </row>
    <row r="4069" spans="1:5" x14ac:dyDescent="0.25">
      <c r="A4069" s="122">
        <f t="shared" si="129"/>
        <v>43881</v>
      </c>
      <c r="B4069" s="73" t="b">
        <f t="shared" si="130"/>
        <v>0</v>
      </c>
      <c r="C4069" s="11"/>
      <c r="D4069" s="11"/>
      <c r="E4069" s="11"/>
    </row>
    <row r="4070" spans="1:5" x14ac:dyDescent="0.25">
      <c r="A4070" s="122">
        <f t="shared" si="129"/>
        <v>43882</v>
      </c>
      <c r="B4070" s="73" t="b">
        <f t="shared" si="130"/>
        <v>0</v>
      </c>
      <c r="C4070" s="11"/>
      <c r="D4070" s="11"/>
      <c r="E4070" s="11"/>
    </row>
    <row r="4071" spans="1:5" x14ac:dyDescent="0.25">
      <c r="A4071" s="122">
        <f t="shared" si="129"/>
        <v>43883</v>
      </c>
      <c r="B4071" s="73" t="b">
        <f t="shared" si="130"/>
        <v>0</v>
      </c>
      <c r="C4071" s="11"/>
      <c r="D4071" s="11"/>
      <c r="E4071" s="11"/>
    </row>
    <row r="4072" spans="1:5" x14ac:dyDescent="0.25">
      <c r="A4072" s="122">
        <f t="shared" si="129"/>
        <v>43884</v>
      </c>
      <c r="B4072" s="73" t="b">
        <f t="shared" si="130"/>
        <v>0</v>
      </c>
      <c r="C4072" s="11"/>
      <c r="D4072" s="11"/>
      <c r="E4072" s="11"/>
    </row>
    <row r="4073" spans="1:5" x14ac:dyDescent="0.25">
      <c r="A4073" s="122">
        <f t="shared" si="129"/>
        <v>43885</v>
      </c>
      <c r="B4073" s="73" t="b">
        <f t="shared" si="130"/>
        <v>0</v>
      </c>
      <c r="C4073" s="11"/>
      <c r="D4073" s="11"/>
      <c r="E4073" s="11"/>
    </row>
    <row r="4074" spans="1:5" x14ac:dyDescent="0.25">
      <c r="A4074" s="122">
        <f t="shared" si="129"/>
        <v>43886</v>
      </c>
      <c r="B4074" s="73" t="b">
        <f t="shared" si="130"/>
        <v>0</v>
      </c>
      <c r="C4074" s="11"/>
      <c r="D4074" s="11"/>
      <c r="E4074" s="11"/>
    </row>
    <row r="4075" spans="1:5" x14ac:dyDescent="0.25">
      <c r="A4075" s="122">
        <f t="shared" si="129"/>
        <v>43887</v>
      </c>
      <c r="B4075" s="73" t="b">
        <f t="shared" si="130"/>
        <v>0</v>
      </c>
      <c r="C4075" s="11"/>
      <c r="D4075" s="11"/>
      <c r="E4075" s="11"/>
    </row>
    <row r="4076" spans="1:5" x14ac:dyDescent="0.25">
      <c r="A4076" s="122">
        <f t="shared" si="129"/>
        <v>43888</v>
      </c>
      <c r="B4076" s="73" t="b">
        <f t="shared" si="130"/>
        <v>0</v>
      </c>
      <c r="C4076" s="11"/>
      <c r="D4076" s="11"/>
      <c r="E4076" s="11"/>
    </row>
    <row r="4077" spans="1:5" x14ac:dyDescent="0.25">
      <c r="A4077" s="122">
        <f t="shared" si="129"/>
        <v>43889</v>
      </c>
      <c r="B4077" s="73" t="b">
        <f t="shared" si="130"/>
        <v>0</v>
      </c>
      <c r="C4077" s="11"/>
      <c r="D4077" s="11"/>
      <c r="E4077" s="11"/>
    </row>
    <row r="4078" spans="1:5" x14ac:dyDescent="0.25">
      <c r="A4078" s="122">
        <f t="shared" si="129"/>
        <v>43890</v>
      </c>
      <c r="B4078" s="73" t="b">
        <f t="shared" si="130"/>
        <v>0</v>
      </c>
      <c r="C4078" s="11"/>
      <c r="D4078" s="11"/>
      <c r="E4078" s="11"/>
    </row>
    <row r="4079" spans="1:5" x14ac:dyDescent="0.25">
      <c r="A4079" s="122">
        <f t="shared" si="129"/>
        <v>43891</v>
      </c>
      <c r="B4079" s="73" t="b">
        <f t="shared" si="130"/>
        <v>0</v>
      </c>
      <c r="C4079" s="11"/>
      <c r="D4079" s="11"/>
      <c r="E4079" s="11"/>
    </row>
    <row r="4080" spans="1:5" x14ac:dyDescent="0.25">
      <c r="A4080" s="122">
        <f t="shared" si="129"/>
        <v>43892</v>
      </c>
      <c r="B4080" s="73" t="b">
        <f t="shared" si="130"/>
        <v>0</v>
      </c>
      <c r="C4080" s="11"/>
      <c r="D4080" s="11"/>
      <c r="E4080" s="11"/>
    </row>
    <row r="4081" spans="1:5" x14ac:dyDescent="0.25">
      <c r="A4081" s="122">
        <f t="shared" si="129"/>
        <v>43893</v>
      </c>
      <c r="B4081" s="73" t="b">
        <f t="shared" si="130"/>
        <v>0</v>
      </c>
      <c r="C4081" s="11"/>
      <c r="D4081" s="11"/>
      <c r="E4081" s="11"/>
    </row>
    <row r="4082" spans="1:5" x14ac:dyDescent="0.25">
      <c r="A4082" s="122">
        <f t="shared" si="129"/>
        <v>43894</v>
      </c>
      <c r="B4082" s="73" t="b">
        <f t="shared" si="130"/>
        <v>0</v>
      </c>
      <c r="C4082" s="11"/>
      <c r="D4082" s="11"/>
      <c r="E4082" s="11"/>
    </row>
    <row r="4083" spans="1:5" x14ac:dyDescent="0.25">
      <c r="A4083" s="122">
        <f t="shared" si="129"/>
        <v>43895</v>
      </c>
      <c r="B4083" s="73" t="b">
        <f t="shared" si="130"/>
        <v>0</v>
      </c>
      <c r="C4083" s="11"/>
      <c r="D4083" s="11"/>
      <c r="E4083" s="11"/>
    </row>
    <row r="4084" spans="1:5" x14ac:dyDescent="0.25">
      <c r="A4084" s="122">
        <f t="shared" si="129"/>
        <v>43896</v>
      </c>
      <c r="B4084" s="73" t="b">
        <f t="shared" si="130"/>
        <v>0</v>
      </c>
      <c r="C4084" s="11"/>
      <c r="D4084" s="11"/>
      <c r="E4084" s="11"/>
    </row>
    <row r="4085" spans="1:5" x14ac:dyDescent="0.25">
      <c r="A4085" s="122">
        <f t="shared" si="129"/>
        <v>43897</v>
      </c>
      <c r="B4085" s="73" t="b">
        <f t="shared" si="130"/>
        <v>0</v>
      </c>
      <c r="C4085" s="11"/>
      <c r="D4085" s="11"/>
      <c r="E4085" s="11"/>
    </row>
    <row r="4086" spans="1:5" x14ac:dyDescent="0.25">
      <c r="A4086" s="122">
        <f t="shared" si="129"/>
        <v>43898</v>
      </c>
      <c r="B4086" s="73" t="b">
        <f t="shared" si="130"/>
        <v>0</v>
      </c>
      <c r="C4086" s="11"/>
      <c r="D4086" s="11"/>
      <c r="E4086" s="11"/>
    </row>
    <row r="4087" spans="1:5" x14ac:dyDescent="0.25">
      <c r="A4087" s="122">
        <f t="shared" si="129"/>
        <v>43899</v>
      </c>
      <c r="B4087" s="73" t="b">
        <f t="shared" si="130"/>
        <v>0</v>
      </c>
      <c r="C4087" s="11"/>
      <c r="D4087" s="11"/>
      <c r="E4087" s="11"/>
    </row>
    <row r="4088" spans="1:5" x14ac:dyDescent="0.25">
      <c r="A4088" s="122">
        <f t="shared" si="129"/>
        <v>43900</v>
      </c>
      <c r="B4088" s="73" t="b">
        <f t="shared" si="130"/>
        <v>0</v>
      </c>
      <c r="C4088" s="11"/>
      <c r="D4088" s="11"/>
      <c r="E4088" s="11"/>
    </row>
    <row r="4089" spans="1:5" x14ac:dyDescent="0.25">
      <c r="A4089" s="122">
        <f t="shared" si="129"/>
        <v>43901</v>
      </c>
      <c r="B4089" s="73" t="b">
        <f t="shared" si="130"/>
        <v>0</v>
      </c>
      <c r="C4089" s="11"/>
      <c r="D4089" s="11"/>
      <c r="E4089" s="11"/>
    </row>
    <row r="4090" spans="1:5" x14ac:dyDescent="0.25">
      <c r="A4090" s="122">
        <f t="shared" si="129"/>
        <v>43902</v>
      </c>
      <c r="B4090" s="73" t="b">
        <f t="shared" si="130"/>
        <v>0</v>
      </c>
      <c r="C4090" s="11"/>
      <c r="D4090" s="11"/>
      <c r="E4090" s="11"/>
    </row>
    <row r="4091" spans="1:5" x14ac:dyDescent="0.25">
      <c r="A4091" s="122">
        <f t="shared" si="129"/>
        <v>43903</v>
      </c>
      <c r="B4091" s="73" t="b">
        <f t="shared" si="130"/>
        <v>0</v>
      </c>
      <c r="C4091" s="11"/>
      <c r="D4091" s="11"/>
      <c r="E4091" s="11"/>
    </row>
    <row r="4092" spans="1:5" x14ac:dyDescent="0.25">
      <c r="A4092" s="122">
        <f t="shared" si="129"/>
        <v>43904</v>
      </c>
      <c r="B4092" s="73" t="b">
        <f t="shared" si="130"/>
        <v>0</v>
      </c>
      <c r="C4092" s="11"/>
      <c r="D4092" s="11"/>
      <c r="E4092" s="11"/>
    </row>
    <row r="4093" spans="1:5" x14ac:dyDescent="0.25">
      <c r="A4093" s="122">
        <f t="shared" si="129"/>
        <v>43905</v>
      </c>
      <c r="B4093" s="73" t="b">
        <f t="shared" si="130"/>
        <v>0</v>
      </c>
      <c r="C4093" s="11"/>
      <c r="D4093" s="11"/>
      <c r="E4093" s="11"/>
    </row>
    <row r="4094" spans="1:5" x14ac:dyDescent="0.25">
      <c r="A4094" s="122">
        <f t="shared" si="129"/>
        <v>43906</v>
      </c>
      <c r="B4094" s="73" t="b">
        <f t="shared" si="130"/>
        <v>0</v>
      </c>
      <c r="C4094" s="11"/>
      <c r="D4094" s="11"/>
      <c r="E4094" s="11"/>
    </row>
    <row r="4095" spans="1:5" x14ac:dyDescent="0.25">
      <c r="A4095" s="122">
        <f t="shared" si="129"/>
        <v>43907</v>
      </c>
      <c r="B4095" s="73" t="b">
        <f t="shared" si="130"/>
        <v>0</v>
      </c>
      <c r="C4095" s="11"/>
      <c r="D4095" s="11"/>
      <c r="E4095" s="11"/>
    </row>
    <row r="4096" spans="1:5" x14ac:dyDescent="0.25">
      <c r="A4096" s="122">
        <f t="shared" si="129"/>
        <v>43908</v>
      </c>
      <c r="B4096" s="73" t="b">
        <f t="shared" si="130"/>
        <v>0</v>
      </c>
      <c r="C4096" s="11"/>
      <c r="D4096" s="11"/>
      <c r="E4096" s="11"/>
    </row>
    <row r="4097" spans="1:5" x14ac:dyDescent="0.25">
      <c r="A4097" s="122">
        <f t="shared" si="129"/>
        <v>43909</v>
      </c>
      <c r="B4097" s="73" t="b">
        <f t="shared" si="130"/>
        <v>0</v>
      </c>
      <c r="C4097" s="11"/>
      <c r="D4097" s="11"/>
      <c r="E4097" s="11"/>
    </row>
    <row r="4098" spans="1:5" x14ac:dyDescent="0.25">
      <c r="A4098" s="122">
        <f t="shared" si="129"/>
        <v>43910</v>
      </c>
      <c r="B4098" s="73" t="b">
        <f t="shared" si="130"/>
        <v>0</v>
      </c>
      <c r="C4098" s="11"/>
      <c r="D4098" s="11"/>
      <c r="E4098" s="11"/>
    </row>
    <row r="4099" spans="1:5" x14ac:dyDescent="0.25">
      <c r="A4099" s="122">
        <f t="shared" si="129"/>
        <v>43911</v>
      </c>
      <c r="B4099" s="73" t="b">
        <f t="shared" si="130"/>
        <v>0</v>
      </c>
      <c r="C4099" s="11"/>
      <c r="D4099" s="11"/>
      <c r="E4099" s="11"/>
    </row>
    <row r="4100" spans="1:5" x14ac:dyDescent="0.25">
      <c r="A4100" s="122">
        <f t="shared" ref="A4100:A4163" si="131">A4099+1</f>
        <v>43912</v>
      </c>
      <c r="B4100" s="73" t="b">
        <f t="shared" si="130"/>
        <v>0</v>
      </c>
      <c r="C4100" s="11"/>
      <c r="D4100" s="11"/>
      <c r="E4100" s="11"/>
    </row>
    <row r="4101" spans="1:5" x14ac:dyDescent="0.25">
      <c r="A4101" s="122">
        <f t="shared" si="131"/>
        <v>43913</v>
      </c>
      <c r="B4101" s="73" t="b">
        <f t="shared" si="130"/>
        <v>0</v>
      </c>
      <c r="C4101" s="11"/>
      <c r="D4101" s="11"/>
      <c r="E4101" s="11"/>
    </row>
    <row r="4102" spans="1:5" x14ac:dyDescent="0.25">
      <c r="A4102" s="122">
        <f t="shared" si="131"/>
        <v>43914</v>
      </c>
      <c r="B4102" s="73" t="b">
        <f t="shared" si="130"/>
        <v>0</v>
      </c>
      <c r="C4102" s="11"/>
      <c r="D4102" s="11"/>
      <c r="E4102" s="11"/>
    </row>
    <row r="4103" spans="1:5" x14ac:dyDescent="0.25">
      <c r="A4103" s="122">
        <f t="shared" si="131"/>
        <v>43915</v>
      </c>
      <c r="B4103" s="73" t="b">
        <f t="shared" si="130"/>
        <v>0</v>
      </c>
      <c r="C4103" s="11"/>
      <c r="D4103" s="11"/>
      <c r="E4103" s="11"/>
    </row>
    <row r="4104" spans="1:5" x14ac:dyDescent="0.25">
      <c r="A4104" s="122">
        <f t="shared" si="131"/>
        <v>43916</v>
      </c>
      <c r="B4104" s="73" t="b">
        <f t="shared" si="130"/>
        <v>0</v>
      </c>
      <c r="C4104" s="11"/>
      <c r="D4104" s="11"/>
      <c r="E4104" s="11"/>
    </row>
    <row r="4105" spans="1:5" x14ac:dyDescent="0.25">
      <c r="A4105" s="122">
        <f t="shared" si="131"/>
        <v>43917</v>
      </c>
      <c r="B4105" s="73" t="b">
        <f t="shared" si="130"/>
        <v>0</v>
      </c>
      <c r="C4105" s="11"/>
      <c r="D4105" s="11"/>
      <c r="E4105" s="11"/>
    </row>
    <row r="4106" spans="1:5" x14ac:dyDescent="0.25">
      <c r="A4106" s="122">
        <f t="shared" si="131"/>
        <v>43918</v>
      </c>
      <c r="B4106" s="73" t="b">
        <f t="shared" si="130"/>
        <v>0</v>
      </c>
      <c r="C4106" s="11"/>
      <c r="D4106" s="11"/>
      <c r="E4106" s="11"/>
    </row>
    <row r="4107" spans="1:5" x14ac:dyDescent="0.25">
      <c r="A4107" s="122">
        <f t="shared" si="131"/>
        <v>43919</v>
      </c>
      <c r="B4107" s="73" t="b">
        <f t="shared" si="130"/>
        <v>0</v>
      </c>
      <c r="C4107" s="11"/>
      <c r="D4107" s="11"/>
      <c r="E4107" s="11"/>
    </row>
    <row r="4108" spans="1:5" x14ac:dyDescent="0.25">
      <c r="A4108" s="122">
        <f t="shared" si="131"/>
        <v>43920</v>
      </c>
      <c r="B4108" s="73" t="b">
        <f t="shared" si="130"/>
        <v>0</v>
      </c>
      <c r="C4108" s="11"/>
      <c r="D4108" s="11"/>
      <c r="E4108" s="11"/>
    </row>
    <row r="4109" spans="1:5" x14ac:dyDescent="0.25">
      <c r="A4109" s="122">
        <f t="shared" si="131"/>
        <v>43921</v>
      </c>
      <c r="B4109" s="73" t="b">
        <f t="shared" si="130"/>
        <v>0</v>
      </c>
      <c r="C4109" s="11"/>
      <c r="D4109" s="11"/>
      <c r="E4109" s="11"/>
    </row>
    <row r="4110" spans="1:5" x14ac:dyDescent="0.25">
      <c r="A4110" s="122">
        <f t="shared" si="131"/>
        <v>43922</v>
      </c>
      <c r="B4110" s="73" t="b">
        <f t="shared" si="130"/>
        <v>0</v>
      </c>
      <c r="C4110" s="11"/>
      <c r="D4110" s="11"/>
      <c r="E4110" s="11"/>
    </row>
    <row r="4111" spans="1:5" x14ac:dyDescent="0.25">
      <c r="A4111" s="122">
        <f t="shared" si="131"/>
        <v>43923</v>
      </c>
      <c r="B4111" s="73" t="b">
        <f t="shared" si="130"/>
        <v>0</v>
      </c>
      <c r="C4111" s="11"/>
      <c r="D4111" s="11"/>
      <c r="E4111" s="11"/>
    </row>
    <row r="4112" spans="1:5" x14ac:dyDescent="0.25">
      <c r="A4112" s="122">
        <f t="shared" si="131"/>
        <v>43924</v>
      </c>
      <c r="B4112" s="73" t="b">
        <f t="shared" si="130"/>
        <v>0</v>
      </c>
      <c r="C4112" s="11"/>
      <c r="D4112" s="11"/>
      <c r="E4112" s="11"/>
    </row>
    <row r="4113" spans="1:5" x14ac:dyDescent="0.25">
      <c r="A4113" s="122">
        <f t="shared" si="131"/>
        <v>43925</v>
      </c>
      <c r="B4113" s="73" t="b">
        <f t="shared" si="130"/>
        <v>0</v>
      </c>
      <c r="C4113" s="11"/>
      <c r="D4113" s="11"/>
      <c r="E4113" s="11"/>
    </row>
    <row r="4114" spans="1:5" x14ac:dyDescent="0.25">
      <c r="A4114" s="122">
        <f t="shared" si="131"/>
        <v>43926</v>
      </c>
      <c r="B4114" s="73" t="b">
        <f t="shared" si="130"/>
        <v>0</v>
      </c>
      <c r="C4114" s="11"/>
      <c r="D4114" s="11"/>
      <c r="E4114" s="11"/>
    </row>
    <row r="4115" spans="1:5" x14ac:dyDescent="0.25">
      <c r="A4115" s="122">
        <f t="shared" si="131"/>
        <v>43927</v>
      </c>
      <c r="B4115" s="73" t="b">
        <f t="shared" si="130"/>
        <v>0</v>
      </c>
      <c r="C4115" s="11"/>
      <c r="D4115" s="11"/>
      <c r="E4115" s="11"/>
    </row>
    <row r="4116" spans="1:5" x14ac:dyDescent="0.25">
      <c r="A4116" s="122">
        <f t="shared" si="131"/>
        <v>43928</v>
      </c>
      <c r="B4116" s="73" t="b">
        <f t="shared" si="130"/>
        <v>0</v>
      </c>
      <c r="C4116" s="11"/>
      <c r="D4116" s="11"/>
      <c r="E4116" s="11"/>
    </row>
    <row r="4117" spans="1:5" x14ac:dyDescent="0.25">
      <c r="A4117" s="122">
        <f t="shared" si="131"/>
        <v>43929</v>
      </c>
      <c r="B4117" s="73" t="b">
        <f t="shared" si="130"/>
        <v>0</v>
      </c>
      <c r="C4117" s="11"/>
      <c r="D4117" s="11"/>
      <c r="E4117" s="11"/>
    </row>
    <row r="4118" spans="1:5" x14ac:dyDescent="0.25">
      <c r="A4118" s="122">
        <f t="shared" si="131"/>
        <v>43930</v>
      </c>
      <c r="B4118" s="73" t="b">
        <f t="shared" si="130"/>
        <v>1</v>
      </c>
      <c r="C4118" s="11" t="s">
        <v>23</v>
      </c>
      <c r="D4118" s="11"/>
      <c r="E4118" s="11"/>
    </row>
    <row r="4119" spans="1:5" x14ac:dyDescent="0.25">
      <c r="A4119" s="122">
        <f t="shared" si="131"/>
        <v>43931</v>
      </c>
      <c r="B4119" s="73" t="b">
        <f t="shared" si="130"/>
        <v>1</v>
      </c>
      <c r="C4119" s="11" t="s">
        <v>23</v>
      </c>
      <c r="D4119" s="11"/>
      <c r="E4119" s="11"/>
    </row>
    <row r="4120" spans="1:5" x14ac:dyDescent="0.25">
      <c r="A4120" s="122">
        <f t="shared" si="131"/>
        <v>43932</v>
      </c>
      <c r="B4120" s="73" t="b">
        <f t="shared" si="130"/>
        <v>0</v>
      </c>
      <c r="C4120" s="11"/>
      <c r="D4120" s="11"/>
      <c r="E4120" s="11"/>
    </row>
    <row r="4121" spans="1:5" x14ac:dyDescent="0.25">
      <c r="A4121" s="122">
        <f t="shared" si="131"/>
        <v>43933</v>
      </c>
      <c r="B4121" s="73" t="b">
        <f t="shared" ref="B4121:B4184" si="132">OR(C4121="Ja",D4121="Ja",E4121="Ja")</f>
        <v>0</v>
      </c>
      <c r="C4121" s="11"/>
      <c r="D4121" s="11"/>
      <c r="E4121" s="11"/>
    </row>
    <row r="4122" spans="1:5" x14ac:dyDescent="0.25">
      <c r="A4122" s="122">
        <f t="shared" si="131"/>
        <v>43934</v>
      </c>
      <c r="B4122" s="73" t="b">
        <f t="shared" si="132"/>
        <v>1</v>
      </c>
      <c r="C4122" s="11" t="s">
        <v>23</v>
      </c>
      <c r="D4122" s="11"/>
      <c r="E4122" s="11"/>
    </row>
    <row r="4123" spans="1:5" x14ac:dyDescent="0.25">
      <c r="A4123" s="122">
        <f t="shared" si="131"/>
        <v>43935</v>
      </c>
      <c r="B4123" s="73" t="b">
        <f t="shared" si="132"/>
        <v>0</v>
      </c>
      <c r="C4123" s="11"/>
      <c r="D4123" s="11"/>
      <c r="E4123" s="11"/>
    </row>
    <row r="4124" spans="1:5" x14ac:dyDescent="0.25">
      <c r="A4124" s="122">
        <f t="shared" si="131"/>
        <v>43936</v>
      </c>
      <c r="B4124" s="73" t="b">
        <f t="shared" si="132"/>
        <v>0</v>
      </c>
      <c r="C4124" s="11"/>
      <c r="D4124" s="11"/>
      <c r="E4124" s="11"/>
    </row>
    <row r="4125" spans="1:5" x14ac:dyDescent="0.25">
      <c r="A4125" s="122">
        <f t="shared" si="131"/>
        <v>43937</v>
      </c>
      <c r="B4125" s="73" t="b">
        <f t="shared" si="132"/>
        <v>0</v>
      </c>
      <c r="C4125" s="11"/>
      <c r="D4125" s="11"/>
      <c r="E4125" s="11"/>
    </row>
    <row r="4126" spans="1:5" x14ac:dyDescent="0.25">
      <c r="A4126" s="122">
        <f t="shared" si="131"/>
        <v>43938</v>
      </c>
      <c r="B4126" s="73" t="b">
        <f t="shared" si="132"/>
        <v>0</v>
      </c>
      <c r="C4126" s="11"/>
      <c r="D4126" s="11"/>
      <c r="E4126" s="11"/>
    </row>
    <row r="4127" spans="1:5" x14ac:dyDescent="0.25">
      <c r="A4127" s="122">
        <f t="shared" si="131"/>
        <v>43939</v>
      </c>
      <c r="B4127" s="73" t="b">
        <f t="shared" si="132"/>
        <v>0</v>
      </c>
      <c r="C4127" s="11"/>
      <c r="D4127" s="11"/>
      <c r="E4127" s="11"/>
    </row>
    <row r="4128" spans="1:5" x14ac:dyDescent="0.25">
      <c r="A4128" s="122">
        <f t="shared" si="131"/>
        <v>43940</v>
      </c>
      <c r="B4128" s="73" t="b">
        <f t="shared" si="132"/>
        <v>0</v>
      </c>
      <c r="C4128" s="11"/>
      <c r="D4128" s="11"/>
      <c r="E4128" s="11"/>
    </row>
    <row r="4129" spans="1:5" x14ac:dyDescent="0.25">
      <c r="A4129" s="122">
        <f t="shared" si="131"/>
        <v>43941</v>
      </c>
      <c r="B4129" s="73" t="b">
        <f t="shared" si="132"/>
        <v>0</v>
      </c>
      <c r="C4129" s="11"/>
      <c r="D4129" s="11"/>
      <c r="E4129" s="11"/>
    </row>
    <row r="4130" spans="1:5" x14ac:dyDescent="0.25">
      <c r="A4130" s="122">
        <f t="shared" si="131"/>
        <v>43942</v>
      </c>
      <c r="B4130" s="73" t="b">
        <f t="shared" si="132"/>
        <v>0</v>
      </c>
      <c r="C4130" s="11"/>
      <c r="D4130" s="11"/>
      <c r="E4130" s="11"/>
    </row>
    <row r="4131" spans="1:5" x14ac:dyDescent="0.25">
      <c r="A4131" s="122">
        <f t="shared" si="131"/>
        <v>43943</v>
      </c>
      <c r="B4131" s="73" t="b">
        <f t="shared" si="132"/>
        <v>0</v>
      </c>
      <c r="C4131" s="11"/>
      <c r="D4131" s="11"/>
      <c r="E4131" s="11"/>
    </row>
    <row r="4132" spans="1:5" x14ac:dyDescent="0.25">
      <c r="A4132" s="122">
        <f t="shared" si="131"/>
        <v>43944</v>
      </c>
      <c r="B4132" s="73" t="b">
        <f t="shared" si="132"/>
        <v>0</v>
      </c>
      <c r="C4132" s="11"/>
      <c r="D4132" s="11"/>
      <c r="E4132" s="11"/>
    </row>
    <row r="4133" spans="1:5" x14ac:dyDescent="0.25">
      <c r="A4133" s="122">
        <f t="shared" si="131"/>
        <v>43945</v>
      </c>
      <c r="B4133" s="73" t="b">
        <f t="shared" si="132"/>
        <v>0</v>
      </c>
      <c r="C4133" s="11"/>
      <c r="D4133" s="11"/>
      <c r="E4133" s="11"/>
    </row>
    <row r="4134" spans="1:5" x14ac:dyDescent="0.25">
      <c r="A4134" s="122">
        <f t="shared" si="131"/>
        <v>43946</v>
      </c>
      <c r="B4134" s="73" t="b">
        <f t="shared" si="132"/>
        <v>0</v>
      </c>
      <c r="C4134" s="11"/>
      <c r="D4134" s="11"/>
      <c r="E4134" s="11"/>
    </row>
    <row r="4135" spans="1:5" x14ac:dyDescent="0.25">
      <c r="A4135" s="122">
        <f t="shared" si="131"/>
        <v>43947</v>
      </c>
      <c r="B4135" s="73" t="b">
        <f t="shared" si="132"/>
        <v>0</v>
      </c>
      <c r="C4135" s="11"/>
      <c r="D4135" s="11"/>
      <c r="E4135" s="11"/>
    </row>
    <row r="4136" spans="1:5" x14ac:dyDescent="0.25">
      <c r="A4136" s="122">
        <f t="shared" si="131"/>
        <v>43948</v>
      </c>
      <c r="B4136" s="73" t="b">
        <f t="shared" si="132"/>
        <v>0</v>
      </c>
      <c r="C4136" s="11"/>
      <c r="D4136" s="11"/>
      <c r="E4136" s="11"/>
    </row>
    <row r="4137" spans="1:5" x14ac:dyDescent="0.25">
      <c r="A4137" s="122">
        <f t="shared" si="131"/>
        <v>43949</v>
      </c>
      <c r="B4137" s="73" t="b">
        <f t="shared" si="132"/>
        <v>0</v>
      </c>
      <c r="C4137" s="11"/>
      <c r="D4137" s="11"/>
      <c r="E4137" s="11"/>
    </row>
    <row r="4138" spans="1:5" x14ac:dyDescent="0.25">
      <c r="A4138" s="122">
        <f t="shared" si="131"/>
        <v>43950</v>
      </c>
      <c r="B4138" s="73" t="b">
        <f t="shared" si="132"/>
        <v>0</v>
      </c>
      <c r="C4138" s="11"/>
      <c r="D4138" s="11"/>
      <c r="E4138" s="11"/>
    </row>
    <row r="4139" spans="1:5" x14ac:dyDescent="0.25">
      <c r="A4139" s="122">
        <f t="shared" si="131"/>
        <v>43951</v>
      </c>
      <c r="B4139" s="73" t="b">
        <f t="shared" si="132"/>
        <v>0</v>
      </c>
      <c r="C4139" s="11"/>
      <c r="D4139" s="11"/>
      <c r="E4139" s="11"/>
    </row>
    <row r="4140" spans="1:5" x14ac:dyDescent="0.25">
      <c r="A4140" s="122">
        <f t="shared" si="131"/>
        <v>43952</v>
      </c>
      <c r="B4140" s="73" t="b">
        <f t="shared" si="132"/>
        <v>0</v>
      </c>
      <c r="C4140" s="11"/>
      <c r="D4140" s="11"/>
      <c r="E4140" s="11"/>
    </row>
    <row r="4141" spans="1:5" x14ac:dyDescent="0.25">
      <c r="A4141" s="122">
        <f t="shared" si="131"/>
        <v>43953</v>
      </c>
      <c r="B4141" s="73" t="b">
        <f t="shared" si="132"/>
        <v>0</v>
      </c>
      <c r="C4141" s="11"/>
      <c r="D4141" s="11"/>
      <c r="E4141" s="11"/>
    </row>
    <row r="4142" spans="1:5" x14ac:dyDescent="0.25">
      <c r="A4142" s="122">
        <f t="shared" si="131"/>
        <v>43954</v>
      </c>
      <c r="B4142" s="73" t="b">
        <f t="shared" si="132"/>
        <v>0</v>
      </c>
      <c r="C4142" s="11"/>
      <c r="D4142" s="11"/>
      <c r="E4142" s="11"/>
    </row>
    <row r="4143" spans="1:5" x14ac:dyDescent="0.25">
      <c r="A4143" s="122">
        <f t="shared" si="131"/>
        <v>43955</v>
      </c>
      <c r="B4143" s="73" t="b">
        <f t="shared" si="132"/>
        <v>0</v>
      </c>
      <c r="C4143" s="11"/>
      <c r="D4143" s="11"/>
      <c r="E4143" s="11"/>
    </row>
    <row r="4144" spans="1:5" x14ac:dyDescent="0.25">
      <c r="A4144" s="122">
        <f t="shared" si="131"/>
        <v>43956</v>
      </c>
      <c r="B4144" s="73" t="b">
        <f t="shared" si="132"/>
        <v>0</v>
      </c>
      <c r="C4144" s="11"/>
      <c r="D4144" s="11"/>
      <c r="E4144" s="11"/>
    </row>
    <row r="4145" spans="1:5" x14ac:dyDescent="0.25">
      <c r="A4145" s="122">
        <f t="shared" si="131"/>
        <v>43957</v>
      </c>
      <c r="B4145" s="73" t="b">
        <f t="shared" si="132"/>
        <v>0</v>
      </c>
      <c r="C4145" s="11"/>
      <c r="D4145" s="11"/>
      <c r="E4145" s="11"/>
    </row>
    <row r="4146" spans="1:5" x14ac:dyDescent="0.25">
      <c r="A4146" s="122">
        <f t="shared" si="131"/>
        <v>43958</v>
      </c>
      <c r="B4146" s="73" t="b">
        <f t="shared" si="132"/>
        <v>0</v>
      </c>
      <c r="C4146" s="11"/>
      <c r="D4146" s="11"/>
      <c r="E4146" s="11"/>
    </row>
    <row r="4147" spans="1:5" x14ac:dyDescent="0.25">
      <c r="A4147" s="122">
        <f t="shared" si="131"/>
        <v>43959</v>
      </c>
      <c r="B4147" s="73" t="b">
        <f t="shared" si="132"/>
        <v>1</v>
      </c>
      <c r="C4147" s="11" t="s">
        <v>23</v>
      </c>
      <c r="D4147" s="11"/>
      <c r="E4147" s="11"/>
    </row>
    <row r="4148" spans="1:5" x14ac:dyDescent="0.25">
      <c r="A4148" s="122">
        <f t="shared" si="131"/>
        <v>43960</v>
      </c>
      <c r="B4148" s="73" t="b">
        <f t="shared" si="132"/>
        <v>0</v>
      </c>
      <c r="C4148" s="11"/>
      <c r="D4148" s="11"/>
      <c r="E4148" s="11"/>
    </row>
    <row r="4149" spans="1:5" x14ac:dyDescent="0.25">
      <c r="A4149" s="122">
        <f t="shared" si="131"/>
        <v>43961</v>
      </c>
      <c r="B4149" s="73" t="b">
        <f t="shared" si="132"/>
        <v>0</v>
      </c>
      <c r="C4149" s="11"/>
      <c r="D4149" s="11"/>
      <c r="E4149" s="11"/>
    </row>
    <row r="4150" spans="1:5" x14ac:dyDescent="0.25">
      <c r="A4150" s="122">
        <f t="shared" si="131"/>
        <v>43962</v>
      </c>
      <c r="B4150" s="73" t="b">
        <f t="shared" si="132"/>
        <v>0</v>
      </c>
      <c r="C4150" s="11"/>
      <c r="D4150" s="11"/>
      <c r="E4150" s="11"/>
    </row>
    <row r="4151" spans="1:5" x14ac:dyDescent="0.25">
      <c r="A4151" s="122">
        <f t="shared" si="131"/>
        <v>43963</v>
      </c>
      <c r="B4151" s="73" t="b">
        <f t="shared" si="132"/>
        <v>0</v>
      </c>
      <c r="C4151" s="11"/>
      <c r="D4151" s="11"/>
      <c r="E4151" s="11"/>
    </row>
    <row r="4152" spans="1:5" x14ac:dyDescent="0.25">
      <c r="A4152" s="122">
        <f t="shared" si="131"/>
        <v>43964</v>
      </c>
      <c r="B4152" s="73" t="b">
        <f t="shared" si="132"/>
        <v>0</v>
      </c>
      <c r="C4152" s="11"/>
      <c r="D4152" s="11"/>
      <c r="E4152" s="11"/>
    </row>
    <row r="4153" spans="1:5" x14ac:dyDescent="0.25">
      <c r="A4153" s="122">
        <f t="shared" si="131"/>
        <v>43965</v>
      </c>
      <c r="B4153" s="73" t="b">
        <f t="shared" si="132"/>
        <v>0</v>
      </c>
      <c r="C4153" s="11"/>
      <c r="D4153" s="11"/>
      <c r="E4153" s="11"/>
    </row>
    <row r="4154" spans="1:5" x14ac:dyDescent="0.25">
      <c r="A4154" s="122">
        <f t="shared" si="131"/>
        <v>43966</v>
      </c>
      <c r="B4154" s="73" t="b">
        <f t="shared" si="132"/>
        <v>0</v>
      </c>
      <c r="C4154" s="11"/>
      <c r="D4154" s="11"/>
      <c r="E4154" s="11"/>
    </row>
    <row r="4155" spans="1:5" x14ac:dyDescent="0.25">
      <c r="A4155" s="122">
        <f t="shared" si="131"/>
        <v>43967</v>
      </c>
      <c r="B4155" s="73" t="b">
        <f t="shared" si="132"/>
        <v>0</v>
      </c>
      <c r="C4155" s="11"/>
      <c r="D4155" s="11"/>
      <c r="E4155" s="11"/>
    </row>
    <row r="4156" spans="1:5" x14ac:dyDescent="0.25">
      <c r="A4156" s="122">
        <f t="shared" si="131"/>
        <v>43968</v>
      </c>
      <c r="B4156" s="73" t="b">
        <f t="shared" si="132"/>
        <v>0</v>
      </c>
      <c r="C4156" s="11"/>
      <c r="D4156" s="11"/>
      <c r="E4156" s="11"/>
    </row>
    <row r="4157" spans="1:5" x14ac:dyDescent="0.25">
      <c r="A4157" s="122">
        <f t="shared" si="131"/>
        <v>43969</v>
      </c>
      <c r="B4157" s="73" t="b">
        <f t="shared" si="132"/>
        <v>0</v>
      </c>
      <c r="C4157" s="11"/>
      <c r="D4157" s="11"/>
      <c r="E4157" s="11"/>
    </row>
    <row r="4158" spans="1:5" x14ac:dyDescent="0.25">
      <c r="A4158" s="122">
        <f t="shared" si="131"/>
        <v>43970</v>
      </c>
      <c r="B4158" s="73" t="b">
        <f t="shared" si="132"/>
        <v>0</v>
      </c>
      <c r="C4158" s="11"/>
      <c r="D4158" s="11"/>
      <c r="E4158" s="11"/>
    </row>
    <row r="4159" spans="1:5" x14ac:dyDescent="0.25">
      <c r="A4159" s="122">
        <f t="shared" si="131"/>
        <v>43971</v>
      </c>
      <c r="B4159" s="73" t="b">
        <f t="shared" si="132"/>
        <v>0</v>
      </c>
      <c r="C4159" s="11"/>
      <c r="D4159" s="11"/>
      <c r="E4159" s="11"/>
    </row>
    <row r="4160" spans="1:5" x14ac:dyDescent="0.25">
      <c r="A4160" s="122">
        <f t="shared" si="131"/>
        <v>43972</v>
      </c>
      <c r="B4160" s="73" t="b">
        <f t="shared" si="132"/>
        <v>1</v>
      </c>
      <c r="C4160" s="11" t="s">
        <v>23</v>
      </c>
      <c r="D4160" s="11"/>
      <c r="E4160" s="11"/>
    </row>
    <row r="4161" spans="1:5" x14ac:dyDescent="0.25">
      <c r="A4161" s="122">
        <f t="shared" si="131"/>
        <v>43973</v>
      </c>
      <c r="B4161" s="73" t="b">
        <f t="shared" si="132"/>
        <v>0</v>
      </c>
      <c r="C4161" s="11"/>
      <c r="D4161" s="11"/>
      <c r="E4161" s="11"/>
    </row>
    <row r="4162" spans="1:5" x14ac:dyDescent="0.25">
      <c r="A4162" s="122">
        <f t="shared" si="131"/>
        <v>43974</v>
      </c>
      <c r="B4162" s="73" t="b">
        <f t="shared" si="132"/>
        <v>0</v>
      </c>
      <c r="C4162" s="11"/>
      <c r="D4162" s="11"/>
      <c r="E4162" s="11"/>
    </row>
    <row r="4163" spans="1:5" x14ac:dyDescent="0.25">
      <c r="A4163" s="122">
        <f t="shared" si="131"/>
        <v>43975</v>
      </c>
      <c r="B4163" s="73" t="b">
        <f t="shared" si="132"/>
        <v>0</v>
      </c>
      <c r="C4163" s="11"/>
      <c r="D4163" s="11"/>
      <c r="E4163" s="11"/>
    </row>
    <row r="4164" spans="1:5" x14ac:dyDescent="0.25">
      <c r="A4164" s="122">
        <f t="shared" ref="A4164:A4227" si="133">A4163+1</f>
        <v>43976</v>
      </c>
      <c r="B4164" s="73" t="b">
        <f t="shared" si="132"/>
        <v>0</v>
      </c>
      <c r="C4164" s="11"/>
      <c r="D4164" s="11"/>
      <c r="E4164" s="11"/>
    </row>
    <row r="4165" spans="1:5" x14ac:dyDescent="0.25">
      <c r="A4165" s="122">
        <f t="shared" si="133"/>
        <v>43977</v>
      </c>
      <c r="B4165" s="73" t="b">
        <f t="shared" si="132"/>
        <v>0</v>
      </c>
      <c r="C4165" s="11"/>
      <c r="D4165" s="11"/>
      <c r="E4165" s="11"/>
    </row>
    <row r="4166" spans="1:5" x14ac:dyDescent="0.25">
      <c r="A4166" s="122">
        <f t="shared" si="133"/>
        <v>43978</v>
      </c>
      <c r="B4166" s="73" t="b">
        <f t="shared" si="132"/>
        <v>0</v>
      </c>
      <c r="C4166" s="11"/>
      <c r="D4166" s="11"/>
      <c r="E4166" s="11"/>
    </row>
    <row r="4167" spans="1:5" x14ac:dyDescent="0.25">
      <c r="A4167" s="122">
        <f t="shared" si="133"/>
        <v>43979</v>
      </c>
      <c r="B4167" s="73" t="b">
        <f t="shared" si="132"/>
        <v>0</v>
      </c>
      <c r="C4167" s="11"/>
      <c r="D4167" s="11"/>
      <c r="E4167" s="11"/>
    </row>
    <row r="4168" spans="1:5" x14ac:dyDescent="0.25">
      <c r="A4168" s="122">
        <f t="shared" si="133"/>
        <v>43980</v>
      </c>
      <c r="B4168" s="73" t="b">
        <f t="shared" si="132"/>
        <v>0</v>
      </c>
      <c r="C4168" s="11"/>
      <c r="D4168" s="11"/>
      <c r="E4168" s="11"/>
    </row>
    <row r="4169" spans="1:5" x14ac:dyDescent="0.25">
      <c r="A4169" s="122">
        <f t="shared" si="133"/>
        <v>43981</v>
      </c>
      <c r="B4169" s="73" t="b">
        <f t="shared" si="132"/>
        <v>0</v>
      </c>
      <c r="C4169" s="11"/>
      <c r="D4169" s="11"/>
      <c r="E4169" s="11"/>
    </row>
    <row r="4170" spans="1:5" x14ac:dyDescent="0.25">
      <c r="A4170" s="122">
        <f t="shared" si="133"/>
        <v>43982</v>
      </c>
      <c r="B4170" s="73" t="b">
        <f t="shared" si="132"/>
        <v>0</v>
      </c>
      <c r="C4170" s="11"/>
      <c r="D4170" s="11"/>
      <c r="E4170" s="11"/>
    </row>
    <row r="4171" spans="1:5" x14ac:dyDescent="0.25">
      <c r="A4171" s="122">
        <f t="shared" si="133"/>
        <v>43983</v>
      </c>
      <c r="B4171" s="73" t="b">
        <f t="shared" si="132"/>
        <v>1</v>
      </c>
      <c r="C4171" s="11" t="s">
        <v>23</v>
      </c>
      <c r="D4171" s="11"/>
      <c r="E4171" s="11"/>
    </row>
    <row r="4172" spans="1:5" x14ac:dyDescent="0.25">
      <c r="A4172" s="122">
        <f t="shared" si="133"/>
        <v>43984</v>
      </c>
      <c r="B4172" s="73" t="b">
        <f t="shared" si="132"/>
        <v>0</v>
      </c>
      <c r="C4172" s="11"/>
      <c r="D4172" s="11"/>
      <c r="E4172" s="11"/>
    </row>
    <row r="4173" spans="1:5" x14ac:dyDescent="0.25">
      <c r="A4173" s="122">
        <f t="shared" si="133"/>
        <v>43985</v>
      </c>
      <c r="B4173" s="73" t="b">
        <f t="shared" si="132"/>
        <v>0</v>
      </c>
      <c r="C4173" s="11"/>
      <c r="D4173" s="11"/>
      <c r="E4173" s="11"/>
    </row>
    <row r="4174" spans="1:5" x14ac:dyDescent="0.25">
      <c r="A4174" s="122">
        <f t="shared" si="133"/>
        <v>43986</v>
      </c>
      <c r="B4174" s="73" t="b">
        <f t="shared" si="132"/>
        <v>0</v>
      </c>
      <c r="C4174" s="11"/>
      <c r="D4174" s="11"/>
      <c r="E4174" s="11"/>
    </row>
    <row r="4175" spans="1:5" x14ac:dyDescent="0.25">
      <c r="A4175" s="122">
        <f t="shared" si="133"/>
        <v>43987</v>
      </c>
      <c r="B4175" s="73" t="b">
        <f t="shared" si="132"/>
        <v>1</v>
      </c>
      <c r="C4175" s="11"/>
      <c r="D4175" s="11" t="s">
        <v>23</v>
      </c>
      <c r="E4175" s="11"/>
    </row>
    <row r="4176" spans="1:5" x14ac:dyDescent="0.25">
      <c r="A4176" s="122">
        <f t="shared" si="133"/>
        <v>43988</v>
      </c>
      <c r="B4176" s="73" t="b">
        <f t="shared" si="132"/>
        <v>0</v>
      </c>
      <c r="C4176" s="11"/>
      <c r="D4176" s="11"/>
      <c r="E4176" s="11"/>
    </row>
    <row r="4177" spans="1:5" x14ac:dyDescent="0.25">
      <c r="A4177" s="122">
        <f t="shared" si="133"/>
        <v>43989</v>
      </c>
      <c r="B4177" s="73" t="b">
        <f t="shared" si="132"/>
        <v>0</v>
      </c>
      <c r="C4177" s="11"/>
      <c r="D4177" s="11"/>
      <c r="E4177" s="11"/>
    </row>
    <row r="4178" spans="1:5" x14ac:dyDescent="0.25">
      <c r="A4178" s="122">
        <f t="shared" si="133"/>
        <v>43990</v>
      </c>
      <c r="B4178" s="73" t="b">
        <f t="shared" si="132"/>
        <v>0</v>
      </c>
      <c r="C4178" s="11"/>
      <c r="D4178" s="11"/>
      <c r="E4178" s="11"/>
    </row>
    <row r="4179" spans="1:5" x14ac:dyDescent="0.25">
      <c r="A4179" s="122">
        <f t="shared" si="133"/>
        <v>43991</v>
      </c>
      <c r="B4179" s="73" t="b">
        <f t="shared" si="132"/>
        <v>0</v>
      </c>
      <c r="C4179" s="11"/>
      <c r="D4179" s="11"/>
      <c r="E4179" s="11"/>
    </row>
    <row r="4180" spans="1:5" x14ac:dyDescent="0.25">
      <c r="A4180" s="122">
        <f t="shared" si="133"/>
        <v>43992</v>
      </c>
      <c r="B4180" s="73" t="b">
        <f t="shared" si="132"/>
        <v>0</v>
      </c>
      <c r="C4180" s="11"/>
      <c r="D4180" s="11"/>
      <c r="E4180" s="11"/>
    </row>
    <row r="4181" spans="1:5" x14ac:dyDescent="0.25">
      <c r="A4181" s="122">
        <f t="shared" si="133"/>
        <v>43993</v>
      </c>
      <c r="B4181" s="73" t="b">
        <f t="shared" si="132"/>
        <v>0</v>
      </c>
      <c r="C4181" s="11"/>
      <c r="D4181" s="11"/>
      <c r="E4181" s="11"/>
    </row>
    <row r="4182" spans="1:5" x14ac:dyDescent="0.25">
      <c r="A4182" s="122">
        <f t="shared" si="133"/>
        <v>43994</v>
      </c>
      <c r="B4182" s="73" t="b">
        <f t="shared" si="132"/>
        <v>0</v>
      </c>
      <c r="C4182" s="11"/>
      <c r="D4182" s="11"/>
      <c r="E4182" s="11"/>
    </row>
    <row r="4183" spans="1:5" x14ac:dyDescent="0.25">
      <c r="A4183" s="122">
        <f t="shared" si="133"/>
        <v>43995</v>
      </c>
      <c r="B4183" s="73" t="b">
        <f t="shared" si="132"/>
        <v>0</v>
      </c>
      <c r="C4183" s="11"/>
      <c r="D4183" s="11"/>
      <c r="E4183" s="11"/>
    </row>
    <row r="4184" spans="1:5" x14ac:dyDescent="0.25">
      <c r="A4184" s="122">
        <f t="shared" si="133"/>
        <v>43996</v>
      </c>
      <c r="B4184" s="73" t="b">
        <f t="shared" si="132"/>
        <v>0</v>
      </c>
      <c r="C4184" s="11"/>
      <c r="D4184" s="11"/>
      <c r="E4184" s="11"/>
    </row>
    <row r="4185" spans="1:5" x14ac:dyDescent="0.25">
      <c r="A4185" s="122">
        <f t="shared" si="133"/>
        <v>43997</v>
      </c>
      <c r="B4185" s="73" t="b">
        <f t="shared" ref="B4185:B4248" si="134">OR(C4185="Ja",D4185="Ja",E4185="Ja")</f>
        <v>0</v>
      </c>
      <c r="C4185" s="11"/>
      <c r="D4185" s="11"/>
      <c r="E4185" s="11"/>
    </row>
    <row r="4186" spans="1:5" x14ac:dyDescent="0.25">
      <c r="A4186" s="122">
        <f t="shared" si="133"/>
        <v>43998</v>
      </c>
      <c r="B4186" s="73" t="b">
        <f t="shared" si="134"/>
        <v>0</v>
      </c>
      <c r="C4186" s="11"/>
      <c r="D4186" s="11"/>
      <c r="E4186" s="11"/>
    </row>
    <row r="4187" spans="1:5" x14ac:dyDescent="0.25">
      <c r="A4187" s="122">
        <f t="shared" si="133"/>
        <v>43999</v>
      </c>
      <c r="B4187" s="73" t="b">
        <f t="shared" si="134"/>
        <v>0</v>
      </c>
      <c r="C4187" s="11"/>
      <c r="D4187" s="11"/>
      <c r="E4187" s="11"/>
    </row>
    <row r="4188" spans="1:5" x14ac:dyDescent="0.25">
      <c r="A4188" s="122">
        <f t="shared" si="133"/>
        <v>44000</v>
      </c>
      <c r="B4188" s="73" t="b">
        <f t="shared" si="134"/>
        <v>0</v>
      </c>
      <c r="C4188" s="11"/>
      <c r="D4188" s="11"/>
      <c r="E4188" s="11"/>
    </row>
    <row r="4189" spans="1:5" x14ac:dyDescent="0.25">
      <c r="A4189" s="122">
        <f t="shared" si="133"/>
        <v>44001</v>
      </c>
      <c r="B4189" s="73" t="b">
        <f t="shared" si="134"/>
        <v>0</v>
      </c>
      <c r="C4189" s="11"/>
      <c r="D4189" s="11"/>
      <c r="E4189" s="11"/>
    </row>
    <row r="4190" spans="1:5" x14ac:dyDescent="0.25">
      <c r="A4190" s="122">
        <f t="shared" si="133"/>
        <v>44002</v>
      </c>
      <c r="B4190" s="73" t="b">
        <f t="shared" si="134"/>
        <v>0</v>
      </c>
      <c r="C4190" s="11"/>
      <c r="D4190" s="11"/>
      <c r="E4190" s="11"/>
    </row>
    <row r="4191" spans="1:5" x14ac:dyDescent="0.25">
      <c r="A4191" s="122">
        <f t="shared" si="133"/>
        <v>44003</v>
      </c>
      <c r="B4191" s="73" t="b">
        <f t="shared" si="134"/>
        <v>0</v>
      </c>
      <c r="C4191" s="11"/>
      <c r="D4191" s="11"/>
      <c r="E4191" s="11"/>
    </row>
    <row r="4192" spans="1:5" x14ac:dyDescent="0.25">
      <c r="A4192" s="122">
        <f t="shared" si="133"/>
        <v>44004</v>
      </c>
      <c r="B4192" s="73" t="b">
        <f t="shared" si="134"/>
        <v>0</v>
      </c>
      <c r="C4192" s="11"/>
      <c r="D4192" s="11"/>
      <c r="E4192" s="11"/>
    </row>
    <row r="4193" spans="1:5" x14ac:dyDescent="0.25">
      <c r="A4193" s="122">
        <f t="shared" si="133"/>
        <v>44005</v>
      </c>
      <c r="B4193" s="73" t="b">
        <f t="shared" si="134"/>
        <v>0</v>
      </c>
      <c r="C4193" s="11"/>
      <c r="D4193" s="11"/>
      <c r="E4193" s="11"/>
    </row>
    <row r="4194" spans="1:5" x14ac:dyDescent="0.25">
      <c r="A4194" s="122">
        <f t="shared" si="133"/>
        <v>44006</v>
      </c>
      <c r="B4194" s="73" t="b">
        <f t="shared" si="134"/>
        <v>0</v>
      </c>
      <c r="C4194" s="11"/>
      <c r="D4194" s="11"/>
      <c r="E4194" s="11"/>
    </row>
    <row r="4195" spans="1:5" x14ac:dyDescent="0.25">
      <c r="A4195" s="122">
        <f t="shared" si="133"/>
        <v>44007</v>
      </c>
      <c r="B4195" s="73" t="b">
        <f t="shared" si="134"/>
        <v>0</v>
      </c>
      <c r="C4195" s="11"/>
      <c r="D4195" s="11"/>
      <c r="E4195" s="11"/>
    </row>
    <row r="4196" spans="1:5" x14ac:dyDescent="0.25">
      <c r="A4196" s="122">
        <f t="shared" si="133"/>
        <v>44008</v>
      </c>
      <c r="B4196" s="73" t="b">
        <f t="shared" si="134"/>
        <v>0</v>
      </c>
      <c r="C4196" s="11"/>
      <c r="D4196" s="11"/>
      <c r="E4196" s="11"/>
    </row>
    <row r="4197" spans="1:5" x14ac:dyDescent="0.25">
      <c r="A4197" s="122">
        <f t="shared" si="133"/>
        <v>44009</v>
      </c>
      <c r="B4197" s="73" t="b">
        <f t="shared" si="134"/>
        <v>0</v>
      </c>
      <c r="C4197" s="11"/>
      <c r="D4197" s="11"/>
      <c r="E4197" s="11"/>
    </row>
    <row r="4198" spans="1:5" x14ac:dyDescent="0.25">
      <c r="A4198" s="122">
        <f t="shared" si="133"/>
        <v>44010</v>
      </c>
      <c r="B4198" s="73" t="b">
        <f t="shared" si="134"/>
        <v>0</v>
      </c>
      <c r="C4198" s="11"/>
      <c r="D4198" s="11"/>
      <c r="E4198" s="11"/>
    </row>
    <row r="4199" spans="1:5" x14ac:dyDescent="0.25">
      <c r="A4199" s="122">
        <f t="shared" si="133"/>
        <v>44011</v>
      </c>
      <c r="B4199" s="73" t="b">
        <f t="shared" si="134"/>
        <v>0</v>
      </c>
      <c r="C4199" s="11"/>
      <c r="D4199" s="11"/>
      <c r="E4199" s="11"/>
    </row>
    <row r="4200" spans="1:5" x14ac:dyDescent="0.25">
      <c r="A4200" s="122">
        <f t="shared" si="133"/>
        <v>44012</v>
      </c>
      <c r="B4200" s="73" t="b">
        <f t="shared" si="134"/>
        <v>0</v>
      </c>
      <c r="C4200" s="11"/>
      <c r="D4200" s="11"/>
      <c r="E4200" s="11"/>
    </row>
    <row r="4201" spans="1:5" x14ac:dyDescent="0.25">
      <c r="A4201" s="122">
        <f t="shared" si="133"/>
        <v>44013</v>
      </c>
      <c r="B4201" s="73" t="b">
        <f t="shared" si="134"/>
        <v>0</v>
      </c>
      <c r="C4201" s="11"/>
      <c r="D4201" s="11"/>
      <c r="E4201" s="11"/>
    </row>
    <row r="4202" spans="1:5" x14ac:dyDescent="0.25">
      <c r="A4202" s="122">
        <f t="shared" si="133"/>
        <v>44014</v>
      </c>
      <c r="B4202" s="73" t="b">
        <f t="shared" si="134"/>
        <v>0</v>
      </c>
      <c r="C4202" s="11"/>
      <c r="D4202" s="11"/>
      <c r="E4202" s="11"/>
    </row>
    <row r="4203" spans="1:5" x14ac:dyDescent="0.25">
      <c r="A4203" s="122">
        <f t="shared" si="133"/>
        <v>44015</v>
      </c>
      <c r="B4203" s="73" t="b">
        <f t="shared" si="134"/>
        <v>0</v>
      </c>
      <c r="C4203" s="11"/>
      <c r="D4203" s="11"/>
      <c r="E4203" s="11"/>
    </row>
    <row r="4204" spans="1:5" x14ac:dyDescent="0.25">
      <c r="A4204" s="122">
        <f t="shared" si="133"/>
        <v>44016</v>
      </c>
      <c r="B4204" s="73" t="b">
        <f t="shared" si="134"/>
        <v>0</v>
      </c>
      <c r="C4204" s="11"/>
      <c r="D4204" s="11"/>
      <c r="E4204" s="11"/>
    </row>
    <row r="4205" spans="1:5" x14ac:dyDescent="0.25">
      <c r="A4205" s="122">
        <f t="shared" si="133"/>
        <v>44017</v>
      </c>
      <c r="B4205" s="73" t="b">
        <f t="shared" si="134"/>
        <v>0</v>
      </c>
      <c r="C4205" s="11"/>
      <c r="D4205" s="11"/>
      <c r="E4205" s="11"/>
    </row>
    <row r="4206" spans="1:5" x14ac:dyDescent="0.25">
      <c r="A4206" s="122">
        <f t="shared" si="133"/>
        <v>44018</v>
      </c>
      <c r="B4206" s="73" t="b">
        <f t="shared" si="134"/>
        <v>0</v>
      </c>
      <c r="C4206" s="11"/>
      <c r="D4206" s="11"/>
      <c r="E4206" s="11"/>
    </row>
    <row r="4207" spans="1:5" x14ac:dyDescent="0.25">
      <c r="A4207" s="122">
        <f t="shared" si="133"/>
        <v>44019</v>
      </c>
      <c r="B4207" s="73" t="b">
        <f t="shared" si="134"/>
        <v>0</v>
      </c>
      <c r="C4207" s="11"/>
      <c r="D4207" s="11"/>
      <c r="E4207" s="11"/>
    </row>
    <row r="4208" spans="1:5" x14ac:dyDescent="0.25">
      <c r="A4208" s="122">
        <f t="shared" si="133"/>
        <v>44020</v>
      </c>
      <c r="B4208" s="73" t="b">
        <f t="shared" si="134"/>
        <v>0</v>
      </c>
      <c r="C4208" s="11"/>
      <c r="D4208" s="11"/>
      <c r="E4208" s="11"/>
    </row>
    <row r="4209" spans="1:5" x14ac:dyDescent="0.25">
      <c r="A4209" s="122">
        <f t="shared" si="133"/>
        <v>44021</v>
      </c>
      <c r="B4209" s="73" t="b">
        <f t="shared" si="134"/>
        <v>0</v>
      </c>
      <c r="C4209" s="11"/>
      <c r="D4209" s="11"/>
      <c r="E4209" s="11"/>
    </row>
    <row r="4210" spans="1:5" x14ac:dyDescent="0.25">
      <c r="A4210" s="122">
        <f t="shared" si="133"/>
        <v>44022</v>
      </c>
      <c r="B4210" s="73" t="b">
        <f t="shared" si="134"/>
        <v>0</v>
      </c>
      <c r="C4210" s="11"/>
      <c r="D4210" s="11"/>
      <c r="E4210" s="11"/>
    </row>
    <row r="4211" spans="1:5" x14ac:dyDescent="0.25">
      <c r="A4211" s="122">
        <f t="shared" si="133"/>
        <v>44023</v>
      </c>
      <c r="B4211" s="73" t="b">
        <f t="shared" si="134"/>
        <v>0</v>
      </c>
      <c r="C4211" s="11"/>
      <c r="D4211" s="11"/>
      <c r="E4211" s="11"/>
    </row>
    <row r="4212" spans="1:5" x14ac:dyDescent="0.25">
      <c r="A4212" s="122">
        <f t="shared" si="133"/>
        <v>44024</v>
      </c>
      <c r="B4212" s="73" t="b">
        <f t="shared" si="134"/>
        <v>0</v>
      </c>
      <c r="C4212" s="11"/>
      <c r="D4212" s="11"/>
      <c r="E4212" s="11"/>
    </row>
    <row r="4213" spans="1:5" x14ac:dyDescent="0.25">
      <c r="A4213" s="122">
        <f t="shared" si="133"/>
        <v>44025</v>
      </c>
      <c r="B4213" s="73" t="b">
        <f t="shared" si="134"/>
        <v>0</v>
      </c>
      <c r="C4213" s="11"/>
      <c r="D4213" s="11"/>
      <c r="E4213" s="11"/>
    </row>
    <row r="4214" spans="1:5" x14ac:dyDescent="0.25">
      <c r="A4214" s="122">
        <f t="shared" si="133"/>
        <v>44026</v>
      </c>
      <c r="B4214" s="73" t="b">
        <f t="shared" si="134"/>
        <v>0</v>
      </c>
      <c r="C4214" s="11"/>
      <c r="D4214" s="11"/>
      <c r="E4214" s="11"/>
    </row>
    <row r="4215" spans="1:5" x14ac:dyDescent="0.25">
      <c r="A4215" s="122">
        <f t="shared" si="133"/>
        <v>44027</v>
      </c>
      <c r="B4215" s="73" t="b">
        <f t="shared" si="134"/>
        <v>0</v>
      </c>
      <c r="C4215" s="11"/>
      <c r="D4215" s="11"/>
      <c r="E4215" s="11"/>
    </row>
    <row r="4216" spans="1:5" x14ac:dyDescent="0.25">
      <c r="A4216" s="122">
        <f t="shared" si="133"/>
        <v>44028</v>
      </c>
      <c r="B4216" s="73" t="b">
        <f t="shared" si="134"/>
        <v>0</v>
      </c>
      <c r="C4216" s="11"/>
      <c r="D4216" s="11"/>
      <c r="E4216" s="11"/>
    </row>
    <row r="4217" spans="1:5" x14ac:dyDescent="0.25">
      <c r="A4217" s="122">
        <f t="shared" si="133"/>
        <v>44029</v>
      </c>
      <c r="B4217" s="73" t="b">
        <f t="shared" si="134"/>
        <v>0</v>
      </c>
      <c r="C4217" s="11"/>
      <c r="D4217" s="11"/>
      <c r="E4217" s="11"/>
    </row>
    <row r="4218" spans="1:5" x14ac:dyDescent="0.25">
      <c r="A4218" s="122">
        <f t="shared" si="133"/>
        <v>44030</v>
      </c>
      <c r="B4218" s="73" t="b">
        <f t="shared" si="134"/>
        <v>0</v>
      </c>
      <c r="C4218" s="11"/>
      <c r="D4218" s="11"/>
      <c r="E4218" s="11"/>
    </row>
    <row r="4219" spans="1:5" x14ac:dyDescent="0.25">
      <c r="A4219" s="122">
        <f t="shared" si="133"/>
        <v>44031</v>
      </c>
      <c r="B4219" s="73" t="b">
        <f t="shared" si="134"/>
        <v>0</v>
      </c>
      <c r="C4219" s="11"/>
      <c r="D4219" s="11"/>
      <c r="E4219" s="11"/>
    </row>
    <row r="4220" spans="1:5" x14ac:dyDescent="0.25">
      <c r="A4220" s="122">
        <f t="shared" si="133"/>
        <v>44032</v>
      </c>
      <c r="B4220" s="73" t="b">
        <f t="shared" si="134"/>
        <v>0</v>
      </c>
      <c r="C4220" s="11"/>
      <c r="D4220" s="11"/>
      <c r="E4220" s="11"/>
    </row>
    <row r="4221" spans="1:5" x14ac:dyDescent="0.25">
      <c r="A4221" s="122">
        <f t="shared" si="133"/>
        <v>44033</v>
      </c>
      <c r="B4221" s="73" t="b">
        <f t="shared" si="134"/>
        <v>0</v>
      </c>
      <c r="C4221" s="11"/>
      <c r="D4221" s="11"/>
      <c r="E4221" s="11"/>
    </row>
    <row r="4222" spans="1:5" x14ac:dyDescent="0.25">
      <c r="A4222" s="122">
        <f t="shared" si="133"/>
        <v>44034</v>
      </c>
      <c r="B4222" s="73" t="b">
        <f t="shared" si="134"/>
        <v>0</v>
      </c>
      <c r="C4222" s="11"/>
      <c r="D4222" s="11"/>
      <c r="E4222" s="11"/>
    </row>
    <row r="4223" spans="1:5" x14ac:dyDescent="0.25">
      <c r="A4223" s="122">
        <f t="shared" si="133"/>
        <v>44035</v>
      </c>
      <c r="B4223" s="73" t="b">
        <f t="shared" si="134"/>
        <v>0</v>
      </c>
      <c r="C4223" s="11"/>
      <c r="D4223" s="11"/>
      <c r="E4223" s="11"/>
    </row>
    <row r="4224" spans="1:5" x14ac:dyDescent="0.25">
      <c r="A4224" s="122">
        <f t="shared" si="133"/>
        <v>44036</v>
      </c>
      <c r="B4224" s="73" t="b">
        <f t="shared" si="134"/>
        <v>0</v>
      </c>
      <c r="C4224" s="11"/>
      <c r="D4224" s="11"/>
      <c r="E4224" s="11"/>
    </row>
    <row r="4225" spans="1:5" x14ac:dyDescent="0.25">
      <c r="A4225" s="122">
        <f t="shared" si="133"/>
        <v>44037</v>
      </c>
      <c r="B4225" s="73" t="b">
        <f t="shared" si="134"/>
        <v>0</v>
      </c>
      <c r="C4225" s="11"/>
      <c r="D4225" s="11"/>
      <c r="E4225" s="11"/>
    </row>
    <row r="4226" spans="1:5" x14ac:dyDescent="0.25">
      <c r="A4226" s="122">
        <f t="shared" si="133"/>
        <v>44038</v>
      </c>
      <c r="B4226" s="73" t="b">
        <f t="shared" si="134"/>
        <v>0</v>
      </c>
      <c r="C4226" s="11"/>
      <c r="D4226" s="11"/>
      <c r="E4226" s="11"/>
    </row>
    <row r="4227" spans="1:5" x14ac:dyDescent="0.25">
      <c r="A4227" s="122">
        <f t="shared" si="133"/>
        <v>44039</v>
      </c>
      <c r="B4227" s="73" t="b">
        <f t="shared" si="134"/>
        <v>0</v>
      </c>
      <c r="C4227" s="11"/>
      <c r="D4227" s="11"/>
      <c r="E4227" s="11"/>
    </row>
    <row r="4228" spans="1:5" x14ac:dyDescent="0.25">
      <c r="A4228" s="122">
        <f t="shared" ref="A4228:A4291" si="135">A4227+1</f>
        <v>44040</v>
      </c>
      <c r="B4228" s="73" t="b">
        <f t="shared" si="134"/>
        <v>0</v>
      </c>
      <c r="C4228" s="11"/>
      <c r="D4228" s="11"/>
      <c r="E4228" s="11"/>
    </row>
    <row r="4229" spans="1:5" x14ac:dyDescent="0.25">
      <c r="A4229" s="122">
        <f t="shared" si="135"/>
        <v>44041</v>
      </c>
      <c r="B4229" s="73" t="b">
        <f t="shared" si="134"/>
        <v>0</v>
      </c>
      <c r="C4229" s="11"/>
      <c r="D4229" s="11"/>
      <c r="E4229" s="11"/>
    </row>
    <row r="4230" spans="1:5" x14ac:dyDescent="0.25">
      <c r="A4230" s="122">
        <f t="shared" si="135"/>
        <v>44042</v>
      </c>
      <c r="B4230" s="73" t="b">
        <f t="shared" si="134"/>
        <v>0</v>
      </c>
      <c r="C4230" s="11"/>
      <c r="D4230" s="11"/>
      <c r="E4230" s="11"/>
    </row>
    <row r="4231" spans="1:5" x14ac:dyDescent="0.25">
      <c r="A4231" s="122">
        <f t="shared" si="135"/>
        <v>44043</v>
      </c>
      <c r="B4231" s="73" t="b">
        <f t="shared" si="134"/>
        <v>0</v>
      </c>
      <c r="C4231" s="11"/>
      <c r="D4231" s="11"/>
      <c r="E4231" s="11"/>
    </row>
    <row r="4232" spans="1:5" x14ac:dyDescent="0.25">
      <c r="A4232" s="122">
        <f t="shared" si="135"/>
        <v>44044</v>
      </c>
      <c r="B4232" s="73" t="b">
        <f t="shared" si="134"/>
        <v>0</v>
      </c>
      <c r="C4232" s="11"/>
      <c r="D4232" s="11"/>
      <c r="E4232" s="11"/>
    </row>
    <row r="4233" spans="1:5" x14ac:dyDescent="0.25">
      <c r="A4233" s="122">
        <f t="shared" si="135"/>
        <v>44045</v>
      </c>
      <c r="B4233" s="73" t="b">
        <f t="shared" si="134"/>
        <v>0</v>
      </c>
      <c r="C4233" s="11"/>
      <c r="D4233" s="11"/>
      <c r="E4233" s="11"/>
    </row>
    <row r="4234" spans="1:5" x14ac:dyDescent="0.25">
      <c r="A4234" s="122">
        <f t="shared" si="135"/>
        <v>44046</v>
      </c>
      <c r="B4234" s="73" t="b">
        <f t="shared" si="134"/>
        <v>0</v>
      </c>
      <c r="C4234" s="11"/>
      <c r="D4234" s="11"/>
      <c r="E4234" s="11"/>
    </row>
    <row r="4235" spans="1:5" x14ac:dyDescent="0.25">
      <c r="A4235" s="122">
        <f t="shared" si="135"/>
        <v>44047</v>
      </c>
      <c r="B4235" s="73" t="b">
        <f t="shared" si="134"/>
        <v>0</v>
      </c>
      <c r="C4235" s="11"/>
      <c r="D4235" s="11"/>
      <c r="E4235" s="11"/>
    </row>
    <row r="4236" spans="1:5" x14ac:dyDescent="0.25">
      <c r="A4236" s="122">
        <f t="shared" si="135"/>
        <v>44048</v>
      </c>
      <c r="B4236" s="73" t="b">
        <f t="shared" si="134"/>
        <v>0</v>
      </c>
      <c r="C4236" s="11"/>
      <c r="D4236" s="11"/>
      <c r="E4236" s="11"/>
    </row>
    <row r="4237" spans="1:5" x14ac:dyDescent="0.25">
      <c r="A4237" s="122">
        <f t="shared" si="135"/>
        <v>44049</v>
      </c>
      <c r="B4237" s="73" t="b">
        <f t="shared" si="134"/>
        <v>0</v>
      </c>
      <c r="C4237" s="11"/>
      <c r="D4237" s="11"/>
      <c r="E4237" s="11"/>
    </row>
    <row r="4238" spans="1:5" x14ac:dyDescent="0.25">
      <c r="A4238" s="122">
        <f t="shared" si="135"/>
        <v>44050</v>
      </c>
      <c r="B4238" s="73" t="b">
        <f t="shared" si="134"/>
        <v>0</v>
      </c>
      <c r="C4238" s="11"/>
      <c r="D4238" s="11"/>
      <c r="E4238" s="11"/>
    </row>
    <row r="4239" spans="1:5" x14ac:dyDescent="0.25">
      <c r="A4239" s="122">
        <f t="shared" si="135"/>
        <v>44051</v>
      </c>
      <c r="B4239" s="73" t="b">
        <f t="shared" si="134"/>
        <v>0</v>
      </c>
      <c r="C4239" s="11"/>
      <c r="D4239" s="11"/>
      <c r="E4239" s="11"/>
    </row>
    <row r="4240" spans="1:5" x14ac:dyDescent="0.25">
      <c r="A4240" s="122">
        <f t="shared" si="135"/>
        <v>44052</v>
      </c>
      <c r="B4240" s="73" t="b">
        <f t="shared" si="134"/>
        <v>0</v>
      </c>
      <c r="C4240" s="11"/>
      <c r="D4240" s="11"/>
      <c r="E4240" s="11"/>
    </row>
    <row r="4241" spans="1:5" x14ac:dyDescent="0.25">
      <c r="A4241" s="122">
        <f t="shared" si="135"/>
        <v>44053</v>
      </c>
      <c r="B4241" s="73" t="b">
        <f t="shared" si="134"/>
        <v>0</v>
      </c>
      <c r="C4241" s="11"/>
      <c r="D4241" s="11"/>
      <c r="E4241" s="11"/>
    </row>
    <row r="4242" spans="1:5" x14ac:dyDescent="0.25">
      <c r="A4242" s="122">
        <f t="shared" si="135"/>
        <v>44054</v>
      </c>
      <c r="B4242" s="73" t="b">
        <f t="shared" si="134"/>
        <v>0</v>
      </c>
      <c r="C4242" s="11"/>
      <c r="D4242" s="11"/>
      <c r="E4242" s="11"/>
    </row>
    <row r="4243" spans="1:5" x14ac:dyDescent="0.25">
      <c r="A4243" s="122">
        <f t="shared" si="135"/>
        <v>44055</v>
      </c>
      <c r="B4243" s="73" t="b">
        <f t="shared" si="134"/>
        <v>0</v>
      </c>
      <c r="C4243" s="11"/>
      <c r="D4243" s="11"/>
      <c r="E4243" s="11"/>
    </row>
    <row r="4244" spans="1:5" x14ac:dyDescent="0.25">
      <c r="A4244" s="122">
        <f t="shared" si="135"/>
        <v>44056</v>
      </c>
      <c r="B4244" s="73" t="b">
        <f t="shared" si="134"/>
        <v>0</v>
      </c>
      <c r="C4244" s="11"/>
      <c r="D4244" s="11"/>
      <c r="E4244" s="11"/>
    </row>
    <row r="4245" spans="1:5" x14ac:dyDescent="0.25">
      <c r="A4245" s="122">
        <f t="shared" si="135"/>
        <v>44057</v>
      </c>
      <c r="B4245" s="73" t="b">
        <f t="shared" si="134"/>
        <v>0</v>
      </c>
      <c r="C4245" s="11"/>
      <c r="D4245" s="11"/>
      <c r="E4245" s="11"/>
    </row>
    <row r="4246" spans="1:5" x14ac:dyDescent="0.25">
      <c r="A4246" s="122">
        <f t="shared" si="135"/>
        <v>44058</v>
      </c>
      <c r="B4246" s="73" t="b">
        <f t="shared" si="134"/>
        <v>0</v>
      </c>
      <c r="C4246" s="11"/>
      <c r="D4246" s="11"/>
      <c r="E4246" s="11"/>
    </row>
    <row r="4247" spans="1:5" x14ac:dyDescent="0.25">
      <c r="A4247" s="122">
        <f t="shared" si="135"/>
        <v>44059</v>
      </c>
      <c r="B4247" s="73" t="b">
        <f t="shared" si="134"/>
        <v>0</v>
      </c>
      <c r="C4247" s="11"/>
      <c r="D4247" s="11"/>
      <c r="E4247" s="11"/>
    </row>
    <row r="4248" spans="1:5" x14ac:dyDescent="0.25">
      <c r="A4248" s="122">
        <f t="shared" si="135"/>
        <v>44060</v>
      </c>
      <c r="B4248" s="73" t="b">
        <f t="shared" si="134"/>
        <v>0</v>
      </c>
      <c r="C4248" s="11"/>
      <c r="D4248" s="11"/>
      <c r="E4248" s="11"/>
    </row>
    <row r="4249" spans="1:5" x14ac:dyDescent="0.25">
      <c r="A4249" s="122">
        <f t="shared" si="135"/>
        <v>44061</v>
      </c>
      <c r="B4249" s="73" t="b">
        <f t="shared" ref="B4249:B4312" si="136">OR(C4249="Ja",D4249="Ja",E4249="Ja")</f>
        <v>0</v>
      </c>
      <c r="C4249" s="11"/>
      <c r="D4249" s="11"/>
      <c r="E4249" s="11"/>
    </row>
    <row r="4250" spans="1:5" x14ac:dyDescent="0.25">
      <c r="A4250" s="122">
        <f t="shared" si="135"/>
        <v>44062</v>
      </c>
      <c r="B4250" s="73" t="b">
        <f t="shared" si="136"/>
        <v>0</v>
      </c>
      <c r="C4250" s="11"/>
      <c r="D4250" s="11"/>
      <c r="E4250" s="11"/>
    </row>
    <row r="4251" spans="1:5" x14ac:dyDescent="0.25">
      <c r="A4251" s="122">
        <f t="shared" si="135"/>
        <v>44063</v>
      </c>
      <c r="B4251" s="73" t="b">
        <f t="shared" si="136"/>
        <v>0</v>
      </c>
      <c r="C4251" s="11"/>
      <c r="D4251" s="11"/>
      <c r="E4251" s="11"/>
    </row>
    <row r="4252" spans="1:5" x14ac:dyDescent="0.25">
      <c r="A4252" s="122">
        <f t="shared" si="135"/>
        <v>44064</v>
      </c>
      <c r="B4252" s="73" t="b">
        <f t="shared" si="136"/>
        <v>0</v>
      </c>
      <c r="C4252" s="11"/>
      <c r="D4252" s="11"/>
      <c r="E4252" s="11"/>
    </row>
    <row r="4253" spans="1:5" x14ac:dyDescent="0.25">
      <c r="A4253" s="122">
        <f t="shared" si="135"/>
        <v>44065</v>
      </c>
      <c r="B4253" s="73" t="b">
        <f t="shared" si="136"/>
        <v>0</v>
      </c>
      <c r="C4253" s="11"/>
      <c r="D4253" s="11"/>
      <c r="E4253" s="11"/>
    </row>
    <row r="4254" spans="1:5" x14ac:dyDescent="0.25">
      <c r="A4254" s="122">
        <f t="shared" si="135"/>
        <v>44066</v>
      </c>
      <c r="B4254" s="73" t="b">
        <f t="shared" si="136"/>
        <v>0</v>
      </c>
      <c r="C4254" s="11"/>
      <c r="D4254" s="11"/>
      <c r="E4254" s="11"/>
    </row>
    <row r="4255" spans="1:5" x14ac:dyDescent="0.25">
      <c r="A4255" s="122">
        <f t="shared" si="135"/>
        <v>44067</v>
      </c>
      <c r="B4255" s="73" t="b">
        <f t="shared" si="136"/>
        <v>0</v>
      </c>
      <c r="C4255" s="11"/>
      <c r="D4255" s="11"/>
      <c r="E4255" s="11"/>
    </row>
    <row r="4256" spans="1:5" x14ac:dyDescent="0.25">
      <c r="A4256" s="122">
        <f t="shared" si="135"/>
        <v>44068</v>
      </c>
      <c r="B4256" s="73" t="b">
        <f t="shared" si="136"/>
        <v>0</v>
      </c>
      <c r="C4256" s="11"/>
      <c r="D4256" s="11"/>
      <c r="E4256" s="11"/>
    </row>
    <row r="4257" spans="1:5" x14ac:dyDescent="0.25">
      <c r="A4257" s="122">
        <f t="shared" si="135"/>
        <v>44069</v>
      </c>
      <c r="B4257" s="73" t="b">
        <f t="shared" si="136"/>
        <v>0</v>
      </c>
      <c r="C4257" s="11"/>
      <c r="D4257" s="11"/>
      <c r="E4257" s="11"/>
    </row>
    <row r="4258" spans="1:5" x14ac:dyDescent="0.25">
      <c r="A4258" s="122">
        <f t="shared" si="135"/>
        <v>44070</v>
      </c>
      <c r="B4258" s="73" t="b">
        <f t="shared" si="136"/>
        <v>0</v>
      </c>
      <c r="C4258" s="11"/>
      <c r="D4258" s="11"/>
      <c r="E4258" s="11"/>
    </row>
    <row r="4259" spans="1:5" x14ac:dyDescent="0.25">
      <c r="A4259" s="122">
        <f t="shared" si="135"/>
        <v>44071</v>
      </c>
      <c r="B4259" s="73" t="b">
        <f t="shared" si="136"/>
        <v>0</v>
      </c>
      <c r="C4259" s="11"/>
      <c r="D4259" s="11"/>
      <c r="E4259" s="11"/>
    </row>
    <row r="4260" spans="1:5" x14ac:dyDescent="0.25">
      <c r="A4260" s="122">
        <f t="shared" si="135"/>
        <v>44072</v>
      </c>
      <c r="B4260" s="73" t="b">
        <f t="shared" si="136"/>
        <v>0</v>
      </c>
      <c r="C4260" s="11"/>
      <c r="D4260" s="11"/>
      <c r="E4260" s="11"/>
    </row>
    <row r="4261" spans="1:5" x14ac:dyDescent="0.25">
      <c r="A4261" s="122">
        <f t="shared" si="135"/>
        <v>44073</v>
      </c>
      <c r="B4261" s="73" t="b">
        <f t="shared" si="136"/>
        <v>0</v>
      </c>
      <c r="C4261" s="11"/>
      <c r="D4261" s="11"/>
      <c r="E4261" s="11"/>
    </row>
    <row r="4262" spans="1:5" x14ac:dyDescent="0.25">
      <c r="A4262" s="122">
        <f t="shared" si="135"/>
        <v>44074</v>
      </c>
      <c r="B4262" s="73" t="b">
        <f t="shared" si="136"/>
        <v>0</v>
      </c>
      <c r="C4262" s="11"/>
      <c r="D4262" s="11"/>
      <c r="E4262" s="11"/>
    </row>
    <row r="4263" spans="1:5" x14ac:dyDescent="0.25">
      <c r="A4263" s="122">
        <f t="shared" si="135"/>
        <v>44075</v>
      </c>
      <c r="B4263" s="73" t="b">
        <f t="shared" si="136"/>
        <v>0</v>
      </c>
      <c r="C4263" s="11"/>
      <c r="D4263" s="11"/>
      <c r="E4263" s="11"/>
    </row>
    <row r="4264" spans="1:5" x14ac:dyDescent="0.25">
      <c r="A4264" s="122">
        <f t="shared" si="135"/>
        <v>44076</v>
      </c>
      <c r="B4264" s="73" t="b">
        <f t="shared" si="136"/>
        <v>0</v>
      </c>
      <c r="C4264" s="11"/>
      <c r="D4264" s="11"/>
      <c r="E4264" s="11"/>
    </row>
    <row r="4265" spans="1:5" x14ac:dyDescent="0.25">
      <c r="A4265" s="122">
        <f t="shared" si="135"/>
        <v>44077</v>
      </c>
      <c r="B4265" s="73" t="b">
        <f t="shared" si="136"/>
        <v>0</v>
      </c>
      <c r="C4265" s="11"/>
      <c r="D4265" s="11"/>
      <c r="E4265" s="11"/>
    </row>
    <row r="4266" spans="1:5" x14ac:dyDescent="0.25">
      <c r="A4266" s="122">
        <f t="shared" si="135"/>
        <v>44078</v>
      </c>
      <c r="B4266" s="73" t="b">
        <f t="shared" si="136"/>
        <v>0</v>
      </c>
      <c r="C4266" s="11"/>
      <c r="D4266" s="11"/>
      <c r="E4266" s="11"/>
    </row>
    <row r="4267" spans="1:5" x14ac:dyDescent="0.25">
      <c r="A4267" s="122">
        <f t="shared" si="135"/>
        <v>44079</v>
      </c>
      <c r="B4267" s="73" t="b">
        <f t="shared" si="136"/>
        <v>0</v>
      </c>
      <c r="C4267" s="11"/>
      <c r="D4267" s="11"/>
      <c r="E4267" s="11"/>
    </row>
    <row r="4268" spans="1:5" x14ac:dyDescent="0.25">
      <c r="A4268" s="122">
        <f t="shared" si="135"/>
        <v>44080</v>
      </c>
      <c r="B4268" s="73" t="b">
        <f t="shared" si="136"/>
        <v>0</v>
      </c>
      <c r="C4268" s="11"/>
      <c r="D4268" s="11"/>
      <c r="E4268" s="11"/>
    </row>
    <row r="4269" spans="1:5" x14ac:dyDescent="0.25">
      <c r="A4269" s="122">
        <f t="shared" si="135"/>
        <v>44081</v>
      </c>
      <c r="B4269" s="73" t="b">
        <f t="shared" si="136"/>
        <v>0</v>
      </c>
      <c r="C4269" s="11"/>
      <c r="D4269" s="11"/>
      <c r="E4269" s="11"/>
    </row>
    <row r="4270" spans="1:5" x14ac:dyDescent="0.25">
      <c r="A4270" s="122">
        <f t="shared" si="135"/>
        <v>44082</v>
      </c>
      <c r="B4270" s="73" t="b">
        <f t="shared" si="136"/>
        <v>0</v>
      </c>
      <c r="C4270" s="11"/>
      <c r="D4270" s="11"/>
      <c r="E4270" s="11"/>
    </row>
    <row r="4271" spans="1:5" x14ac:dyDescent="0.25">
      <c r="A4271" s="122">
        <f t="shared" si="135"/>
        <v>44083</v>
      </c>
      <c r="B4271" s="73" t="b">
        <f t="shared" si="136"/>
        <v>0</v>
      </c>
      <c r="C4271" s="11"/>
      <c r="D4271" s="11"/>
      <c r="E4271" s="11"/>
    </row>
    <row r="4272" spans="1:5" x14ac:dyDescent="0.25">
      <c r="A4272" s="122">
        <f t="shared" si="135"/>
        <v>44084</v>
      </c>
      <c r="B4272" s="73" t="b">
        <f t="shared" si="136"/>
        <v>0</v>
      </c>
      <c r="C4272" s="11"/>
      <c r="D4272" s="11"/>
      <c r="E4272" s="11"/>
    </row>
    <row r="4273" spans="1:5" x14ac:dyDescent="0.25">
      <c r="A4273" s="122">
        <f t="shared" si="135"/>
        <v>44085</v>
      </c>
      <c r="B4273" s="73" t="b">
        <f t="shared" si="136"/>
        <v>0</v>
      </c>
      <c r="C4273" s="11"/>
      <c r="D4273" s="11"/>
      <c r="E4273" s="11"/>
    </row>
    <row r="4274" spans="1:5" x14ac:dyDescent="0.25">
      <c r="A4274" s="122">
        <f t="shared" si="135"/>
        <v>44086</v>
      </c>
      <c r="B4274" s="73" t="b">
        <f t="shared" si="136"/>
        <v>0</v>
      </c>
      <c r="C4274" s="11"/>
      <c r="D4274" s="11"/>
      <c r="E4274" s="11"/>
    </row>
    <row r="4275" spans="1:5" x14ac:dyDescent="0.25">
      <c r="A4275" s="122">
        <f t="shared" si="135"/>
        <v>44087</v>
      </c>
      <c r="B4275" s="73" t="b">
        <f t="shared" si="136"/>
        <v>0</v>
      </c>
      <c r="C4275" s="11"/>
      <c r="D4275" s="11"/>
      <c r="E4275" s="11"/>
    </row>
    <row r="4276" spans="1:5" x14ac:dyDescent="0.25">
      <c r="A4276" s="122">
        <f t="shared" si="135"/>
        <v>44088</v>
      </c>
      <c r="B4276" s="73" t="b">
        <f t="shared" si="136"/>
        <v>0</v>
      </c>
      <c r="C4276" s="11"/>
      <c r="D4276" s="11"/>
      <c r="E4276" s="11"/>
    </row>
    <row r="4277" spans="1:5" x14ac:dyDescent="0.25">
      <c r="A4277" s="122">
        <f t="shared" si="135"/>
        <v>44089</v>
      </c>
      <c r="B4277" s="73" t="b">
        <f t="shared" si="136"/>
        <v>0</v>
      </c>
      <c r="C4277" s="11"/>
      <c r="D4277" s="11"/>
      <c r="E4277" s="11"/>
    </row>
    <row r="4278" spans="1:5" x14ac:dyDescent="0.25">
      <c r="A4278" s="122">
        <f t="shared" si="135"/>
        <v>44090</v>
      </c>
      <c r="B4278" s="73" t="b">
        <f t="shared" si="136"/>
        <v>0</v>
      </c>
      <c r="C4278" s="11"/>
      <c r="D4278" s="11"/>
      <c r="E4278" s="11"/>
    </row>
    <row r="4279" spans="1:5" x14ac:dyDescent="0.25">
      <c r="A4279" s="122">
        <f t="shared" si="135"/>
        <v>44091</v>
      </c>
      <c r="B4279" s="73" t="b">
        <f t="shared" si="136"/>
        <v>0</v>
      </c>
      <c r="C4279" s="11"/>
      <c r="D4279" s="11"/>
      <c r="E4279" s="11"/>
    </row>
    <row r="4280" spans="1:5" x14ac:dyDescent="0.25">
      <c r="A4280" s="122">
        <f t="shared" si="135"/>
        <v>44092</v>
      </c>
      <c r="B4280" s="73" t="b">
        <f t="shared" si="136"/>
        <v>0</v>
      </c>
      <c r="C4280" s="11"/>
      <c r="D4280" s="11"/>
      <c r="E4280" s="11"/>
    </row>
    <row r="4281" spans="1:5" x14ac:dyDescent="0.25">
      <c r="A4281" s="122">
        <f t="shared" si="135"/>
        <v>44093</v>
      </c>
      <c r="B4281" s="73" t="b">
        <f t="shared" si="136"/>
        <v>0</v>
      </c>
      <c r="C4281" s="11"/>
      <c r="D4281" s="11"/>
      <c r="E4281" s="11"/>
    </row>
    <row r="4282" spans="1:5" x14ac:dyDescent="0.25">
      <c r="A4282" s="122">
        <f t="shared" si="135"/>
        <v>44094</v>
      </c>
      <c r="B4282" s="73" t="b">
        <f t="shared" si="136"/>
        <v>0</v>
      </c>
      <c r="C4282" s="11"/>
      <c r="D4282" s="11"/>
      <c r="E4282" s="11"/>
    </row>
    <row r="4283" spans="1:5" x14ac:dyDescent="0.25">
      <c r="A4283" s="122">
        <f t="shared" si="135"/>
        <v>44095</v>
      </c>
      <c r="B4283" s="73" t="b">
        <f t="shared" si="136"/>
        <v>0</v>
      </c>
      <c r="C4283" s="11"/>
      <c r="D4283" s="11"/>
      <c r="E4283" s="11"/>
    </row>
    <row r="4284" spans="1:5" x14ac:dyDescent="0.25">
      <c r="A4284" s="122">
        <f t="shared" si="135"/>
        <v>44096</v>
      </c>
      <c r="B4284" s="73" t="b">
        <f t="shared" si="136"/>
        <v>0</v>
      </c>
      <c r="C4284" s="11"/>
      <c r="D4284" s="11"/>
      <c r="E4284" s="11"/>
    </row>
    <row r="4285" spans="1:5" x14ac:dyDescent="0.25">
      <c r="A4285" s="122">
        <f t="shared" si="135"/>
        <v>44097</v>
      </c>
      <c r="B4285" s="73" t="b">
        <f t="shared" si="136"/>
        <v>0</v>
      </c>
      <c r="C4285" s="11"/>
      <c r="D4285" s="11"/>
      <c r="E4285" s="11"/>
    </row>
    <row r="4286" spans="1:5" x14ac:dyDescent="0.25">
      <c r="A4286" s="122">
        <f t="shared" si="135"/>
        <v>44098</v>
      </c>
      <c r="B4286" s="73" t="b">
        <f t="shared" si="136"/>
        <v>0</v>
      </c>
      <c r="C4286" s="11"/>
      <c r="D4286" s="11"/>
      <c r="E4286" s="11"/>
    </row>
    <row r="4287" spans="1:5" x14ac:dyDescent="0.25">
      <c r="A4287" s="122">
        <f t="shared" si="135"/>
        <v>44099</v>
      </c>
      <c r="B4287" s="73" t="b">
        <f t="shared" si="136"/>
        <v>0</v>
      </c>
      <c r="C4287" s="11"/>
      <c r="D4287" s="11"/>
      <c r="E4287" s="11"/>
    </row>
    <row r="4288" spans="1:5" x14ac:dyDescent="0.25">
      <c r="A4288" s="122">
        <f t="shared" si="135"/>
        <v>44100</v>
      </c>
      <c r="B4288" s="73" t="b">
        <f t="shared" si="136"/>
        <v>0</v>
      </c>
      <c r="C4288" s="11"/>
      <c r="D4288" s="11"/>
      <c r="E4288" s="11"/>
    </row>
    <row r="4289" spans="1:5" x14ac:dyDescent="0.25">
      <c r="A4289" s="122">
        <f t="shared" si="135"/>
        <v>44101</v>
      </c>
      <c r="B4289" s="73" t="b">
        <f t="shared" si="136"/>
        <v>0</v>
      </c>
      <c r="C4289" s="11"/>
      <c r="D4289" s="11"/>
      <c r="E4289" s="11"/>
    </row>
    <row r="4290" spans="1:5" x14ac:dyDescent="0.25">
      <c r="A4290" s="122">
        <f t="shared" si="135"/>
        <v>44102</v>
      </c>
      <c r="B4290" s="73" t="b">
        <f t="shared" si="136"/>
        <v>0</v>
      </c>
      <c r="C4290" s="11"/>
      <c r="D4290" s="11"/>
      <c r="E4290" s="11"/>
    </row>
    <row r="4291" spans="1:5" x14ac:dyDescent="0.25">
      <c r="A4291" s="122">
        <f t="shared" si="135"/>
        <v>44103</v>
      </c>
      <c r="B4291" s="73" t="b">
        <f t="shared" si="136"/>
        <v>0</v>
      </c>
      <c r="C4291" s="11"/>
      <c r="D4291" s="11"/>
      <c r="E4291" s="11"/>
    </row>
    <row r="4292" spans="1:5" x14ac:dyDescent="0.25">
      <c r="A4292" s="122">
        <f t="shared" ref="A4292:A4355" si="137">A4291+1</f>
        <v>44104</v>
      </c>
      <c r="B4292" s="73" t="b">
        <f t="shared" si="136"/>
        <v>0</v>
      </c>
      <c r="C4292" s="11"/>
      <c r="D4292" s="11"/>
      <c r="E4292" s="11"/>
    </row>
    <row r="4293" spans="1:5" x14ac:dyDescent="0.25">
      <c r="A4293" s="122">
        <f t="shared" si="137"/>
        <v>44105</v>
      </c>
      <c r="B4293" s="73" t="b">
        <f t="shared" si="136"/>
        <v>0</v>
      </c>
      <c r="C4293" s="11"/>
      <c r="D4293" s="11"/>
      <c r="E4293" s="11"/>
    </row>
    <row r="4294" spans="1:5" x14ac:dyDescent="0.25">
      <c r="A4294" s="122">
        <f t="shared" si="137"/>
        <v>44106</v>
      </c>
      <c r="B4294" s="73" t="b">
        <f t="shared" si="136"/>
        <v>0</v>
      </c>
      <c r="C4294" s="11"/>
      <c r="D4294" s="11"/>
      <c r="E4294" s="11"/>
    </row>
    <row r="4295" spans="1:5" x14ac:dyDescent="0.25">
      <c r="A4295" s="122">
        <f t="shared" si="137"/>
        <v>44107</v>
      </c>
      <c r="B4295" s="73" t="b">
        <f t="shared" si="136"/>
        <v>0</v>
      </c>
      <c r="C4295" s="11"/>
      <c r="D4295" s="11"/>
      <c r="E4295" s="11"/>
    </row>
    <row r="4296" spans="1:5" x14ac:dyDescent="0.25">
      <c r="A4296" s="122">
        <f t="shared" si="137"/>
        <v>44108</v>
      </c>
      <c r="B4296" s="73" t="b">
        <f t="shared" si="136"/>
        <v>0</v>
      </c>
      <c r="C4296" s="11"/>
      <c r="D4296" s="11"/>
      <c r="E4296" s="11"/>
    </row>
    <row r="4297" spans="1:5" x14ac:dyDescent="0.25">
      <c r="A4297" s="122">
        <f t="shared" si="137"/>
        <v>44109</v>
      </c>
      <c r="B4297" s="73" t="b">
        <f t="shared" si="136"/>
        <v>0</v>
      </c>
      <c r="C4297" s="11"/>
      <c r="D4297" s="11"/>
      <c r="E4297" s="11"/>
    </row>
    <row r="4298" spans="1:5" x14ac:dyDescent="0.25">
      <c r="A4298" s="122">
        <f t="shared" si="137"/>
        <v>44110</v>
      </c>
      <c r="B4298" s="73" t="b">
        <f t="shared" si="136"/>
        <v>0</v>
      </c>
      <c r="C4298" s="11"/>
      <c r="D4298" s="11"/>
      <c r="E4298" s="11"/>
    </row>
    <row r="4299" spans="1:5" x14ac:dyDescent="0.25">
      <c r="A4299" s="122">
        <f t="shared" si="137"/>
        <v>44111</v>
      </c>
      <c r="B4299" s="73" t="b">
        <f t="shared" si="136"/>
        <v>0</v>
      </c>
      <c r="C4299" s="11"/>
      <c r="D4299" s="11"/>
      <c r="E4299" s="11"/>
    </row>
    <row r="4300" spans="1:5" x14ac:dyDescent="0.25">
      <c r="A4300" s="122">
        <f t="shared" si="137"/>
        <v>44112</v>
      </c>
      <c r="B4300" s="73" t="b">
        <f t="shared" si="136"/>
        <v>0</v>
      </c>
      <c r="C4300" s="11"/>
      <c r="D4300" s="11"/>
      <c r="E4300" s="11"/>
    </row>
    <row r="4301" spans="1:5" x14ac:dyDescent="0.25">
      <c r="A4301" s="122">
        <f t="shared" si="137"/>
        <v>44113</v>
      </c>
      <c r="B4301" s="73" t="b">
        <f t="shared" si="136"/>
        <v>0</v>
      </c>
      <c r="C4301" s="11"/>
      <c r="D4301" s="11"/>
      <c r="E4301" s="11"/>
    </row>
    <row r="4302" spans="1:5" x14ac:dyDescent="0.25">
      <c r="A4302" s="122">
        <f t="shared" si="137"/>
        <v>44114</v>
      </c>
      <c r="B4302" s="73" t="b">
        <f t="shared" si="136"/>
        <v>0</v>
      </c>
      <c r="C4302" s="11"/>
      <c r="D4302" s="11"/>
      <c r="E4302" s="11"/>
    </row>
    <row r="4303" spans="1:5" x14ac:dyDescent="0.25">
      <c r="A4303" s="122">
        <f t="shared" si="137"/>
        <v>44115</v>
      </c>
      <c r="B4303" s="73" t="b">
        <f t="shared" si="136"/>
        <v>0</v>
      </c>
      <c r="C4303" s="11"/>
      <c r="D4303" s="11"/>
      <c r="E4303" s="11"/>
    </row>
    <row r="4304" spans="1:5" x14ac:dyDescent="0.25">
      <c r="A4304" s="122">
        <f t="shared" si="137"/>
        <v>44116</v>
      </c>
      <c r="B4304" s="73" t="b">
        <f t="shared" si="136"/>
        <v>0</v>
      </c>
      <c r="C4304" s="11"/>
      <c r="D4304" s="11"/>
      <c r="E4304" s="11"/>
    </row>
    <row r="4305" spans="1:5" x14ac:dyDescent="0.25">
      <c r="A4305" s="122">
        <f t="shared" si="137"/>
        <v>44117</v>
      </c>
      <c r="B4305" s="73" t="b">
        <f t="shared" si="136"/>
        <v>0</v>
      </c>
      <c r="C4305" s="11"/>
      <c r="D4305" s="11"/>
      <c r="E4305" s="11"/>
    </row>
    <row r="4306" spans="1:5" x14ac:dyDescent="0.25">
      <c r="A4306" s="122">
        <f t="shared" si="137"/>
        <v>44118</v>
      </c>
      <c r="B4306" s="73" t="b">
        <f t="shared" si="136"/>
        <v>0</v>
      </c>
      <c r="C4306" s="11"/>
      <c r="D4306" s="11"/>
      <c r="E4306" s="11"/>
    </row>
    <row r="4307" spans="1:5" x14ac:dyDescent="0.25">
      <c r="A4307" s="122">
        <f t="shared" si="137"/>
        <v>44119</v>
      </c>
      <c r="B4307" s="73" t="b">
        <f t="shared" si="136"/>
        <v>0</v>
      </c>
      <c r="C4307" s="11"/>
      <c r="D4307" s="11"/>
      <c r="E4307" s="11"/>
    </row>
    <row r="4308" spans="1:5" x14ac:dyDescent="0.25">
      <c r="A4308" s="122">
        <f t="shared" si="137"/>
        <v>44120</v>
      </c>
      <c r="B4308" s="73" t="b">
        <f t="shared" si="136"/>
        <v>0</v>
      </c>
      <c r="C4308" s="11"/>
      <c r="D4308" s="11"/>
      <c r="E4308" s="11"/>
    </row>
    <row r="4309" spans="1:5" x14ac:dyDescent="0.25">
      <c r="A4309" s="122">
        <f t="shared" si="137"/>
        <v>44121</v>
      </c>
      <c r="B4309" s="73" t="b">
        <f t="shared" si="136"/>
        <v>0</v>
      </c>
      <c r="C4309" s="11"/>
      <c r="D4309" s="11"/>
      <c r="E4309" s="11"/>
    </row>
    <row r="4310" spans="1:5" x14ac:dyDescent="0.25">
      <c r="A4310" s="122">
        <f t="shared" si="137"/>
        <v>44122</v>
      </c>
      <c r="B4310" s="73" t="b">
        <f t="shared" si="136"/>
        <v>0</v>
      </c>
      <c r="C4310" s="11"/>
      <c r="D4310" s="11"/>
      <c r="E4310" s="11"/>
    </row>
    <row r="4311" spans="1:5" x14ac:dyDescent="0.25">
      <c r="A4311" s="122">
        <f t="shared" si="137"/>
        <v>44123</v>
      </c>
      <c r="B4311" s="73" t="b">
        <f t="shared" si="136"/>
        <v>0</v>
      </c>
      <c r="C4311" s="11"/>
      <c r="D4311" s="11"/>
      <c r="E4311" s="11"/>
    </row>
    <row r="4312" spans="1:5" x14ac:dyDescent="0.25">
      <c r="A4312" s="122">
        <f t="shared" si="137"/>
        <v>44124</v>
      </c>
      <c r="B4312" s="73" t="b">
        <f t="shared" si="136"/>
        <v>0</v>
      </c>
      <c r="C4312" s="11"/>
      <c r="D4312" s="11"/>
      <c r="E4312" s="11"/>
    </row>
    <row r="4313" spans="1:5" x14ac:dyDescent="0.25">
      <c r="A4313" s="122">
        <f t="shared" si="137"/>
        <v>44125</v>
      </c>
      <c r="B4313" s="73" t="b">
        <f t="shared" ref="B4313:B4376" si="138">OR(C4313="Ja",D4313="Ja",E4313="Ja")</f>
        <v>0</v>
      </c>
      <c r="C4313" s="11"/>
      <c r="D4313" s="11"/>
      <c r="E4313" s="11"/>
    </row>
    <row r="4314" spans="1:5" x14ac:dyDescent="0.25">
      <c r="A4314" s="122">
        <f t="shared" si="137"/>
        <v>44126</v>
      </c>
      <c r="B4314" s="73" t="b">
        <f t="shared" si="138"/>
        <v>0</v>
      </c>
      <c r="C4314" s="11"/>
      <c r="D4314" s="11"/>
      <c r="E4314" s="11"/>
    </row>
    <row r="4315" spans="1:5" x14ac:dyDescent="0.25">
      <c r="A4315" s="122">
        <f t="shared" si="137"/>
        <v>44127</v>
      </c>
      <c r="B4315" s="73" t="b">
        <f t="shared" si="138"/>
        <v>0</v>
      </c>
      <c r="C4315" s="11"/>
      <c r="D4315" s="11"/>
      <c r="E4315" s="11"/>
    </row>
    <row r="4316" spans="1:5" x14ac:dyDescent="0.25">
      <c r="A4316" s="122">
        <f t="shared" si="137"/>
        <v>44128</v>
      </c>
      <c r="B4316" s="73" t="b">
        <f t="shared" si="138"/>
        <v>0</v>
      </c>
      <c r="C4316" s="11"/>
      <c r="D4316" s="11"/>
      <c r="E4316" s="11"/>
    </row>
    <row r="4317" spans="1:5" x14ac:dyDescent="0.25">
      <c r="A4317" s="122">
        <f t="shared" si="137"/>
        <v>44129</v>
      </c>
      <c r="B4317" s="73" t="b">
        <f t="shared" si="138"/>
        <v>0</v>
      </c>
      <c r="C4317" s="11"/>
      <c r="D4317" s="11"/>
      <c r="E4317" s="11"/>
    </row>
    <row r="4318" spans="1:5" x14ac:dyDescent="0.25">
      <c r="A4318" s="122">
        <f t="shared" si="137"/>
        <v>44130</v>
      </c>
      <c r="B4318" s="73" t="b">
        <f t="shared" si="138"/>
        <v>0</v>
      </c>
      <c r="C4318" s="11"/>
      <c r="D4318" s="11"/>
      <c r="E4318" s="11"/>
    </row>
    <row r="4319" spans="1:5" x14ac:dyDescent="0.25">
      <c r="A4319" s="122">
        <f t="shared" si="137"/>
        <v>44131</v>
      </c>
      <c r="B4319" s="73" t="b">
        <f t="shared" si="138"/>
        <v>0</v>
      </c>
      <c r="C4319" s="11"/>
      <c r="D4319" s="11"/>
      <c r="E4319" s="11"/>
    </row>
    <row r="4320" spans="1:5" x14ac:dyDescent="0.25">
      <c r="A4320" s="122">
        <f t="shared" si="137"/>
        <v>44132</v>
      </c>
      <c r="B4320" s="73" t="b">
        <f t="shared" si="138"/>
        <v>0</v>
      </c>
      <c r="C4320" s="11"/>
      <c r="D4320" s="11"/>
      <c r="E4320" s="11"/>
    </row>
    <row r="4321" spans="1:5" x14ac:dyDescent="0.25">
      <c r="A4321" s="122">
        <f t="shared" si="137"/>
        <v>44133</v>
      </c>
      <c r="B4321" s="73" t="b">
        <f t="shared" si="138"/>
        <v>0</v>
      </c>
      <c r="C4321" s="11"/>
      <c r="D4321" s="11"/>
      <c r="E4321" s="11"/>
    </row>
    <row r="4322" spans="1:5" x14ac:dyDescent="0.25">
      <c r="A4322" s="122">
        <f t="shared" si="137"/>
        <v>44134</v>
      </c>
      <c r="B4322" s="73" t="b">
        <f t="shared" si="138"/>
        <v>0</v>
      </c>
      <c r="C4322" s="11"/>
      <c r="D4322" s="11"/>
      <c r="E4322" s="11"/>
    </row>
    <row r="4323" spans="1:5" x14ac:dyDescent="0.25">
      <c r="A4323" s="122">
        <f t="shared" si="137"/>
        <v>44135</v>
      </c>
      <c r="B4323" s="73" t="b">
        <f t="shared" si="138"/>
        <v>0</v>
      </c>
      <c r="C4323" s="11"/>
      <c r="D4323" s="11"/>
      <c r="E4323" s="11"/>
    </row>
    <row r="4324" spans="1:5" x14ac:dyDescent="0.25">
      <c r="A4324" s="122">
        <f t="shared" si="137"/>
        <v>44136</v>
      </c>
      <c r="B4324" s="73" t="b">
        <f t="shared" si="138"/>
        <v>0</v>
      </c>
      <c r="C4324" s="11"/>
      <c r="D4324" s="11"/>
      <c r="E4324" s="11"/>
    </row>
    <row r="4325" spans="1:5" x14ac:dyDescent="0.25">
      <c r="A4325" s="122">
        <f t="shared" si="137"/>
        <v>44137</v>
      </c>
      <c r="B4325" s="73" t="b">
        <f t="shared" si="138"/>
        <v>0</v>
      </c>
      <c r="C4325" s="11"/>
      <c r="D4325" s="11"/>
      <c r="E4325" s="11"/>
    </row>
    <row r="4326" spans="1:5" x14ac:dyDescent="0.25">
      <c r="A4326" s="122">
        <f t="shared" si="137"/>
        <v>44138</v>
      </c>
      <c r="B4326" s="73" t="b">
        <f t="shared" si="138"/>
        <v>0</v>
      </c>
      <c r="C4326" s="11"/>
      <c r="D4326" s="11"/>
      <c r="E4326" s="11"/>
    </row>
    <row r="4327" spans="1:5" x14ac:dyDescent="0.25">
      <c r="A4327" s="122">
        <f t="shared" si="137"/>
        <v>44139</v>
      </c>
      <c r="B4327" s="73" t="b">
        <f t="shared" si="138"/>
        <v>0</v>
      </c>
      <c r="C4327" s="11"/>
      <c r="D4327" s="11"/>
      <c r="E4327" s="11"/>
    </row>
    <row r="4328" spans="1:5" x14ac:dyDescent="0.25">
      <c r="A4328" s="122">
        <f t="shared" si="137"/>
        <v>44140</v>
      </c>
      <c r="B4328" s="73" t="b">
        <f t="shared" si="138"/>
        <v>0</v>
      </c>
      <c r="C4328" s="11"/>
      <c r="D4328" s="11"/>
      <c r="E4328" s="11"/>
    </row>
    <row r="4329" spans="1:5" x14ac:dyDescent="0.25">
      <c r="A4329" s="122">
        <f t="shared" si="137"/>
        <v>44141</v>
      </c>
      <c r="B4329" s="73" t="b">
        <f t="shared" si="138"/>
        <v>0</v>
      </c>
      <c r="C4329" s="11"/>
      <c r="D4329" s="11"/>
      <c r="E4329" s="11"/>
    </row>
    <row r="4330" spans="1:5" x14ac:dyDescent="0.25">
      <c r="A4330" s="122">
        <f t="shared" si="137"/>
        <v>44142</v>
      </c>
      <c r="B4330" s="73" t="b">
        <f t="shared" si="138"/>
        <v>0</v>
      </c>
      <c r="C4330" s="11"/>
      <c r="D4330" s="11"/>
      <c r="E4330" s="11"/>
    </row>
    <row r="4331" spans="1:5" x14ac:dyDescent="0.25">
      <c r="A4331" s="122">
        <f t="shared" si="137"/>
        <v>44143</v>
      </c>
      <c r="B4331" s="73" t="b">
        <f t="shared" si="138"/>
        <v>0</v>
      </c>
      <c r="C4331" s="11"/>
      <c r="D4331" s="11"/>
      <c r="E4331" s="11"/>
    </row>
    <row r="4332" spans="1:5" x14ac:dyDescent="0.25">
      <c r="A4332" s="122">
        <f t="shared" si="137"/>
        <v>44144</v>
      </c>
      <c r="B4332" s="73" t="b">
        <f t="shared" si="138"/>
        <v>0</v>
      </c>
      <c r="C4332" s="11"/>
      <c r="D4332" s="11"/>
      <c r="E4332" s="11"/>
    </row>
    <row r="4333" spans="1:5" x14ac:dyDescent="0.25">
      <c r="A4333" s="122">
        <f t="shared" si="137"/>
        <v>44145</v>
      </c>
      <c r="B4333" s="73" t="b">
        <f t="shared" si="138"/>
        <v>0</v>
      </c>
      <c r="C4333" s="11"/>
      <c r="D4333" s="11"/>
      <c r="E4333" s="11"/>
    </row>
    <row r="4334" spans="1:5" x14ac:dyDescent="0.25">
      <c r="A4334" s="122">
        <f t="shared" si="137"/>
        <v>44146</v>
      </c>
      <c r="B4334" s="73" t="b">
        <f t="shared" si="138"/>
        <v>0</v>
      </c>
      <c r="C4334" s="11"/>
      <c r="D4334" s="11"/>
      <c r="E4334" s="11"/>
    </row>
    <row r="4335" spans="1:5" x14ac:dyDescent="0.25">
      <c r="A4335" s="122">
        <f t="shared" si="137"/>
        <v>44147</v>
      </c>
      <c r="B4335" s="73" t="b">
        <f t="shared" si="138"/>
        <v>0</v>
      </c>
      <c r="C4335" s="11"/>
      <c r="D4335" s="11"/>
      <c r="E4335" s="11"/>
    </row>
    <row r="4336" spans="1:5" x14ac:dyDescent="0.25">
      <c r="A4336" s="122">
        <f t="shared" si="137"/>
        <v>44148</v>
      </c>
      <c r="B4336" s="73" t="b">
        <f t="shared" si="138"/>
        <v>0</v>
      </c>
      <c r="C4336" s="11"/>
      <c r="D4336" s="11"/>
      <c r="E4336" s="11"/>
    </row>
    <row r="4337" spans="1:5" x14ac:dyDescent="0.25">
      <c r="A4337" s="122">
        <f t="shared" si="137"/>
        <v>44149</v>
      </c>
      <c r="B4337" s="73" t="b">
        <f t="shared" si="138"/>
        <v>0</v>
      </c>
      <c r="C4337" s="11"/>
      <c r="D4337" s="11"/>
      <c r="E4337" s="11"/>
    </row>
    <row r="4338" spans="1:5" x14ac:dyDescent="0.25">
      <c r="A4338" s="122">
        <f t="shared" si="137"/>
        <v>44150</v>
      </c>
      <c r="B4338" s="73" t="b">
        <f t="shared" si="138"/>
        <v>0</v>
      </c>
      <c r="C4338" s="11"/>
      <c r="D4338" s="11"/>
      <c r="E4338" s="11"/>
    </row>
    <row r="4339" spans="1:5" x14ac:dyDescent="0.25">
      <c r="A4339" s="122">
        <f t="shared" si="137"/>
        <v>44151</v>
      </c>
      <c r="B4339" s="73" t="b">
        <f t="shared" si="138"/>
        <v>0</v>
      </c>
      <c r="C4339" s="11"/>
      <c r="D4339" s="11"/>
      <c r="E4339" s="11"/>
    </row>
    <row r="4340" spans="1:5" x14ac:dyDescent="0.25">
      <c r="A4340" s="122">
        <f t="shared" si="137"/>
        <v>44152</v>
      </c>
      <c r="B4340" s="73" t="b">
        <f t="shared" si="138"/>
        <v>0</v>
      </c>
      <c r="C4340" s="11"/>
      <c r="D4340" s="11"/>
      <c r="E4340" s="11"/>
    </row>
    <row r="4341" spans="1:5" x14ac:dyDescent="0.25">
      <c r="A4341" s="122">
        <f t="shared" si="137"/>
        <v>44153</v>
      </c>
      <c r="B4341" s="73" t="b">
        <f t="shared" si="138"/>
        <v>0</v>
      </c>
      <c r="C4341" s="11"/>
      <c r="D4341" s="11"/>
      <c r="E4341" s="11"/>
    </row>
    <row r="4342" spans="1:5" x14ac:dyDescent="0.25">
      <c r="A4342" s="122">
        <f t="shared" si="137"/>
        <v>44154</v>
      </c>
      <c r="B4342" s="73" t="b">
        <f t="shared" si="138"/>
        <v>0</v>
      </c>
      <c r="C4342" s="11"/>
      <c r="D4342" s="11"/>
      <c r="E4342" s="11"/>
    </row>
    <row r="4343" spans="1:5" x14ac:dyDescent="0.25">
      <c r="A4343" s="122">
        <f t="shared" si="137"/>
        <v>44155</v>
      </c>
      <c r="B4343" s="73" t="b">
        <f t="shared" si="138"/>
        <v>0</v>
      </c>
      <c r="C4343" s="11"/>
      <c r="D4343" s="11"/>
      <c r="E4343" s="11"/>
    </row>
    <row r="4344" spans="1:5" x14ac:dyDescent="0.25">
      <c r="A4344" s="122">
        <f t="shared" si="137"/>
        <v>44156</v>
      </c>
      <c r="B4344" s="73" t="b">
        <f t="shared" si="138"/>
        <v>0</v>
      </c>
      <c r="C4344" s="11"/>
      <c r="D4344" s="11"/>
      <c r="E4344" s="11"/>
    </row>
    <row r="4345" spans="1:5" x14ac:dyDescent="0.25">
      <c r="A4345" s="122">
        <f t="shared" si="137"/>
        <v>44157</v>
      </c>
      <c r="B4345" s="73" t="b">
        <f t="shared" si="138"/>
        <v>0</v>
      </c>
      <c r="C4345" s="11"/>
      <c r="D4345" s="11"/>
      <c r="E4345" s="11"/>
    </row>
    <row r="4346" spans="1:5" x14ac:dyDescent="0.25">
      <c r="A4346" s="122">
        <f t="shared" si="137"/>
        <v>44158</v>
      </c>
      <c r="B4346" s="73" t="b">
        <f t="shared" si="138"/>
        <v>0</v>
      </c>
      <c r="C4346" s="11"/>
      <c r="D4346" s="11"/>
      <c r="E4346" s="11"/>
    </row>
    <row r="4347" spans="1:5" x14ac:dyDescent="0.25">
      <c r="A4347" s="122">
        <f t="shared" si="137"/>
        <v>44159</v>
      </c>
      <c r="B4347" s="73" t="b">
        <f t="shared" si="138"/>
        <v>0</v>
      </c>
      <c r="C4347" s="11"/>
      <c r="D4347" s="11"/>
      <c r="E4347" s="11"/>
    </row>
    <row r="4348" spans="1:5" x14ac:dyDescent="0.25">
      <c r="A4348" s="122">
        <f t="shared" si="137"/>
        <v>44160</v>
      </c>
      <c r="B4348" s="73" t="b">
        <f t="shared" si="138"/>
        <v>0</v>
      </c>
      <c r="C4348" s="11"/>
      <c r="D4348" s="11"/>
      <c r="E4348" s="11"/>
    </row>
    <row r="4349" spans="1:5" x14ac:dyDescent="0.25">
      <c r="A4349" s="122">
        <f t="shared" si="137"/>
        <v>44161</v>
      </c>
      <c r="B4349" s="73" t="b">
        <f t="shared" si="138"/>
        <v>0</v>
      </c>
      <c r="C4349" s="11"/>
      <c r="D4349" s="11"/>
      <c r="E4349" s="11"/>
    </row>
    <row r="4350" spans="1:5" x14ac:dyDescent="0.25">
      <c r="A4350" s="122">
        <f t="shared" si="137"/>
        <v>44162</v>
      </c>
      <c r="B4350" s="73" t="b">
        <f t="shared" si="138"/>
        <v>0</v>
      </c>
      <c r="C4350" s="11"/>
      <c r="D4350" s="11"/>
      <c r="E4350" s="11"/>
    </row>
    <row r="4351" spans="1:5" x14ac:dyDescent="0.25">
      <c r="A4351" s="122">
        <f t="shared" si="137"/>
        <v>44163</v>
      </c>
      <c r="B4351" s="73" t="b">
        <f t="shared" si="138"/>
        <v>0</v>
      </c>
      <c r="C4351" s="11"/>
      <c r="D4351" s="11"/>
      <c r="E4351" s="11"/>
    </row>
    <row r="4352" spans="1:5" x14ac:dyDescent="0.25">
      <c r="A4352" s="122">
        <f t="shared" si="137"/>
        <v>44164</v>
      </c>
      <c r="B4352" s="73" t="b">
        <f t="shared" si="138"/>
        <v>0</v>
      </c>
      <c r="C4352" s="11"/>
      <c r="D4352" s="11"/>
      <c r="E4352" s="11"/>
    </row>
    <row r="4353" spans="1:5" x14ac:dyDescent="0.25">
      <c r="A4353" s="122">
        <f t="shared" si="137"/>
        <v>44165</v>
      </c>
      <c r="B4353" s="73" t="b">
        <f t="shared" si="138"/>
        <v>0</v>
      </c>
      <c r="C4353" s="11"/>
      <c r="D4353" s="11"/>
      <c r="E4353" s="11"/>
    </row>
    <row r="4354" spans="1:5" x14ac:dyDescent="0.25">
      <c r="A4354" s="122">
        <f t="shared" si="137"/>
        <v>44166</v>
      </c>
      <c r="B4354" s="73" t="b">
        <f t="shared" si="138"/>
        <v>0</v>
      </c>
      <c r="C4354" s="11"/>
      <c r="D4354" s="11"/>
      <c r="E4354" s="11"/>
    </row>
    <row r="4355" spans="1:5" x14ac:dyDescent="0.25">
      <c r="A4355" s="122">
        <f t="shared" si="137"/>
        <v>44167</v>
      </c>
      <c r="B4355" s="73" t="b">
        <f t="shared" si="138"/>
        <v>0</v>
      </c>
      <c r="C4355" s="11"/>
      <c r="D4355" s="11"/>
      <c r="E4355" s="11"/>
    </row>
    <row r="4356" spans="1:5" x14ac:dyDescent="0.25">
      <c r="A4356" s="122">
        <f t="shared" ref="A4356:A4419" si="139">A4355+1</f>
        <v>44168</v>
      </c>
      <c r="B4356" s="73" t="b">
        <f t="shared" si="138"/>
        <v>0</v>
      </c>
      <c r="C4356" s="11"/>
      <c r="D4356" s="11"/>
      <c r="E4356" s="11"/>
    </row>
    <row r="4357" spans="1:5" x14ac:dyDescent="0.25">
      <c r="A4357" s="122">
        <f t="shared" si="139"/>
        <v>44169</v>
      </c>
      <c r="B4357" s="73" t="b">
        <f t="shared" si="138"/>
        <v>0</v>
      </c>
      <c r="C4357" s="11"/>
      <c r="D4357" s="11"/>
      <c r="E4357" s="11"/>
    </row>
    <row r="4358" spans="1:5" x14ac:dyDescent="0.25">
      <c r="A4358" s="122">
        <f t="shared" si="139"/>
        <v>44170</v>
      </c>
      <c r="B4358" s="73" t="b">
        <f t="shared" si="138"/>
        <v>0</v>
      </c>
      <c r="C4358" s="11"/>
      <c r="D4358" s="11"/>
      <c r="E4358" s="11"/>
    </row>
    <row r="4359" spans="1:5" x14ac:dyDescent="0.25">
      <c r="A4359" s="122">
        <f t="shared" si="139"/>
        <v>44171</v>
      </c>
      <c r="B4359" s="73" t="b">
        <f t="shared" si="138"/>
        <v>0</v>
      </c>
      <c r="C4359" s="11"/>
      <c r="D4359" s="11"/>
      <c r="E4359" s="11"/>
    </row>
    <row r="4360" spans="1:5" x14ac:dyDescent="0.25">
      <c r="A4360" s="122">
        <f t="shared" si="139"/>
        <v>44172</v>
      </c>
      <c r="B4360" s="73" t="b">
        <f t="shared" si="138"/>
        <v>0</v>
      </c>
      <c r="C4360" s="11"/>
      <c r="D4360" s="11"/>
      <c r="E4360" s="11"/>
    </row>
    <row r="4361" spans="1:5" x14ac:dyDescent="0.25">
      <c r="A4361" s="122">
        <f t="shared" si="139"/>
        <v>44173</v>
      </c>
      <c r="B4361" s="73" t="b">
        <f t="shared" si="138"/>
        <v>0</v>
      </c>
      <c r="C4361" s="11"/>
      <c r="D4361" s="11"/>
      <c r="E4361" s="11"/>
    </row>
    <row r="4362" spans="1:5" x14ac:dyDescent="0.25">
      <c r="A4362" s="122">
        <f t="shared" si="139"/>
        <v>44174</v>
      </c>
      <c r="B4362" s="73" t="b">
        <f t="shared" si="138"/>
        <v>0</v>
      </c>
      <c r="C4362" s="11"/>
      <c r="D4362" s="11"/>
      <c r="E4362" s="11"/>
    </row>
    <row r="4363" spans="1:5" x14ac:dyDescent="0.25">
      <c r="A4363" s="122">
        <f t="shared" si="139"/>
        <v>44175</v>
      </c>
      <c r="B4363" s="73" t="b">
        <f t="shared" si="138"/>
        <v>0</v>
      </c>
      <c r="C4363" s="11"/>
      <c r="D4363" s="11"/>
      <c r="E4363" s="11"/>
    </row>
    <row r="4364" spans="1:5" x14ac:dyDescent="0.25">
      <c r="A4364" s="122">
        <f t="shared" si="139"/>
        <v>44176</v>
      </c>
      <c r="B4364" s="73" t="b">
        <f t="shared" si="138"/>
        <v>0</v>
      </c>
      <c r="C4364" s="11"/>
      <c r="D4364" s="11"/>
      <c r="E4364" s="11"/>
    </row>
    <row r="4365" spans="1:5" x14ac:dyDescent="0.25">
      <c r="A4365" s="122">
        <f t="shared" si="139"/>
        <v>44177</v>
      </c>
      <c r="B4365" s="73" t="b">
        <f t="shared" si="138"/>
        <v>0</v>
      </c>
      <c r="C4365" s="11"/>
      <c r="D4365" s="11"/>
      <c r="E4365" s="11"/>
    </row>
    <row r="4366" spans="1:5" x14ac:dyDescent="0.25">
      <c r="A4366" s="122">
        <f t="shared" si="139"/>
        <v>44178</v>
      </c>
      <c r="B4366" s="73" t="b">
        <f t="shared" si="138"/>
        <v>0</v>
      </c>
      <c r="C4366" s="11"/>
      <c r="D4366" s="11"/>
      <c r="E4366" s="11"/>
    </row>
    <row r="4367" spans="1:5" x14ac:dyDescent="0.25">
      <c r="A4367" s="122">
        <f t="shared" si="139"/>
        <v>44179</v>
      </c>
      <c r="B4367" s="73" t="b">
        <f t="shared" si="138"/>
        <v>0</v>
      </c>
      <c r="C4367" s="11"/>
      <c r="D4367" s="11"/>
      <c r="E4367" s="11"/>
    </row>
    <row r="4368" spans="1:5" x14ac:dyDescent="0.25">
      <c r="A4368" s="122">
        <f t="shared" si="139"/>
        <v>44180</v>
      </c>
      <c r="B4368" s="73" t="b">
        <f t="shared" si="138"/>
        <v>0</v>
      </c>
      <c r="C4368" s="11"/>
      <c r="D4368" s="11"/>
      <c r="E4368" s="11"/>
    </row>
    <row r="4369" spans="1:5" x14ac:dyDescent="0.25">
      <c r="A4369" s="122">
        <f t="shared" si="139"/>
        <v>44181</v>
      </c>
      <c r="B4369" s="73" t="b">
        <f t="shared" si="138"/>
        <v>0</v>
      </c>
      <c r="C4369" s="11"/>
      <c r="D4369" s="11"/>
      <c r="E4369" s="11"/>
    </row>
    <row r="4370" spans="1:5" x14ac:dyDescent="0.25">
      <c r="A4370" s="122">
        <f t="shared" si="139"/>
        <v>44182</v>
      </c>
      <c r="B4370" s="73" t="b">
        <f t="shared" si="138"/>
        <v>0</v>
      </c>
      <c r="C4370" s="11"/>
      <c r="D4370" s="11"/>
      <c r="E4370" s="11"/>
    </row>
    <row r="4371" spans="1:5" x14ac:dyDescent="0.25">
      <c r="A4371" s="122">
        <f t="shared" si="139"/>
        <v>44183</v>
      </c>
      <c r="B4371" s="73" t="b">
        <f t="shared" si="138"/>
        <v>0</v>
      </c>
      <c r="C4371" s="11"/>
      <c r="D4371" s="11"/>
      <c r="E4371" s="11"/>
    </row>
    <row r="4372" spans="1:5" x14ac:dyDescent="0.25">
      <c r="A4372" s="122">
        <f t="shared" si="139"/>
        <v>44184</v>
      </c>
      <c r="B4372" s="73" t="b">
        <f t="shared" si="138"/>
        <v>0</v>
      </c>
      <c r="C4372" s="11"/>
      <c r="D4372" s="11"/>
      <c r="E4372" s="11"/>
    </row>
    <row r="4373" spans="1:5" x14ac:dyDescent="0.25">
      <c r="A4373" s="122">
        <f t="shared" si="139"/>
        <v>44185</v>
      </c>
      <c r="B4373" s="73" t="b">
        <f t="shared" si="138"/>
        <v>0</v>
      </c>
      <c r="C4373" s="11"/>
      <c r="D4373" s="11"/>
      <c r="E4373" s="11"/>
    </row>
    <row r="4374" spans="1:5" x14ac:dyDescent="0.25">
      <c r="A4374" s="122">
        <f t="shared" si="139"/>
        <v>44186</v>
      </c>
      <c r="B4374" s="73" t="b">
        <f t="shared" si="138"/>
        <v>0</v>
      </c>
      <c r="C4374" s="11"/>
      <c r="D4374" s="11"/>
      <c r="E4374" s="11"/>
    </row>
    <row r="4375" spans="1:5" x14ac:dyDescent="0.25">
      <c r="A4375" s="122">
        <f t="shared" si="139"/>
        <v>44187</v>
      </c>
      <c r="B4375" s="73" t="b">
        <f t="shared" si="138"/>
        <v>0</v>
      </c>
      <c r="C4375" s="11"/>
      <c r="D4375" s="11"/>
      <c r="E4375" s="11"/>
    </row>
    <row r="4376" spans="1:5" x14ac:dyDescent="0.25">
      <c r="A4376" s="122">
        <f t="shared" si="139"/>
        <v>44188</v>
      </c>
      <c r="B4376" s="73" t="b">
        <f t="shared" si="138"/>
        <v>0</v>
      </c>
      <c r="C4376" s="11"/>
      <c r="D4376" s="11"/>
      <c r="E4376" s="11"/>
    </row>
    <row r="4377" spans="1:5" x14ac:dyDescent="0.25">
      <c r="A4377" s="122">
        <f t="shared" si="139"/>
        <v>44189</v>
      </c>
      <c r="B4377" s="73" t="b">
        <f t="shared" ref="B4377:B4440" si="140">OR(C4377="Ja",D4377="Ja",E4377="Ja")</f>
        <v>1</v>
      </c>
      <c r="C4377" s="11"/>
      <c r="D4377" s="11"/>
      <c r="E4377" s="11" t="s">
        <v>23</v>
      </c>
    </row>
    <row r="4378" spans="1:5" x14ac:dyDescent="0.25">
      <c r="A4378" s="122">
        <f t="shared" si="139"/>
        <v>44190</v>
      </c>
      <c r="B4378" s="73" t="b">
        <f t="shared" si="140"/>
        <v>1</v>
      </c>
      <c r="C4378" s="11" t="s">
        <v>23</v>
      </c>
      <c r="D4378" s="11"/>
      <c r="E4378" s="11"/>
    </row>
    <row r="4379" spans="1:5" x14ac:dyDescent="0.25">
      <c r="A4379" s="122">
        <f t="shared" si="139"/>
        <v>44191</v>
      </c>
      <c r="B4379" s="73" t="b">
        <f t="shared" si="140"/>
        <v>1</v>
      </c>
      <c r="C4379" s="11" t="s">
        <v>23</v>
      </c>
      <c r="D4379" s="11"/>
      <c r="E4379" s="11"/>
    </row>
    <row r="4380" spans="1:5" x14ac:dyDescent="0.25">
      <c r="A4380" s="122">
        <f t="shared" si="139"/>
        <v>44192</v>
      </c>
      <c r="B4380" s="73" t="b">
        <f t="shared" si="140"/>
        <v>0</v>
      </c>
      <c r="C4380" s="11"/>
      <c r="D4380" s="11"/>
      <c r="E4380" s="11"/>
    </row>
    <row r="4381" spans="1:5" x14ac:dyDescent="0.25">
      <c r="A4381" s="122">
        <f t="shared" si="139"/>
        <v>44193</v>
      </c>
      <c r="B4381" s="73" t="b">
        <f t="shared" si="140"/>
        <v>0</v>
      </c>
      <c r="C4381" s="11"/>
      <c r="D4381" s="11"/>
      <c r="E4381" s="11"/>
    </row>
    <row r="4382" spans="1:5" x14ac:dyDescent="0.25">
      <c r="A4382" s="122">
        <f t="shared" si="139"/>
        <v>44194</v>
      </c>
      <c r="B4382" s="73" t="b">
        <f t="shared" si="140"/>
        <v>0</v>
      </c>
      <c r="C4382" s="11"/>
      <c r="D4382" s="11"/>
      <c r="E4382" s="11"/>
    </row>
    <row r="4383" spans="1:5" x14ac:dyDescent="0.25">
      <c r="A4383" s="122">
        <f t="shared" si="139"/>
        <v>44195</v>
      </c>
      <c r="B4383" s="73" t="b">
        <f t="shared" si="140"/>
        <v>0</v>
      </c>
      <c r="C4383" s="11"/>
      <c r="D4383" s="11"/>
      <c r="E4383" s="11"/>
    </row>
    <row r="4384" spans="1:5" x14ac:dyDescent="0.25">
      <c r="A4384" s="124">
        <f t="shared" si="139"/>
        <v>44196</v>
      </c>
      <c r="B4384" s="125" t="b">
        <f t="shared" si="140"/>
        <v>1</v>
      </c>
      <c r="C4384" s="13" t="s">
        <v>23</v>
      </c>
      <c r="D4384" s="13"/>
      <c r="E4384" s="13"/>
    </row>
    <row r="4385" spans="1:5" x14ac:dyDescent="0.25">
      <c r="A4385" s="122">
        <f t="shared" si="139"/>
        <v>44197</v>
      </c>
      <c r="B4385" s="73" t="b">
        <f t="shared" si="140"/>
        <v>1</v>
      </c>
      <c r="C4385" s="11" t="s">
        <v>23</v>
      </c>
      <c r="D4385" s="11"/>
      <c r="E4385" s="11"/>
    </row>
    <row r="4386" spans="1:5" x14ac:dyDescent="0.25">
      <c r="A4386" s="122">
        <f t="shared" si="139"/>
        <v>44198</v>
      </c>
      <c r="B4386" s="73" t="b">
        <f t="shared" si="140"/>
        <v>0</v>
      </c>
      <c r="C4386" s="11"/>
      <c r="D4386" s="11"/>
      <c r="E4386" s="11"/>
    </row>
    <row r="4387" spans="1:5" x14ac:dyDescent="0.25">
      <c r="A4387" s="122">
        <f t="shared" si="139"/>
        <v>44199</v>
      </c>
      <c r="B4387" s="73" t="b">
        <f t="shared" si="140"/>
        <v>0</v>
      </c>
      <c r="C4387" s="11"/>
      <c r="D4387" s="11"/>
      <c r="E4387" s="11"/>
    </row>
    <row r="4388" spans="1:5" x14ac:dyDescent="0.25">
      <c r="A4388" s="122">
        <f t="shared" si="139"/>
        <v>44200</v>
      </c>
      <c r="B4388" s="73" t="b">
        <f t="shared" si="140"/>
        <v>0</v>
      </c>
      <c r="C4388" s="11"/>
      <c r="D4388" s="11"/>
      <c r="E4388" s="11"/>
    </row>
    <row r="4389" spans="1:5" x14ac:dyDescent="0.25">
      <c r="A4389" s="122">
        <f t="shared" si="139"/>
        <v>44201</v>
      </c>
      <c r="B4389" s="73" t="b">
        <f t="shared" si="140"/>
        <v>0</v>
      </c>
      <c r="C4389" s="11"/>
      <c r="D4389" s="11"/>
      <c r="E4389" s="11"/>
    </row>
    <row r="4390" spans="1:5" x14ac:dyDescent="0.25">
      <c r="A4390" s="122">
        <f t="shared" si="139"/>
        <v>44202</v>
      </c>
      <c r="B4390" s="73" t="b">
        <f t="shared" si="140"/>
        <v>0</v>
      </c>
      <c r="C4390" s="11"/>
      <c r="D4390" s="11"/>
      <c r="E4390" s="11"/>
    </row>
    <row r="4391" spans="1:5" x14ac:dyDescent="0.25">
      <c r="A4391" s="122">
        <f t="shared" si="139"/>
        <v>44203</v>
      </c>
      <c r="B4391" s="73" t="b">
        <f t="shared" si="140"/>
        <v>0</v>
      </c>
      <c r="C4391" s="11"/>
      <c r="D4391" s="11"/>
      <c r="E4391" s="11"/>
    </row>
    <row r="4392" spans="1:5" x14ac:dyDescent="0.25">
      <c r="A4392" s="122">
        <f t="shared" si="139"/>
        <v>44204</v>
      </c>
      <c r="B4392" s="73" t="b">
        <f t="shared" si="140"/>
        <v>0</v>
      </c>
      <c r="C4392" s="11"/>
      <c r="D4392" s="11"/>
      <c r="E4392" s="11"/>
    </row>
    <row r="4393" spans="1:5" x14ac:dyDescent="0.25">
      <c r="A4393" s="122">
        <f t="shared" si="139"/>
        <v>44205</v>
      </c>
      <c r="B4393" s="73" t="b">
        <f t="shared" si="140"/>
        <v>0</v>
      </c>
      <c r="C4393" s="11"/>
      <c r="D4393" s="11"/>
      <c r="E4393" s="11"/>
    </row>
    <row r="4394" spans="1:5" x14ac:dyDescent="0.25">
      <c r="A4394" s="122">
        <f t="shared" si="139"/>
        <v>44206</v>
      </c>
      <c r="B4394" s="73" t="b">
        <f t="shared" si="140"/>
        <v>0</v>
      </c>
      <c r="C4394" s="11"/>
      <c r="D4394" s="11"/>
      <c r="E4394" s="11"/>
    </row>
    <row r="4395" spans="1:5" x14ac:dyDescent="0.25">
      <c r="A4395" s="122">
        <f t="shared" si="139"/>
        <v>44207</v>
      </c>
      <c r="B4395" s="73" t="b">
        <f t="shared" si="140"/>
        <v>0</v>
      </c>
      <c r="C4395" s="11"/>
      <c r="D4395" s="11"/>
      <c r="E4395" s="11"/>
    </row>
    <row r="4396" spans="1:5" x14ac:dyDescent="0.25">
      <c r="A4396" s="122">
        <f t="shared" si="139"/>
        <v>44208</v>
      </c>
      <c r="B4396" s="73" t="b">
        <f t="shared" si="140"/>
        <v>0</v>
      </c>
      <c r="C4396" s="11"/>
      <c r="D4396" s="11"/>
      <c r="E4396" s="11"/>
    </row>
    <row r="4397" spans="1:5" x14ac:dyDescent="0.25">
      <c r="A4397" s="122">
        <f t="shared" si="139"/>
        <v>44209</v>
      </c>
      <c r="B4397" s="73" t="b">
        <f t="shared" si="140"/>
        <v>0</v>
      </c>
      <c r="C4397" s="11"/>
      <c r="D4397" s="11"/>
      <c r="E4397" s="11"/>
    </row>
    <row r="4398" spans="1:5" x14ac:dyDescent="0.25">
      <c r="A4398" s="122">
        <f t="shared" si="139"/>
        <v>44210</v>
      </c>
      <c r="B4398" s="73" t="b">
        <f t="shared" si="140"/>
        <v>0</v>
      </c>
      <c r="C4398" s="11"/>
      <c r="D4398" s="11"/>
      <c r="E4398" s="11"/>
    </row>
    <row r="4399" spans="1:5" x14ac:dyDescent="0.25">
      <c r="A4399" s="122">
        <f t="shared" si="139"/>
        <v>44211</v>
      </c>
      <c r="B4399" s="73" t="b">
        <f t="shared" si="140"/>
        <v>0</v>
      </c>
      <c r="C4399" s="11"/>
      <c r="D4399" s="11"/>
      <c r="E4399" s="11"/>
    </row>
    <row r="4400" spans="1:5" x14ac:dyDescent="0.25">
      <c r="A4400" s="122">
        <f t="shared" si="139"/>
        <v>44212</v>
      </c>
      <c r="B4400" s="73" t="b">
        <f t="shared" si="140"/>
        <v>0</v>
      </c>
      <c r="C4400" s="11"/>
      <c r="D4400" s="11"/>
      <c r="E4400" s="11"/>
    </row>
    <row r="4401" spans="1:5" x14ac:dyDescent="0.25">
      <c r="A4401" s="122">
        <f t="shared" si="139"/>
        <v>44213</v>
      </c>
      <c r="B4401" s="73" t="b">
        <f t="shared" si="140"/>
        <v>0</v>
      </c>
      <c r="C4401" s="11"/>
      <c r="D4401" s="11"/>
      <c r="E4401" s="11"/>
    </row>
    <row r="4402" spans="1:5" x14ac:dyDescent="0.25">
      <c r="A4402" s="122">
        <f t="shared" si="139"/>
        <v>44214</v>
      </c>
      <c r="B4402" s="73" t="b">
        <f t="shared" si="140"/>
        <v>0</v>
      </c>
      <c r="C4402" s="11"/>
      <c r="D4402" s="11"/>
      <c r="E4402" s="11"/>
    </row>
    <row r="4403" spans="1:5" x14ac:dyDescent="0.25">
      <c r="A4403" s="122">
        <f t="shared" si="139"/>
        <v>44215</v>
      </c>
      <c r="B4403" s="73" t="b">
        <f t="shared" si="140"/>
        <v>0</v>
      </c>
      <c r="C4403" s="11"/>
      <c r="D4403" s="11"/>
      <c r="E4403" s="11"/>
    </row>
    <row r="4404" spans="1:5" x14ac:dyDescent="0.25">
      <c r="A4404" s="122">
        <f t="shared" si="139"/>
        <v>44216</v>
      </c>
      <c r="B4404" s="73" t="b">
        <f t="shared" si="140"/>
        <v>0</v>
      </c>
      <c r="C4404" s="11"/>
      <c r="D4404" s="11"/>
      <c r="E4404" s="11"/>
    </row>
    <row r="4405" spans="1:5" x14ac:dyDescent="0.25">
      <c r="A4405" s="122">
        <f t="shared" si="139"/>
        <v>44217</v>
      </c>
      <c r="B4405" s="73" t="b">
        <f t="shared" si="140"/>
        <v>0</v>
      </c>
      <c r="C4405" s="11"/>
      <c r="D4405" s="11"/>
      <c r="E4405" s="11"/>
    </row>
    <row r="4406" spans="1:5" x14ac:dyDescent="0.25">
      <c r="A4406" s="122">
        <f t="shared" si="139"/>
        <v>44218</v>
      </c>
      <c r="B4406" s="73" t="b">
        <f t="shared" si="140"/>
        <v>0</v>
      </c>
      <c r="C4406" s="11"/>
      <c r="D4406" s="11"/>
      <c r="E4406" s="11"/>
    </row>
    <row r="4407" spans="1:5" x14ac:dyDescent="0.25">
      <c r="A4407" s="122">
        <f t="shared" si="139"/>
        <v>44219</v>
      </c>
      <c r="B4407" s="73" t="b">
        <f t="shared" si="140"/>
        <v>0</v>
      </c>
      <c r="C4407" s="11"/>
      <c r="D4407" s="11"/>
      <c r="E4407" s="11"/>
    </row>
    <row r="4408" spans="1:5" x14ac:dyDescent="0.25">
      <c r="A4408" s="122">
        <f t="shared" si="139"/>
        <v>44220</v>
      </c>
      <c r="B4408" s="73" t="b">
        <f t="shared" si="140"/>
        <v>0</v>
      </c>
      <c r="C4408" s="11"/>
      <c r="D4408" s="11"/>
      <c r="E4408" s="11"/>
    </row>
    <row r="4409" spans="1:5" x14ac:dyDescent="0.25">
      <c r="A4409" s="122">
        <f t="shared" si="139"/>
        <v>44221</v>
      </c>
      <c r="B4409" s="73" t="b">
        <f t="shared" si="140"/>
        <v>0</v>
      </c>
      <c r="C4409" s="11"/>
      <c r="D4409" s="11"/>
      <c r="E4409" s="11"/>
    </row>
    <row r="4410" spans="1:5" x14ac:dyDescent="0.25">
      <c r="A4410" s="122">
        <f t="shared" si="139"/>
        <v>44222</v>
      </c>
      <c r="B4410" s="73" t="b">
        <f t="shared" si="140"/>
        <v>0</v>
      </c>
      <c r="C4410" s="11"/>
      <c r="D4410" s="11"/>
      <c r="E4410" s="11"/>
    </row>
    <row r="4411" spans="1:5" x14ac:dyDescent="0.25">
      <c r="A4411" s="122">
        <f t="shared" si="139"/>
        <v>44223</v>
      </c>
      <c r="B4411" s="73" t="b">
        <f t="shared" si="140"/>
        <v>0</v>
      </c>
      <c r="C4411" s="11"/>
      <c r="D4411" s="11"/>
      <c r="E4411" s="11"/>
    </row>
    <row r="4412" spans="1:5" x14ac:dyDescent="0.25">
      <c r="A4412" s="122">
        <f t="shared" si="139"/>
        <v>44224</v>
      </c>
      <c r="B4412" s="73" t="b">
        <f t="shared" si="140"/>
        <v>0</v>
      </c>
      <c r="C4412" s="11"/>
      <c r="D4412" s="11"/>
      <c r="E4412" s="11"/>
    </row>
    <row r="4413" spans="1:5" x14ac:dyDescent="0.25">
      <c r="A4413" s="122">
        <f t="shared" si="139"/>
        <v>44225</v>
      </c>
      <c r="B4413" s="73" t="b">
        <f t="shared" si="140"/>
        <v>0</v>
      </c>
      <c r="C4413" s="11"/>
      <c r="D4413" s="11"/>
      <c r="E4413" s="11"/>
    </row>
    <row r="4414" spans="1:5" x14ac:dyDescent="0.25">
      <c r="A4414" s="122">
        <f t="shared" si="139"/>
        <v>44226</v>
      </c>
      <c r="B4414" s="73" t="b">
        <f t="shared" si="140"/>
        <v>0</v>
      </c>
      <c r="C4414" s="11"/>
      <c r="D4414" s="11"/>
      <c r="E4414" s="11"/>
    </row>
    <row r="4415" spans="1:5" x14ac:dyDescent="0.25">
      <c r="A4415" s="122">
        <f t="shared" si="139"/>
        <v>44227</v>
      </c>
      <c r="B4415" s="73" t="b">
        <f t="shared" si="140"/>
        <v>0</v>
      </c>
      <c r="C4415" s="11"/>
      <c r="D4415" s="11"/>
      <c r="E4415" s="11"/>
    </row>
    <row r="4416" spans="1:5" x14ac:dyDescent="0.25">
      <c r="A4416" s="122">
        <f t="shared" si="139"/>
        <v>44228</v>
      </c>
      <c r="B4416" s="73" t="b">
        <f t="shared" si="140"/>
        <v>0</v>
      </c>
      <c r="C4416" s="11"/>
      <c r="D4416" s="11"/>
      <c r="E4416" s="11"/>
    </row>
    <row r="4417" spans="1:5" x14ac:dyDescent="0.25">
      <c r="A4417" s="122">
        <f t="shared" si="139"/>
        <v>44229</v>
      </c>
      <c r="B4417" s="73" t="b">
        <f t="shared" si="140"/>
        <v>0</v>
      </c>
      <c r="C4417" s="11"/>
      <c r="D4417" s="11"/>
      <c r="E4417" s="11"/>
    </row>
    <row r="4418" spans="1:5" x14ac:dyDescent="0.25">
      <c r="A4418" s="122">
        <f t="shared" si="139"/>
        <v>44230</v>
      </c>
      <c r="B4418" s="73" t="b">
        <f t="shared" si="140"/>
        <v>0</v>
      </c>
      <c r="C4418" s="11"/>
      <c r="D4418" s="11"/>
      <c r="E4418" s="11"/>
    </row>
    <row r="4419" spans="1:5" x14ac:dyDescent="0.25">
      <c r="A4419" s="122">
        <f t="shared" si="139"/>
        <v>44231</v>
      </c>
      <c r="B4419" s="73" t="b">
        <f t="shared" si="140"/>
        <v>0</v>
      </c>
      <c r="C4419" s="11"/>
      <c r="D4419" s="11"/>
      <c r="E4419" s="11"/>
    </row>
    <row r="4420" spans="1:5" x14ac:dyDescent="0.25">
      <c r="A4420" s="122">
        <f t="shared" ref="A4420:A4483" si="141">A4419+1</f>
        <v>44232</v>
      </c>
      <c r="B4420" s="73" t="b">
        <f t="shared" si="140"/>
        <v>0</v>
      </c>
      <c r="C4420" s="11"/>
      <c r="D4420" s="11"/>
      <c r="E4420" s="11"/>
    </row>
    <row r="4421" spans="1:5" x14ac:dyDescent="0.25">
      <c r="A4421" s="122">
        <f t="shared" si="141"/>
        <v>44233</v>
      </c>
      <c r="B4421" s="73" t="b">
        <f t="shared" si="140"/>
        <v>0</v>
      </c>
      <c r="C4421" s="11"/>
      <c r="D4421" s="11"/>
      <c r="E4421" s="11"/>
    </row>
    <row r="4422" spans="1:5" x14ac:dyDescent="0.25">
      <c r="A4422" s="122">
        <f t="shared" si="141"/>
        <v>44234</v>
      </c>
      <c r="B4422" s="73" t="b">
        <f t="shared" si="140"/>
        <v>0</v>
      </c>
      <c r="C4422" s="11"/>
      <c r="D4422" s="11"/>
      <c r="E4422" s="11"/>
    </row>
    <row r="4423" spans="1:5" x14ac:dyDescent="0.25">
      <c r="A4423" s="122">
        <f t="shared" si="141"/>
        <v>44235</v>
      </c>
      <c r="B4423" s="73" t="b">
        <f t="shared" si="140"/>
        <v>0</v>
      </c>
      <c r="C4423" s="11"/>
      <c r="D4423" s="11"/>
      <c r="E4423" s="11"/>
    </row>
    <row r="4424" spans="1:5" x14ac:dyDescent="0.25">
      <c r="A4424" s="122">
        <f t="shared" si="141"/>
        <v>44236</v>
      </c>
      <c r="B4424" s="73" t="b">
        <f t="shared" si="140"/>
        <v>0</v>
      </c>
      <c r="C4424" s="11"/>
      <c r="D4424" s="11"/>
      <c r="E4424" s="11"/>
    </row>
    <row r="4425" spans="1:5" x14ac:dyDescent="0.25">
      <c r="A4425" s="122">
        <f t="shared" si="141"/>
        <v>44237</v>
      </c>
      <c r="B4425" s="73" t="b">
        <f t="shared" si="140"/>
        <v>0</v>
      </c>
      <c r="C4425" s="11"/>
      <c r="D4425" s="11"/>
      <c r="E4425" s="11"/>
    </row>
    <row r="4426" spans="1:5" x14ac:dyDescent="0.25">
      <c r="A4426" s="122">
        <f t="shared" si="141"/>
        <v>44238</v>
      </c>
      <c r="B4426" s="73" t="b">
        <f t="shared" si="140"/>
        <v>0</v>
      </c>
      <c r="C4426" s="11"/>
      <c r="D4426" s="11"/>
      <c r="E4426" s="11"/>
    </row>
    <row r="4427" spans="1:5" x14ac:dyDescent="0.25">
      <c r="A4427" s="122">
        <f t="shared" si="141"/>
        <v>44239</v>
      </c>
      <c r="B4427" s="73" t="b">
        <f t="shared" si="140"/>
        <v>0</v>
      </c>
      <c r="C4427" s="11"/>
      <c r="D4427" s="11"/>
      <c r="E4427" s="11"/>
    </row>
    <row r="4428" spans="1:5" x14ac:dyDescent="0.25">
      <c r="A4428" s="122">
        <f t="shared" si="141"/>
        <v>44240</v>
      </c>
      <c r="B4428" s="73" t="b">
        <f t="shared" si="140"/>
        <v>0</v>
      </c>
      <c r="C4428" s="11"/>
      <c r="D4428" s="11"/>
      <c r="E4428" s="11"/>
    </row>
    <row r="4429" spans="1:5" x14ac:dyDescent="0.25">
      <c r="A4429" s="122">
        <f t="shared" si="141"/>
        <v>44241</v>
      </c>
      <c r="B4429" s="73" t="b">
        <f t="shared" si="140"/>
        <v>0</v>
      </c>
      <c r="C4429" s="11"/>
      <c r="D4429" s="11"/>
      <c r="E4429" s="11"/>
    </row>
    <row r="4430" spans="1:5" x14ac:dyDescent="0.25">
      <c r="A4430" s="122">
        <f t="shared" si="141"/>
        <v>44242</v>
      </c>
      <c r="B4430" s="73" t="b">
        <f t="shared" si="140"/>
        <v>0</v>
      </c>
      <c r="C4430" s="11"/>
      <c r="D4430" s="11"/>
      <c r="E4430" s="11"/>
    </row>
    <row r="4431" spans="1:5" x14ac:dyDescent="0.25">
      <c r="A4431" s="122">
        <f t="shared" si="141"/>
        <v>44243</v>
      </c>
      <c r="B4431" s="73" t="b">
        <f t="shared" si="140"/>
        <v>0</v>
      </c>
      <c r="C4431" s="11"/>
      <c r="D4431" s="11"/>
      <c r="E4431" s="11"/>
    </row>
    <row r="4432" spans="1:5" x14ac:dyDescent="0.25">
      <c r="A4432" s="122">
        <f t="shared" si="141"/>
        <v>44244</v>
      </c>
      <c r="B4432" s="73" t="b">
        <f t="shared" si="140"/>
        <v>0</v>
      </c>
      <c r="C4432" s="11"/>
      <c r="D4432" s="11"/>
      <c r="E4432" s="11"/>
    </row>
    <row r="4433" spans="1:5" x14ac:dyDescent="0.25">
      <c r="A4433" s="122">
        <f t="shared" si="141"/>
        <v>44245</v>
      </c>
      <c r="B4433" s="73" t="b">
        <f t="shared" si="140"/>
        <v>0</v>
      </c>
      <c r="C4433" s="11"/>
      <c r="D4433" s="11"/>
      <c r="E4433" s="11"/>
    </row>
    <row r="4434" spans="1:5" x14ac:dyDescent="0.25">
      <c r="A4434" s="122">
        <f t="shared" si="141"/>
        <v>44246</v>
      </c>
      <c r="B4434" s="73" t="b">
        <f t="shared" si="140"/>
        <v>0</v>
      </c>
      <c r="C4434" s="11"/>
      <c r="D4434" s="11"/>
      <c r="E4434" s="11"/>
    </row>
    <row r="4435" spans="1:5" x14ac:dyDescent="0.25">
      <c r="A4435" s="122">
        <f t="shared" si="141"/>
        <v>44247</v>
      </c>
      <c r="B4435" s="73" t="b">
        <f t="shared" si="140"/>
        <v>0</v>
      </c>
      <c r="C4435" s="11"/>
      <c r="D4435" s="11"/>
      <c r="E4435" s="11"/>
    </row>
    <row r="4436" spans="1:5" x14ac:dyDescent="0.25">
      <c r="A4436" s="122">
        <f t="shared" si="141"/>
        <v>44248</v>
      </c>
      <c r="B4436" s="73" t="b">
        <f t="shared" si="140"/>
        <v>0</v>
      </c>
      <c r="C4436" s="11"/>
      <c r="D4436" s="11"/>
      <c r="E4436" s="11"/>
    </row>
    <row r="4437" spans="1:5" x14ac:dyDescent="0.25">
      <c r="A4437" s="122">
        <f t="shared" si="141"/>
        <v>44249</v>
      </c>
      <c r="B4437" s="73" t="b">
        <f t="shared" si="140"/>
        <v>0</v>
      </c>
      <c r="C4437" s="11"/>
      <c r="D4437" s="11"/>
      <c r="E4437" s="11"/>
    </row>
    <row r="4438" spans="1:5" x14ac:dyDescent="0.25">
      <c r="A4438" s="122">
        <f t="shared" si="141"/>
        <v>44250</v>
      </c>
      <c r="B4438" s="73" t="b">
        <f t="shared" si="140"/>
        <v>0</v>
      </c>
      <c r="C4438" s="11"/>
      <c r="D4438" s="11"/>
      <c r="E4438" s="11"/>
    </row>
    <row r="4439" spans="1:5" x14ac:dyDescent="0.25">
      <c r="A4439" s="122">
        <f t="shared" si="141"/>
        <v>44251</v>
      </c>
      <c r="B4439" s="73" t="b">
        <f t="shared" si="140"/>
        <v>0</v>
      </c>
      <c r="C4439" s="11"/>
      <c r="D4439" s="11"/>
      <c r="E4439" s="11"/>
    </row>
    <row r="4440" spans="1:5" x14ac:dyDescent="0.25">
      <c r="A4440" s="122">
        <f t="shared" si="141"/>
        <v>44252</v>
      </c>
      <c r="B4440" s="73" t="b">
        <f t="shared" si="140"/>
        <v>0</v>
      </c>
      <c r="C4440" s="11"/>
      <c r="D4440" s="11"/>
      <c r="E4440" s="11"/>
    </row>
    <row r="4441" spans="1:5" x14ac:dyDescent="0.25">
      <c r="A4441" s="122">
        <f t="shared" si="141"/>
        <v>44253</v>
      </c>
      <c r="B4441" s="73" t="b">
        <f t="shared" ref="B4441:B4504" si="142">OR(C4441="Ja",D4441="Ja",E4441="Ja")</f>
        <v>0</v>
      </c>
      <c r="C4441" s="11"/>
      <c r="D4441" s="11"/>
      <c r="E4441" s="11"/>
    </row>
    <row r="4442" spans="1:5" x14ac:dyDescent="0.25">
      <c r="A4442" s="122">
        <f t="shared" si="141"/>
        <v>44254</v>
      </c>
      <c r="B4442" s="73" t="b">
        <f t="shared" si="142"/>
        <v>0</v>
      </c>
      <c r="C4442" s="11"/>
      <c r="D4442" s="11"/>
      <c r="E4442" s="11"/>
    </row>
    <row r="4443" spans="1:5" x14ac:dyDescent="0.25">
      <c r="A4443" s="122">
        <f t="shared" si="141"/>
        <v>44255</v>
      </c>
      <c r="B4443" s="73" t="b">
        <f t="shared" si="142"/>
        <v>0</v>
      </c>
      <c r="C4443" s="11"/>
      <c r="D4443" s="11"/>
      <c r="E4443" s="11"/>
    </row>
    <row r="4444" spans="1:5" x14ac:dyDescent="0.25">
      <c r="A4444" s="122">
        <f t="shared" si="141"/>
        <v>44256</v>
      </c>
      <c r="B4444" s="73" t="b">
        <f t="shared" si="142"/>
        <v>0</v>
      </c>
      <c r="C4444" s="11"/>
      <c r="D4444" s="11"/>
      <c r="E4444" s="11"/>
    </row>
    <row r="4445" spans="1:5" x14ac:dyDescent="0.25">
      <c r="A4445" s="122">
        <f t="shared" si="141"/>
        <v>44257</v>
      </c>
      <c r="B4445" s="73" t="b">
        <f t="shared" si="142"/>
        <v>0</v>
      </c>
      <c r="C4445" s="11"/>
      <c r="D4445" s="11"/>
      <c r="E4445" s="11"/>
    </row>
    <row r="4446" spans="1:5" x14ac:dyDescent="0.25">
      <c r="A4446" s="122">
        <f t="shared" si="141"/>
        <v>44258</v>
      </c>
      <c r="B4446" s="73" t="b">
        <f t="shared" si="142"/>
        <v>0</v>
      </c>
      <c r="C4446" s="11"/>
      <c r="D4446" s="11"/>
      <c r="E4446" s="11"/>
    </row>
    <row r="4447" spans="1:5" x14ac:dyDescent="0.25">
      <c r="A4447" s="122">
        <f t="shared" si="141"/>
        <v>44259</v>
      </c>
      <c r="B4447" s="73" t="b">
        <f t="shared" si="142"/>
        <v>0</v>
      </c>
      <c r="C4447" s="11"/>
      <c r="D4447" s="11"/>
      <c r="E4447" s="11"/>
    </row>
    <row r="4448" spans="1:5" x14ac:dyDescent="0.25">
      <c r="A4448" s="122">
        <f t="shared" si="141"/>
        <v>44260</v>
      </c>
      <c r="B4448" s="73" t="b">
        <f t="shared" si="142"/>
        <v>0</v>
      </c>
      <c r="C4448" s="11"/>
      <c r="D4448" s="11"/>
      <c r="E4448" s="11"/>
    </row>
    <row r="4449" spans="1:5" x14ac:dyDescent="0.25">
      <c r="A4449" s="122">
        <f t="shared" si="141"/>
        <v>44261</v>
      </c>
      <c r="B4449" s="73" t="b">
        <f t="shared" si="142"/>
        <v>0</v>
      </c>
      <c r="C4449" s="11"/>
      <c r="D4449" s="11"/>
      <c r="E4449" s="11"/>
    </row>
    <row r="4450" spans="1:5" x14ac:dyDescent="0.25">
      <c r="A4450" s="122">
        <f t="shared" si="141"/>
        <v>44262</v>
      </c>
      <c r="B4450" s="73" t="b">
        <f t="shared" si="142"/>
        <v>0</v>
      </c>
      <c r="C4450" s="11"/>
      <c r="D4450" s="11"/>
      <c r="E4450" s="11"/>
    </row>
    <row r="4451" spans="1:5" x14ac:dyDescent="0.25">
      <c r="A4451" s="122">
        <f t="shared" si="141"/>
        <v>44263</v>
      </c>
      <c r="B4451" s="73" t="b">
        <f t="shared" si="142"/>
        <v>0</v>
      </c>
      <c r="C4451" s="11"/>
      <c r="D4451" s="11"/>
      <c r="E4451" s="11"/>
    </row>
    <row r="4452" spans="1:5" x14ac:dyDescent="0.25">
      <c r="A4452" s="122">
        <f t="shared" si="141"/>
        <v>44264</v>
      </c>
      <c r="B4452" s="73" t="b">
        <f t="shared" si="142"/>
        <v>0</v>
      </c>
      <c r="C4452" s="11"/>
      <c r="D4452" s="11"/>
      <c r="E4452" s="11"/>
    </row>
    <row r="4453" spans="1:5" x14ac:dyDescent="0.25">
      <c r="A4453" s="122">
        <f t="shared" si="141"/>
        <v>44265</v>
      </c>
      <c r="B4453" s="73" t="b">
        <f t="shared" si="142"/>
        <v>0</v>
      </c>
      <c r="C4453" s="11"/>
      <c r="D4453" s="11"/>
      <c r="E4453" s="11"/>
    </row>
    <row r="4454" spans="1:5" x14ac:dyDescent="0.25">
      <c r="A4454" s="122">
        <f t="shared" si="141"/>
        <v>44266</v>
      </c>
      <c r="B4454" s="73" t="b">
        <f t="shared" si="142"/>
        <v>0</v>
      </c>
      <c r="C4454" s="11"/>
      <c r="D4454" s="11"/>
      <c r="E4454" s="11"/>
    </row>
    <row r="4455" spans="1:5" x14ac:dyDescent="0.25">
      <c r="A4455" s="122">
        <f t="shared" si="141"/>
        <v>44267</v>
      </c>
      <c r="B4455" s="73" t="b">
        <f t="shared" si="142"/>
        <v>0</v>
      </c>
      <c r="C4455" s="11"/>
      <c r="D4455" s="11"/>
      <c r="E4455" s="11"/>
    </row>
    <row r="4456" spans="1:5" x14ac:dyDescent="0.25">
      <c r="A4456" s="122">
        <f t="shared" si="141"/>
        <v>44268</v>
      </c>
      <c r="B4456" s="73" t="b">
        <f t="shared" si="142"/>
        <v>0</v>
      </c>
      <c r="C4456" s="11"/>
      <c r="D4456" s="11"/>
      <c r="E4456" s="11"/>
    </row>
    <row r="4457" spans="1:5" x14ac:dyDescent="0.25">
      <c r="A4457" s="122">
        <f t="shared" si="141"/>
        <v>44269</v>
      </c>
      <c r="B4457" s="73" t="b">
        <f t="shared" si="142"/>
        <v>0</v>
      </c>
      <c r="C4457" s="11"/>
      <c r="D4457" s="11"/>
      <c r="E4457" s="11"/>
    </row>
    <row r="4458" spans="1:5" x14ac:dyDescent="0.25">
      <c r="A4458" s="122">
        <f t="shared" si="141"/>
        <v>44270</v>
      </c>
      <c r="B4458" s="73" t="b">
        <f t="shared" si="142"/>
        <v>0</v>
      </c>
      <c r="C4458" s="11"/>
      <c r="D4458" s="11"/>
      <c r="E4458" s="11"/>
    </row>
    <row r="4459" spans="1:5" x14ac:dyDescent="0.25">
      <c r="A4459" s="122">
        <f t="shared" si="141"/>
        <v>44271</v>
      </c>
      <c r="B4459" s="73" t="b">
        <f t="shared" si="142"/>
        <v>0</v>
      </c>
      <c r="C4459" s="11"/>
      <c r="D4459" s="11"/>
      <c r="E4459" s="11"/>
    </row>
    <row r="4460" spans="1:5" x14ac:dyDescent="0.25">
      <c r="A4460" s="122">
        <f t="shared" si="141"/>
        <v>44272</v>
      </c>
      <c r="B4460" s="73" t="b">
        <f t="shared" si="142"/>
        <v>0</v>
      </c>
      <c r="C4460" s="11"/>
      <c r="D4460" s="11"/>
      <c r="E4460" s="11"/>
    </row>
    <row r="4461" spans="1:5" x14ac:dyDescent="0.25">
      <c r="A4461" s="122">
        <f t="shared" si="141"/>
        <v>44273</v>
      </c>
      <c r="B4461" s="73" t="b">
        <f t="shared" si="142"/>
        <v>0</v>
      </c>
      <c r="C4461" s="11"/>
      <c r="D4461" s="11"/>
      <c r="E4461" s="11"/>
    </row>
    <row r="4462" spans="1:5" x14ac:dyDescent="0.25">
      <c r="A4462" s="122">
        <f t="shared" si="141"/>
        <v>44274</v>
      </c>
      <c r="B4462" s="73" t="b">
        <f t="shared" si="142"/>
        <v>0</v>
      </c>
      <c r="C4462" s="11"/>
      <c r="D4462" s="11"/>
      <c r="E4462" s="11"/>
    </row>
    <row r="4463" spans="1:5" x14ac:dyDescent="0.25">
      <c r="A4463" s="122">
        <f t="shared" si="141"/>
        <v>44275</v>
      </c>
      <c r="B4463" s="73" t="b">
        <f t="shared" si="142"/>
        <v>0</v>
      </c>
      <c r="C4463" s="11"/>
      <c r="D4463" s="11"/>
      <c r="E4463" s="11"/>
    </row>
    <row r="4464" spans="1:5" x14ac:dyDescent="0.25">
      <c r="A4464" s="122">
        <f t="shared" si="141"/>
        <v>44276</v>
      </c>
      <c r="B4464" s="73" t="b">
        <f t="shared" si="142"/>
        <v>0</v>
      </c>
      <c r="C4464" s="11"/>
      <c r="D4464" s="11"/>
      <c r="E4464" s="11"/>
    </row>
    <row r="4465" spans="1:5" x14ac:dyDescent="0.25">
      <c r="A4465" s="122">
        <f t="shared" si="141"/>
        <v>44277</v>
      </c>
      <c r="B4465" s="73" t="b">
        <f t="shared" si="142"/>
        <v>0</v>
      </c>
      <c r="C4465" s="11"/>
      <c r="D4465" s="11"/>
      <c r="E4465" s="11"/>
    </row>
    <row r="4466" spans="1:5" x14ac:dyDescent="0.25">
      <c r="A4466" s="122">
        <f t="shared" si="141"/>
        <v>44278</v>
      </c>
      <c r="B4466" s="73" t="b">
        <f t="shared" si="142"/>
        <v>0</v>
      </c>
      <c r="C4466" s="11"/>
      <c r="D4466" s="11"/>
      <c r="E4466" s="11"/>
    </row>
    <row r="4467" spans="1:5" x14ac:dyDescent="0.25">
      <c r="A4467" s="122">
        <f t="shared" si="141"/>
        <v>44279</v>
      </c>
      <c r="B4467" s="73" t="b">
        <f t="shared" si="142"/>
        <v>0</v>
      </c>
      <c r="C4467" s="11"/>
      <c r="D4467" s="11"/>
      <c r="E4467" s="11"/>
    </row>
    <row r="4468" spans="1:5" x14ac:dyDescent="0.25">
      <c r="A4468" s="122">
        <f t="shared" si="141"/>
        <v>44280</v>
      </c>
      <c r="B4468" s="73" t="b">
        <f t="shared" si="142"/>
        <v>0</v>
      </c>
      <c r="C4468" s="11"/>
      <c r="D4468" s="11"/>
      <c r="E4468" s="11"/>
    </row>
    <row r="4469" spans="1:5" x14ac:dyDescent="0.25">
      <c r="A4469" s="122">
        <f t="shared" si="141"/>
        <v>44281</v>
      </c>
      <c r="B4469" s="73" t="b">
        <f t="shared" si="142"/>
        <v>0</v>
      </c>
      <c r="C4469" s="11"/>
      <c r="D4469" s="11"/>
      <c r="E4469" s="11"/>
    </row>
    <row r="4470" spans="1:5" x14ac:dyDescent="0.25">
      <c r="A4470" s="122">
        <f t="shared" si="141"/>
        <v>44282</v>
      </c>
      <c r="B4470" s="73" t="b">
        <f t="shared" si="142"/>
        <v>0</v>
      </c>
      <c r="C4470" s="11"/>
      <c r="D4470" s="11"/>
      <c r="E4470" s="11"/>
    </row>
    <row r="4471" spans="1:5" x14ac:dyDescent="0.25">
      <c r="A4471" s="122">
        <f t="shared" si="141"/>
        <v>44283</v>
      </c>
      <c r="B4471" s="73" t="b">
        <f t="shared" si="142"/>
        <v>0</v>
      </c>
      <c r="C4471" s="11"/>
      <c r="D4471" s="11"/>
      <c r="E4471" s="11"/>
    </row>
    <row r="4472" spans="1:5" x14ac:dyDescent="0.25">
      <c r="A4472" s="122">
        <f t="shared" si="141"/>
        <v>44284</v>
      </c>
      <c r="B4472" s="73" t="b">
        <f t="shared" si="142"/>
        <v>0</v>
      </c>
      <c r="C4472" s="11"/>
      <c r="D4472" s="11"/>
      <c r="E4472" s="11"/>
    </row>
    <row r="4473" spans="1:5" x14ac:dyDescent="0.25">
      <c r="A4473" s="122">
        <f t="shared" si="141"/>
        <v>44285</v>
      </c>
      <c r="B4473" s="73" t="b">
        <f t="shared" si="142"/>
        <v>0</v>
      </c>
      <c r="C4473" s="11"/>
      <c r="D4473" s="11"/>
      <c r="E4473" s="11"/>
    </row>
    <row r="4474" spans="1:5" x14ac:dyDescent="0.25">
      <c r="A4474" s="122">
        <f t="shared" si="141"/>
        <v>44286</v>
      </c>
      <c r="B4474" s="73" t="b">
        <f t="shared" si="142"/>
        <v>0</v>
      </c>
      <c r="C4474" s="11"/>
      <c r="D4474" s="11"/>
      <c r="E4474" s="11"/>
    </row>
    <row r="4475" spans="1:5" x14ac:dyDescent="0.25">
      <c r="A4475" s="122">
        <f t="shared" si="141"/>
        <v>44287</v>
      </c>
      <c r="B4475" s="73" t="b">
        <f t="shared" si="142"/>
        <v>1</v>
      </c>
      <c r="C4475" s="11" t="s">
        <v>81</v>
      </c>
      <c r="D4475" s="11"/>
      <c r="E4475" s="11"/>
    </row>
    <row r="4476" spans="1:5" x14ac:dyDescent="0.25">
      <c r="A4476" s="122">
        <f t="shared" si="141"/>
        <v>44288</v>
      </c>
      <c r="B4476" s="73" t="b">
        <f t="shared" si="142"/>
        <v>1</v>
      </c>
      <c r="C4476" s="11" t="s">
        <v>81</v>
      </c>
      <c r="D4476" s="11"/>
      <c r="E4476" s="11"/>
    </row>
    <row r="4477" spans="1:5" x14ac:dyDescent="0.25">
      <c r="A4477" s="122">
        <f t="shared" si="141"/>
        <v>44289</v>
      </c>
      <c r="B4477" s="73" t="b">
        <f t="shared" si="142"/>
        <v>0</v>
      </c>
      <c r="C4477" s="11"/>
      <c r="D4477" s="11"/>
      <c r="E4477" s="11"/>
    </row>
    <row r="4478" spans="1:5" x14ac:dyDescent="0.25">
      <c r="A4478" s="122">
        <f t="shared" si="141"/>
        <v>44290</v>
      </c>
      <c r="B4478" s="73" t="b">
        <f t="shared" si="142"/>
        <v>1</v>
      </c>
      <c r="C4478" s="11" t="s">
        <v>81</v>
      </c>
      <c r="D4478" s="11"/>
      <c r="E4478" s="11"/>
    </row>
    <row r="4479" spans="1:5" x14ac:dyDescent="0.25">
      <c r="A4479" s="122">
        <f t="shared" si="141"/>
        <v>44291</v>
      </c>
      <c r="B4479" s="73" t="b">
        <f t="shared" si="142"/>
        <v>1</v>
      </c>
      <c r="C4479" s="11" t="s">
        <v>81</v>
      </c>
      <c r="D4479" s="11"/>
      <c r="E4479" s="11"/>
    </row>
    <row r="4480" spans="1:5" x14ac:dyDescent="0.25">
      <c r="A4480" s="122">
        <f t="shared" si="141"/>
        <v>44292</v>
      </c>
      <c r="B4480" s="73" t="b">
        <f t="shared" si="142"/>
        <v>0</v>
      </c>
      <c r="C4480" s="11"/>
      <c r="D4480" s="11"/>
      <c r="E4480" s="11"/>
    </row>
    <row r="4481" spans="1:5" x14ac:dyDescent="0.25">
      <c r="A4481" s="122">
        <f t="shared" si="141"/>
        <v>44293</v>
      </c>
      <c r="B4481" s="73" t="b">
        <f t="shared" si="142"/>
        <v>0</v>
      </c>
      <c r="C4481" s="11"/>
      <c r="D4481" s="11"/>
      <c r="E4481" s="11"/>
    </row>
    <row r="4482" spans="1:5" x14ac:dyDescent="0.25">
      <c r="A4482" s="122">
        <f t="shared" si="141"/>
        <v>44294</v>
      </c>
      <c r="B4482" s="73" t="b">
        <f t="shared" si="142"/>
        <v>0</v>
      </c>
      <c r="C4482" s="11"/>
      <c r="D4482" s="11"/>
      <c r="E4482" s="11"/>
    </row>
    <row r="4483" spans="1:5" x14ac:dyDescent="0.25">
      <c r="A4483" s="122">
        <f t="shared" si="141"/>
        <v>44295</v>
      </c>
      <c r="B4483" s="73" t="b">
        <f t="shared" si="142"/>
        <v>0</v>
      </c>
      <c r="C4483" s="11"/>
      <c r="D4483" s="11"/>
      <c r="E4483" s="11"/>
    </row>
    <row r="4484" spans="1:5" x14ac:dyDescent="0.25">
      <c r="A4484" s="122">
        <f t="shared" ref="A4484:A4547" si="143">A4483+1</f>
        <v>44296</v>
      </c>
      <c r="B4484" s="73" t="b">
        <f t="shared" si="142"/>
        <v>0</v>
      </c>
      <c r="C4484" s="11"/>
      <c r="D4484" s="11"/>
      <c r="E4484" s="11"/>
    </row>
    <row r="4485" spans="1:5" x14ac:dyDescent="0.25">
      <c r="A4485" s="122">
        <f t="shared" si="143"/>
        <v>44297</v>
      </c>
      <c r="B4485" s="73" t="b">
        <f t="shared" si="142"/>
        <v>0</v>
      </c>
      <c r="C4485" s="11"/>
      <c r="D4485" s="11"/>
      <c r="E4485" s="11"/>
    </row>
    <row r="4486" spans="1:5" x14ac:dyDescent="0.25">
      <c r="A4486" s="122">
        <f t="shared" si="143"/>
        <v>44298</v>
      </c>
      <c r="B4486" s="73" t="b">
        <f t="shared" si="142"/>
        <v>0</v>
      </c>
      <c r="C4486" s="11"/>
      <c r="D4486" s="11"/>
      <c r="E4486" s="11"/>
    </row>
    <row r="4487" spans="1:5" x14ac:dyDescent="0.25">
      <c r="A4487" s="122">
        <f t="shared" si="143"/>
        <v>44299</v>
      </c>
      <c r="B4487" s="73" t="b">
        <f t="shared" si="142"/>
        <v>0</v>
      </c>
      <c r="C4487" s="11"/>
      <c r="D4487" s="11"/>
      <c r="E4487" s="11"/>
    </row>
    <row r="4488" spans="1:5" x14ac:dyDescent="0.25">
      <c r="A4488" s="122">
        <f t="shared" si="143"/>
        <v>44300</v>
      </c>
      <c r="B4488" s="73" t="b">
        <f t="shared" si="142"/>
        <v>0</v>
      </c>
      <c r="C4488" s="11"/>
      <c r="D4488" s="11"/>
      <c r="E4488" s="11"/>
    </row>
    <row r="4489" spans="1:5" x14ac:dyDescent="0.25">
      <c r="A4489" s="122">
        <f t="shared" si="143"/>
        <v>44301</v>
      </c>
      <c r="B4489" s="73" t="b">
        <f t="shared" si="142"/>
        <v>0</v>
      </c>
      <c r="C4489" s="11"/>
      <c r="D4489" s="11"/>
      <c r="E4489" s="11"/>
    </row>
    <row r="4490" spans="1:5" x14ac:dyDescent="0.25">
      <c r="A4490" s="122">
        <f t="shared" si="143"/>
        <v>44302</v>
      </c>
      <c r="B4490" s="73" t="b">
        <f t="shared" si="142"/>
        <v>0</v>
      </c>
      <c r="C4490" s="11"/>
      <c r="D4490" s="11"/>
      <c r="E4490" s="11"/>
    </row>
    <row r="4491" spans="1:5" x14ac:dyDescent="0.25">
      <c r="A4491" s="122">
        <f t="shared" si="143"/>
        <v>44303</v>
      </c>
      <c r="B4491" s="73" t="b">
        <f t="shared" si="142"/>
        <v>0</v>
      </c>
      <c r="C4491" s="11"/>
      <c r="D4491" s="11"/>
      <c r="E4491" s="11"/>
    </row>
    <row r="4492" spans="1:5" x14ac:dyDescent="0.25">
      <c r="A4492" s="122">
        <f t="shared" si="143"/>
        <v>44304</v>
      </c>
      <c r="B4492" s="73" t="b">
        <f t="shared" si="142"/>
        <v>0</v>
      </c>
      <c r="C4492" s="11"/>
      <c r="D4492" s="11"/>
      <c r="E4492" s="11"/>
    </row>
    <row r="4493" spans="1:5" x14ac:dyDescent="0.25">
      <c r="A4493" s="122">
        <f t="shared" si="143"/>
        <v>44305</v>
      </c>
      <c r="B4493" s="73" t="b">
        <f t="shared" si="142"/>
        <v>0</v>
      </c>
      <c r="C4493" s="11"/>
      <c r="D4493" s="11"/>
      <c r="E4493" s="11"/>
    </row>
    <row r="4494" spans="1:5" x14ac:dyDescent="0.25">
      <c r="A4494" s="122">
        <f t="shared" si="143"/>
        <v>44306</v>
      </c>
      <c r="B4494" s="73" t="b">
        <f t="shared" si="142"/>
        <v>0</v>
      </c>
      <c r="C4494" s="11"/>
      <c r="D4494" s="11"/>
      <c r="E4494" s="11"/>
    </row>
    <row r="4495" spans="1:5" x14ac:dyDescent="0.25">
      <c r="A4495" s="122">
        <f t="shared" si="143"/>
        <v>44307</v>
      </c>
      <c r="B4495" s="73" t="b">
        <f t="shared" si="142"/>
        <v>0</v>
      </c>
      <c r="C4495" s="11"/>
      <c r="D4495" s="11"/>
      <c r="E4495" s="11"/>
    </row>
    <row r="4496" spans="1:5" x14ac:dyDescent="0.25">
      <c r="A4496" s="122">
        <f t="shared" si="143"/>
        <v>44308</v>
      </c>
      <c r="B4496" s="73" t="b">
        <f t="shared" si="142"/>
        <v>0</v>
      </c>
      <c r="C4496" s="11"/>
      <c r="D4496" s="11"/>
      <c r="E4496" s="11"/>
    </row>
    <row r="4497" spans="1:5" x14ac:dyDescent="0.25">
      <c r="A4497" s="122">
        <f t="shared" si="143"/>
        <v>44309</v>
      </c>
      <c r="B4497" s="73" t="b">
        <f t="shared" si="142"/>
        <v>0</v>
      </c>
      <c r="C4497" s="11"/>
      <c r="D4497" s="11"/>
      <c r="E4497" s="11"/>
    </row>
    <row r="4498" spans="1:5" x14ac:dyDescent="0.25">
      <c r="A4498" s="122">
        <f t="shared" si="143"/>
        <v>44310</v>
      </c>
      <c r="B4498" s="73" t="b">
        <f t="shared" si="142"/>
        <v>0</v>
      </c>
      <c r="C4498" s="11"/>
      <c r="D4498" s="11"/>
      <c r="E4498" s="11"/>
    </row>
    <row r="4499" spans="1:5" x14ac:dyDescent="0.25">
      <c r="A4499" s="122">
        <f t="shared" si="143"/>
        <v>44311</v>
      </c>
      <c r="B4499" s="73" t="b">
        <f t="shared" si="142"/>
        <v>0</v>
      </c>
      <c r="C4499" s="11"/>
      <c r="D4499" s="11"/>
      <c r="E4499" s="11"/>
    </row>
    <row r="4500" spans="1:5" x14ac:dyDescent="0.25">
      <c r="A4500" s="122">
        <f t="shared" si="143"/>
        <v>44312</v>
      </c>
      <c r="B4500" s="73" t="b">
        <f t="shared" si="142"/>
        <v>0</v>
      </c>
      <c r="C4500" s="11"/>
      <c r="D4500" s="11"/>
      <c r="E4500" s="11"/>
    </row>
    <row r="4501" spans="1:5" x14ac:dyDescent="0.25">
      <c r="A4501" s="122">
        <f t="shared" si="143"/>
        <v>44313</v>
      </c>
      <c r="B4501" s="73" t="b">
        <f t="shared" si="142"/>
        <v>0</v>
      </c>
      <c r="C4501" s="11"/>
      <c r="D4501" s="11"/>
      <c r="E4501" s="11"/>
    </row>
    <row r="4502" spans="1:5" x14ac:dyDescent="0.25">
      <c r="A4502" s="122">
        <f t="shared" si="143"/>
        <v>44314</v>
      </c>
      <c r="B4502" s="73" t="b">
        <f t="shared" si="142"/>
        <v>0</v>
      </c>
      <c r="C4502" s="11"/>
      <c r="D4502" s="11"/>
      <c r="E4502" s="11"/>
    </row>
    <row r="4503" spans="1:5" x14ac:dyDescent="0.25">
      <c r="A4503" s="122">
        <f t="shared" si="143"/>
        <v>44315</v>
      </c>
      <c r="B4503" s="73" t="b">
        <f t="shared" si="142"/>
        <v>0</v>
      </c>
      <c r="C4503" s="11"/>
      <c r="D4503" s="11"/>
      <c r="E4503" s="11"/>
    </row>
    <row r="4504" spans="1:5" x14ac:dyDescent="0.25">
      <c r="A4504" s="122">
        <f t="shared" si="143"/>
        <v>44316</v>
      </c>
      <c r="B4504" s="73" t="b">
        <f t="shared" si="142"/>
        <v>1</v>
      </c>
      <c r="C4504" s="11" t="s">
        <v>81</v>
      </c>
      <c r="D4504" s="11"/>
      <c r="E4504" s="11"/>
    </row>
    <row r="4505" spans="1:5" x14ac:dyDescent="0.25">
      <c r="A4505" s="122">
        <f t="shared" si="143"/>
        <v>44317</v>
      </c>
      <c r="B4505" s="73" t="b">
        <f t="shared" ref="B4505:B4568" si="144">OR(C4505="Ja",D4505="Ja",E4505="Ja")</f>
        <v>0</v>
      </c>
      <c r="C4505" s="11"/>
      <c r="D4505" s="11"/>
      <c r="E4505" s="11"/>
    </row>
    <row r="4506" spans="1:5" x14ac:dyDescent="0.25">
      <c r="A4506" s="122">
        <f t="shared" si="143"/>
        <v>44318</v>
      </c>
      <c r="B4506" s="73" t="b">
        <f t="shared" si="144"/>
        <v>0</v>
      </c>
      <c r="C4506" s="11"/>
      <c r="D4506" s="11"/>
      <c r="E4506" s="11"/>
    </row>
    <row r="4507" spans="1:5" x14ac:dyDescent="0.25">
      <c r="A4507" s="122">
        <f t="shared" si="143"/>
        <v>44319</v>
      </c>
      <c r="B4507" s="73" t="b">
        <f t="shared" si="144"/>
        <v>0</v>
      </c>
      <c r="C4507" s="11"/>
      <c r="D4507" s="11"/>
      <c r="E4507" s="11"/>
    </row>
    <row r="4508" spans="1:5" x14ac:dyDescent="0.25">
      <c r="A4508" s="122">
        <f t="shared" si="143"/>
        <v>44320</v>
      </c>
      <c r="B4508" s="73" t="b">
        <f t="shared" si="144"/>
        <v>0</v>
      </c>
      <c r="C4508" s="11"/>
      <c r="D4508" s="11"/>
      <c r="E4508" s="11"/>
    </row>
    <row r="4509" spans="1:5" x14ac:dyDescent="0.25">
      <c r="A4509" s="122">
        <f t="shared" si="143"/>
        <v>44321</v>
      </c>
      <c r="B4509" s="73" t="b">
        <f t="shared" si="144"/>
        <v>0</v>
      </c>
      <c r="C4509" s="11"/>
      <c r="D4509" s="11"/>
      <c r="E4509" s="11"/>
    </row>
    <row r="4510" spans="1:5" x14ac:dyDescent="0.25">
      <c r="A4510" s="122">
        <f t="shared" si="143"/>
        <v>44322</v>
      </c>
      <c r="B4510" s="73" t="b">
        <f t="shared" si="144"/>
        <v>0</v>
      </c>
      <c r="C4510" s="11"/>
      <c r="D4510" s="11"/>
      <c r="E4510" s="11"/>
    </row>
    <row r="4511" spans="1:5" x14ac:dyDescent="0.25">
      <c r="A4511" s="122">
        <f t="shared" si="143"/>
        <v>44323</v>
      </c>
      <c r="B4511" s="73" t="b">
        <f t="shared" si="144"/>
        <v>0</v>
      </c>
      <c r="C4511" s="11"/>
      <c r="D4511" s="11"/>
      <c r="E4511" s="11"/>
    </row>
    <row r="4512" spans="1:5" x14ac:dyDescent="0.25">
      <c r="A4512" s="122">
        <f t="shared" si="143"/>
        <v>44324</v>
      </c>
      <c r="B4512" s="73" t="b">
        <f t="shared" si="144"/>
        <v>0</v>
      </c>
      <c r="C4512" s="11"/>
      <c r="D4512" s="11"/>
      <c r="E4512" s="11"/>
    </row>
    <row r="4513" spans="1:5" x14ac:dyDescent="0.25">
      <c r="A4513" s="122">
        <f t="shared" si="143"/>
        <v>44325</v>
      </c>
      <c r="B4513" s="73" t="b">
        <f t="shared" si="144"/>
        <v>0</v>
      </c>
      <c r="C4513" s="11"/>
      <c r="D4513" s="11"/>
      <c r="E4513" s="11"/>
    </row>
    <row r="4514" spans="1:5" x14ac:dyDescent="0.25">
      <c r="A4514" s="122">
        <f t="shared" si="143"/>
        <v>44326</v>
      </c>
      <c r="B4514" s="73" t="b">
        <f t="shared" si="144"/>
        <v>0</v>
      </c>
      <c r="C4514" s="11"/>
      <c r="D4514" s="11"/>
      <c r="E4514" s="11"/>
    </row>
    <row r="4515" spans="1:5" x14ac:dyDescent="0.25">
      <c r="A4515" s="122">
        <f t="shared" si="143"/>
        <v>44327</v>
      </c>
      <c r="B4515" s="73" t="b">
        <f t="shared" si="144"/>
        <v>0</v>
      </c>
      <c r="C4515" s="11"/>
      <c r="D4515" s="11"/>
      <c r="E4515" s="11"/>
    </row>
    <row r="4516" spans="1:5" x14ac:dyDescent="0.25">
      <c r="A4516" s="122">
        <f t="shared" si="143"/>
        <v>44328</v>
      </c>
      <c r="B4516" s="73" t="b">
        <f t="shared" si="144"/>
        <v>0</v>
      </c>
      <c r="C4516" s="11"/>
      <c r="D4516" s="11"/>
      <c r="E4516" s="11"/>
    </row>
    <row r="4517" spans="1:5" x14ac:dyDescent="0.25">
      <c r="A4517" s="122">
        <f t="shared" si="143"/>
        <v>44329</v>
      </c>
      <c r="B4517" s="73" t="b">
        <f t="shared" si="144"/>
        <v>1</v>
      </c>
      <c r="C4517" s="11" t="s">
        <v>81</v>
      </c>
      <c r="D4517" s="11"/>
      <c r="E4517" s="11"/>
    </row>
    <row r="4518" spans="1:5" x14ac:dyDescent="0.25">
      <c r="A4518" s="122">
        <f t="shared" si="143"/>
        <v>44330</v>
      </c>
      <c r="B4518" s="73" t="b">
        <f t="shared" si="144"/>
        <v>0</v>
      </c>
      <c r="C4518" s="11"/>
      <c r="D4518" s="11"/>
      <c r="E4518" s="11"/>
    </row>
    <row r="4519" spans="1:5" x14ac:dyDescent="0.25">
      <c r="A4519" s="122">
        <f t="shared" si="143"/>
        <v>44331</v>
      </c>
      <c r="B4519" s="73" t="b">
        <f t="shared" si="144"/>
        <v>0</v>
      </c>
      <c r="C4519" s="11"/>
      <c r="D4519" s="11"/>
      <c r="E4519" s="11"/>
    </row>
    <row r="4520" spans="1:5" x14ac:dyDescent="0.25">
      <c r="A4520" s="122">
        <f t="shared" si="143"/>
        <v>44332</v>
      </c>
      <c r="B4520" s="73" t="b">
        <f t="shared" si="144"/>
        <v>0</v>
      </c>
      <c r="C4520" s="11"/>
      <c r="D4520" s="11"/>
      <c r="E4520" s="11"/>
    </row>
    <row r="4521" spans="1:5" x14ac:dyDescent="0.25">
      <c r="A4521" s="122">
        <f t="shared" si="143"/>
        <v>44333</v>
      </c>
      <c r="B4521" s="73" t="b">
        <f t="shared" si="144"/>
        <v>0</v>
      </c>
      <c r="C4521" s="11"/>
      <c r="D4521" s="11"/>
      <c r="E4521" s="11"/>
    </row>
    <row r="4522" spans="1:5" x14ac:dyDescent="0.25">
      <c r="A4522" s="122">
        <f t="shared" si="143"/>
        <v>44334</v>
      </c>
      <c r="B4522" s="73" t="b">
        <f t="shared" si="144"/>
        <v>0</v>
      </c>
      <c r="C4522" s="11"/>
      <c r="D4522" s="11"/>
      <c r="E4522" s="11"/>
    </row>
    <row r="4523" spans="1:5" x14ac:dyDescent="0.25">
      <c r="A4523" s="122">
        <f t="shared" si="143"/>
        <v>44335</v>
      </c>
      <c r="B4523" s="73" t="b">
        <f t="shared" si="144"/>
        <v>0</v>
      </c>
      <c r="C4523" s="11"/>
      <c r="D4523" s="11"/>
      <c r="E4523" s="11"/>
    </row>
    <row r="4524" spans="1:5" x14ac:dyDescent="0.25">
      <c r="A4524" s="122">
        <f t="shared" si="143"/>
        <v>44336</v>
      </c>
      <c r="B4524" s="73" t="b">
        <f t="shared" si="144"/>
        <v>0</v>
      </c>
      <c r="C4524" s="11"/>
      <c r="D4524" s="11"/>
      <c r="E4524" s="11"/>
    </row>
    <row r="4525" spans="1:5" x14ac:dyDescent="0.25">
      <c r="A4525" s="122">
        <f t="shared" si="143"/>
        <v>44337</v>
      </c>
      <c r="B4525" s="73" t="b">
        <f t="shared" si="144"/>
        <v>0</v>
      </c>
      <c r="C4525" s="11"/>
      <c r="D4525" s="11"/>
      <c r="E4525" s="11"/>
    </row>
    <row r="4526" spans="1:5" x14ac:dyDescent="0.25">
      <c r="A4526" s="122">
        <f t="shared" si="143"/>
        <v>44338</v>
      </c>
      <c r="B4526" s="73" t="b">
        <f t="shared" si="144"/>
        <v>0</v>
      </c>
      <c r="C4526" s="11"/>
      <c r="D4526" s="11"/>
      <c r="E4526" s="11"/>
    </row>
    <row r="4527" spans="1:5" x14ac:dyDescent="0.25">
      <c r="A4527" s="122">
        <f t="shared" si="143"/>
        <v>44339</v>
      </c>
      <c r="B4527" s="73" t="b">
        <f t="shared" si="144"/>
        <v>1</v>
      </c>
      <c r="C4527" s="11" t="s">
        <v>81</v>
      </c>
      <c r="D4527" s="11"/>
      <c r="E4527" s="11"/>
    </row>
    <row r="4528" spans="1:5" x14ac:dyDescent="0.25">
      <c r="A4528" s="122">
        <f t="shared" si="143"/>
        <v>44340</v>
      </c>
      <c r="B4528" s="73" t="b">
        <f t="shared" si="144"/>
        <v>1</v>
      </c>
      <c r="C4528" s="11" t="s">
        <v>81</v>
      </c>
      <c r="D4528" s="11"/>
      <c r="E4528" s="11"/>
    </row>
    <row r="4529" spans="1:5" x14ac:dyDescent="0.25">
      <c r="A4529" s="122">
        <f t="shared" si="143"/>
        <v>44341</v>
      </c>
      <c r="B4529" s="73" t="b">
        <f t="shared" si="144"/>
        <v>0</v>
      </c>
      <c r="C4529" s="11"/>
      <c r="D4529" s="11"/>
      <c r="E4529" s="11"/>
    </row>
    <row r="4530" spans="1:5" x14ac:dyDescent="0.25">
      <c r="A4530" s="122">
        <f t="shared" si="143"/>
        <v>44342</v>
      </c>
      <c r="B4530" s="73" t="b">
        <f t="shared" si="144"/>
        <v>0</v>
      </c>
      <c r="C4530" s="11"/>
      <c r="D4530" s="11"/>
      <c r="E4530" s="11"/>
    </row>
    <row r="4531" spans="1:5" x14ac:dyDescent="0.25">
      <c r="A4531" s="122">
        <f t="shared" si="143"/>
        <v>44343</v>
      </c>
      <c r="B4531" s="73" t="b">
        <f t="shared" si="144"/>
        <v>0</v>
      </c>
      <c r="C4531" s="11"/>
      <c r="D4531" s="11"/>
      <c r="E4531" s="11"/>
    </row>
    <row r="4532" spans="1:5" x14ac:dyDescent="0.25">
      <c r="A4532" s="122">
        <f t="shared" si="143"/>
        <v>44344</v>
      </c>
      <c r="B4532" s="73" t="b">
        <f t="shared" si="144"/>
        <v>0</v>
      </c>
      <c r="C4532" s="11"/>
      <c r="D4532" s="11"/>
      <c r="E4532" s="11"/>
    </row>
    <row r="4533" spans="1:5" x14ac:dyDescent="0.25">
      <c r="A4533" s="122">
        <f t="shared" si="143"/>
        <v>44345</v>
      </c>
      <c r="B4533" s="73" t="b">
        <f t="shared" si="144"/>
        <v>0</v>
      </c>
      <c r="C4533" s="11"/>
      <c r="D4533" s="11"/>
      <c r="E4533" s="11"/>
    </row>
    <row r="4534" spans="1:5" x14ac:dyDescent="0.25">
      <c r="A4534" s="122">
        <f t="shared" si="143"/>
        <v>44346</v>
      </c>
      <c r="B4534" s="73" t="b">
        <f t="shared" si="144"/>
        <v>0</v>
      </c>
      <c r="C4534" s="11"/>
      <c r="D4534" s="11"/>
      <c r="E4534" s="11"/>
    </row>
    <row r="4535" spans="1:5" x14ac:dyDescent="0.25">
      <c r="A4535" s="122">
        <f t="shared" si="143"/>
        <v>44347</v>
      </c>
      <c r="B4535" s="73" t="b">
        <f t="shared" si="144"/>
        <v>0</v>
      </c>
      <c r="C4535" s="11"/>
      <c r="D4535" s="11"/>
      <c r="E4535" s="11"/>
    </row>
    <row r="4536" spans="1:5" x14ac:dyDescent="0.25">
      <c r="A4536" s="122">
        <f t="shared" si="143"/>
        <v>44348</v>
      </c>
      <c r="B4536" s="73" t="b">
        <f t="shared" si="144"/>
        <v>0</v>
      </c>
      <c r="C4536" s="11"/>
      <c r="D4536" s="11"/>
      <c r="E4536" s="11"/>
    </row>
    <row r="4537" spans="1:5" x14ac:dyDescent="0.25">
      <c r="A4537" s="122">
        <f t="shared" si="143"/>
        <v>44349</v>
      </c>
      <c r="B4537" s="73" t="b">
        <f t="shared" si="144"/>
        <v>0</v>
      </c>
      <c r="C4537" s="11"/>
      <c r="D4537" s="11"/>
      <c r="E4537" s="11"/>
    </row>
    <row r="4538" spans="1:5" x14ac:dyDescent="0.25">
      <c r="A4538" s="122">
        <f t="shared" si="143"/>
        <v>44350</v>
      </c>
      <c r="B4538" s="73" t="b">
        <f t="shared" si="144"/>
        <v>0</v>
      </c>
      <c r="C4538" s="11"/>
      <c r="D4538" s="11"/>
      <c r="E4538" s="11"/>
    </row>
    <row r="4539" spans="1:5" x14ac:dyDescent="0.25">
      <c r="A4539" s="122">
        <f t="shared" si="143"/>
        <v>44351</v>
      </c>
      <c r="B4539" s="73" t="b">
        <f t="shared" si="144"/>
        <v>0</v>
      </c>
      <c r="C4539" s="11"/>
      <c r="D4539" s="11"/>
      <c r="E4539" s="11"/>
    </row>
    <row r="4540" spans="1:5" x14ac:dyDescent="0.25">
      <c r="A4540" s="122">
        <f t="shared" si="143"/>
        <v>44352</v>
      </c>
      <c r="B4540" s="73" t="b">
        <f t="shared" si="144"/>
        <v>1</v>
      </c>
      <c r="C4540" s="11"/>
      <c r="D4540" s="11" t="s">
        <v>81</v>
      </c>
      <c r="E4540" s="11"/>
    </row>
    <row r="4541" spans="1:5" x14ac:dyDescent="0.25">
      <c r="A4541" s="122">
        <f t="shared" si="143"/>
        <v>44353</v>
      </c>
      <c r="B4541" s="73" t="b">
        <f t="shared" si="144"/>
        <v>0</v>
      </c>
      <c r="C4541" s="11"/>
      <c r="D4541" s="11"/>
      <c r="E4541" s="11"/>
    </row>
    <row r="4542" spans="1:5" x14ac:dyDescent="0.25">
      <c r="A4542" s="122">
        <f t="shared" si="143"/>
        <v>44354</v>
      </c>
      <c r="B4542" s="73" t="b">
        <f t="shared" si="144"/>
        <v>0</v>
      </c>
      <c r="C4542" s="11"/>
      <c r="D4542" s="11"/>
      <c r="E4542" s="11"/>
    </row>
    <row r="4543" spans="1:5" x14ac:dyDescent="0.25">
      <c r="A4543" s="122">
        <f t="shared" si="143"/>
        <v>44355</v>
      </c>
      <c r="B4543" s="73" t="b">
        <f t="shared" si="144"/>
        <v>0</v>
      </c>
      <c r="C4543" s="11"/>
      <c r="D4543" s="11"/>
      <c r="E4543" s="11"/>
    </row>
    <row r="4544" spans="1:5" x14ac:dyDescent="0.25">
      <c r="A4544" s="122">
        <f t="shared" si="143"/>
        <v>44356</v>
      </c>
      <c r="B4544" s="73" t="b">
        <f t="shared" si="144"/>
        <v>0</v>
      </c>
      <c r="C4544" s="11"/>
      <c r="D4544" s="11"/>
      <c r="E4544" s="11"/>
    </row>
    <row r="4545" spans="1:5" x14ac:dyDescent="0.25">
      <c r="A4545" s="122">
        <f t="shared" si="143"/>
        <v>44357</v>
      </c>
      <c r="B4545" s="73" t="b">
        <f t="shared" si="144"/>
        <v>0</v>
      </c>
      <c r="C4545" s="11"/>
      <c r="D4545" s="11"/>
      <c r="E4545" s="11"/>
    </row>
    <row r="4546" spans="1:5" x14ac:dyDescent="0.25">
      <c r="A4546" s="122">
        <f t="shared" si="143"/>
        <v>44358</v>
      </c>
      <c r="B4546" s="73" t="b">
        <f t="shared" si="144"/>
        <v>0</v>
      </c>
      <c r="C4546" s="11"/>
      <c r="D4546" s="11"/>
      <c r="E4546" s="11"/>
    </row>
    <row r="4547" spans="1:5" x14ac:dyDescent="0.25">
      <c r="A4547" s="122">
        <f t="shared" si="143"/>
        <v>44359</v>
      </c>
      <c r="B4547" s="73" t="b">
        <f t="shared" si="144"/>
        <v>0</v>
      </c>
      <c r="C4547" s="11"/>
      <c r="D4547" s="11"/>
      <c r="E4547" s="11"/>
    </row>
    <row r="4548" spans="1:5" x14ac:dyDescent="0.25">
      <c r="A4548" s="122">
        <f t="shared" ref="A4548:A4611" si="145">A4547+1</f>
        <v>44360</v>
      </c>
      <c r="B4548" s="73" t="b">
        <f t="shared" si="144"/>
        <v>0</v>
      </c>
      <c r="C4548" s="11"/>
      <c r="D4548" s="11"/>
      <c r="E4548" s="11"/>
    </row>
    <row r="4549" spans="1:5" x14ac:dyDescent="0.25">
      <c r="A4549" s="122">
        <f t="shared" si="145"/>
        <v>44361</v>
      </c>
      <c r="B4549" s="73" t="b">
        <f t="shared" si="144"/>
        <v>0</v>
      </c>
      <c r="C4549" s="11"/>
      <c r="D4549" s="11"/>
      <c r="E4549" s="11"/>
    </row>
    <row r="4550" spans="1:5" x14ac:dyDescent="0.25">
      <c r="A4550" s="122">
        <f t="shared" si="145"/>
        <v>44362</v>
      </c>
      <c r="B4550" s="73" t="b">
        <f t="shared" si="144"/>
        <v>0</v>
      </c>
      <c r="C4550" s="11"/>
      <c r="D4550" s="11"/>
      <c r="E4550" s="11"/>
    </row>
    <row r="4551" spans="1:5" x14ac:dyDescent="0.25">
      <c r="A4551" s="122">
        <f t="shared" si="145"/>
        <v>44363</v>
      </c>
      <c r="B4551" s="73" t="b">
        <f t="shared" si="144"/>
        <v>0</v>
      </c>
      <c r="C4551" s="11"/>
      <c r="D4551" s="11"/>
      <c r="E4551" s="11"/>
    </row>
    <row r="4552" spans="1:5" x14ac:dyDescent="0.25">
      <c r="A4552" s="122">
        <f t="shared" si="145"/>
        <v>44364</v>
      </c>
      <c r="B4552" s="73" t="b">
        <f t="shared" si="144"/>
        <v>0</v>
      </c>
      <c r="C4552" s="11"/>
      <c r="D4552" s="11"/>
      <c r="E4552" s="11"/>
    </row>
    <row r="4553" spans="1:5" x14ac:dyDescent="0.25">
      <c r="A4553" s="122">
        <f t="shared" si="145"/>
        <v>44365</v>
      </c>
      <c r="B4553" s="73" t="b">
        <f t="shared" si="144"/>
        <v>0</v>
      </c>
      <c r="C4553" s="11"/>
      <c r="D4553" s="11"/>
      <c r="E4553" s="11"/>
    </row>
    <row r="4554" spans="1:5" x14ac:dyDescent="0.25">
      <c r="A4554" s="122">
        <f t="shared" si="145"/>
        <v>44366</v>
      </c>
      <c r="B4554" s="73" t="b">
        <f t="shared" si="144"/>
        <v>0</v>
      </c>
      <c r="C4554" s="11"/>
      <c r="D4554" s="11"/>
      <c r="E4554" s="11"/>
    </row>
    <row r="4555" spans="1:5" x14ac:dyDescent="0.25">
      <c r="A4555" s="122">
        <f t="shared" si="145"/>
        <v>44367</v>
      </c>
      <c r="B4555" s="73" t="b">
        <f t="shared" si="144"/>
        <v>0</v>
      </c>
      <c r="C4555" s="11"/>
      <c r="D4555" s="11"/>
      <c r="E4555" s="11"/>
    </row>
    <row r="4556" spans="1:5" x14ac:dyDescent="0.25">
      <c r="A4556" s="122">
        <f t="shared" si="145"/>
        <v>44368</v>
      </c>
      <c r="B4556" s="73" t="b">
        <f t="shared" si="144"/>
        <v>0</v>
      </c>
      <c r="C4556" s="11"/>
      <c r="D4556" s="11"/>
      <c r="E4556" s="11"/>
    </row>
    <row r="4557" spans="1:5" x14ac:dyDescent="0.25">
      <c r="A4557" s="122">
        <f t="shared" si="145"/>
        <v>44369</v>
      </c>
      <c r="B4557" s="73" t="b">
        <f t="shared" si="144"/>
        <v>0</v>
      </c>
      <c r="C4557" s="11"/>
      <c r="D4557" s="11"/>
      <c r="E4557" s="11"/>
    </row>
    <row r="4558" spans="1:5" x14ac:dyDescent="0.25">
      <c r="A4558" s="122">
        <f t="shared" si="145"/>
        <v>44370</v>
      </c>
      <c r="B4558" s="73" t="b">
        <f t="shared" si="144"/>
        <v>0</v>
      </c>
      <c r="C4558" s="11"/>
      <c r="D4558" s="11"/>
      <c r="E4558" s="11"/>
    </row>
    <row r="4559" spans="1:5" x14ac:dyDescent="0.25">
      <c r="A4559" s="122">
        <f t="shared" si="145"/>
        <v>44371</v>
      </c>
      <c r="B4559" s="73" t="b">
        <f t="shared" si="144"/>
        <v>0</v>
      </c>
      <c r="C4559" s="11"/>
      <c r="D4559" s="11"/>
      <c r="E4559" s="11"/>
    </row>
    <row r="4560" spans="1:5" x14ac:dyDescent="0.25">
      <c r="A4560" s="122">
        <f t="shared" si="145"/>
        <v>44372</v>
      </c>
      <c r="B4560" s="73" t="b">
        <f t="shared" si="144"/>
        <v>0</v>
      </c>
      <c r="C4560" s="11"/>
      <c r="D4560" s="11"/>
      <c r="E4560" s="11"/>
    </row>
    <row r="4561" spans="1:5" x14ac:dyDescent="0.25">
      <c r="A4561" s="122">
        <f t="shared" si="145"/>
        <v>44373</v>
      </c>
      <c r="B4561" s="73" t="b">
        <f t="shared" si="144"/>
        <v>0</v>
      </c>
      <c r="C4561" s="11"/>
      <c r="D4561" s="11"/>
      <c r="E4561" s="11"/>
    </row>
    <row r="4562" spans="1:5" x14ac:dyDescent="0.25">
      <c r="A4562" s="122">
        <f t="shared" si="145"/>
        <v>44374</v>
      </c>
      <c r="B4562" s="73" t="b">
        <f t="shared" si="144"/>
        <v>0</v>
      </c>
      <c r="C4562" s="11"/>
      <c r="D4562" s="11"/>
      <c r="E4562" s="11"/>
    </row>
    <row r="4563" spans="1:5" x14ac:dyDescent="0.25">
      <c r="A4563" s="122">
        <f t="shared" si="145"/>
        <v>44375</v>
      </c>
      <c r="B4563" s="73" t="b">
        <f t="shared" si="144"/>
        <v>0</v>
      </c>
      <c r="C4563" s="11"/>
      <c r="D4563" s="11"/>
      <c r="E4563" s="11"/>
    </row>
    <row r="4564" spans="1:5" x14ac:dyDescent="0.25">
      <c r="A4564" s="122">
        <f t="shared" si="145"/>
        <v>44376</v>
      </c>
      <c r="B4564" s="73" t="b">
        <f t="shared" si="144"/>
        <v>0</v>
      </c>
      <c r="C4564" s="11"/>
      <c r="D4564" s="11"/>
      <c r="E4564" s="11"/>
    </row>
    <row r="4565" spans="1:5" x14ac:dyDescent="0.25">
      <c r="A4565" s="122">
        <f t="shared" si="145"/>
        <v>44377</v>
      </c>
      <c r="B4565" s="73" t="b">
        <f t="shared" si="144"/>
        <v>0</v>
      </c>
      <c r="C4565" s="11"/>
      <c r="D4565" s="11"/>
      <c r="E4565" s="11"/>
    </row>
    <row r="4566" spans="1:5" x14ac:dyDescent="0.25">
      <c r="A4566" s="122">
        <f t="shared" si="145"/>
        <v>44378</v>
      </c>
      <c r="B4566" s="73" t="b">
        <f t="shared" si="144"/>
        <v>0</v>
      </c>
      <c r="C4566" s="11"/>
      <c r="D4566" s="11"/>
      <c r="E4566" s="11"/>
    </row>
    <row r="4567" spans="1:5" x14ac:dyDescent="0.25">
      <c r="A4567" s="122">
        <f t="shared" si="145"/>
        <v>44379</v>
      </c>
      <c r="B4567" s="73" t="b">
        <f t="shared" si="144"/>
        <v>0</v>
      </c>
      <c r="C4567" s="11"/>
      <c r="D4567" s="11"/>
      <c r="E4567" s="11"/>
    </row>
    <row r="4568" spans="1:5" x14ac:dyDescent="0.25">
      <c r="A4568" s="122">
        <f t="shared" si="145"/>
        <v>44380</v>
      </c>
      <c r="B4568" s="73" t="b">
        <f t="shared" si="144"/>
        <v>0</v>
      </c>
      <c r="C4568" s="11"/>
      <c r="D4568" s="11"/>
      <c r="E4568" s="11"/>
    </row>
    <row r="4569" spans="1:5" x14ac:dyDescent="0.25">
      <c r="A4569" s="122">
        <f t="shared" si="145"/>
        <v>44381</v>
      </c>
      <c r="B4569" s="73" t="b">
        <f t="shared" ref="B4569:B4632" si="146">OR(C4569="Ja",D4569="Ja",E4569="Ja")</f>
        <v>0</v>
      </c>
      <c r="C4569" s="11"/>
      <c r="D4569" s="11"/>
      <c r="E4569" s="11"/>
    </row>
    <row r="4570" spans="1:5" x14ac:dyDescent="0.25">
      <c r="A4570" s="122">
        <f t="shared" si="145"/>
        <v>44382</v>
      </c>
      <c r="B4570" s="73" t="b">
        <f t="shared" si="146"/>
        <v>0</v>
      </c>
      <c r="C4570" s="11"/>
      <c r="D4570" s="11"/>
      <c r="E4570" s="11"/>
    </row>
    <row r="4571" spans="1:5" x14ac:dyDescent="0.25">
      <c r="A4571" s="122">
        <f t="shared" si="145"/>
        <v>44383</v>
      </c>
      <c r="B4571" s="73" t="b">
        <f t="shared" si="146"/>
        <v>0</v>
      </c>
      <c r="C4571" s="11"/>
      <c r="D4571" s="11"/>
      <c r="E4571" s="11"/>
    </row>
    <row r="4572" spans="1:5" x14ac:dyDescent="0.25">
      <c r="A4572" s="122">
        <f t="shared" si="145"/>
        <v>44384</v>
      </c>
      <c r="B4572" s="73" t="b">
        <f t="shared" si="146"/>
        <v>0</v>
      </c>
      <c r="C4572" s="11"/>
      <c r="D4572" s="11"/>
      <c r="E4572" s="11"/>
    </row>
    <row r="4573" spans="1:5" x14ac:dyDescent="0.25">
      <c r="A4573" s="122">
        <f t="shared" si="145"/>
        <v>44385</v>
      </c>
      <c r="B4573" s="73" t="b">
        <f t="shared" si="146"/>
        <v>0</v>
      </c>
      <c r="C4573" s="11"/>
      <c r="D4573" s="11"/>
      <c r="E4573" s="11"/>
    </row>
    <row r="4574" spans="1:5" x14ac:dyDescent="0.25">
      <c r="A4574" s="122">
        <f t="shared" si="145"/>
        <v>44386</v>
      </c>
      <c r="B4574" s="73" t="b">
        <f t="shared" si="146"/>
        <v>0</v>
      </c>
      <c r="C4574" s="11"/>
      <c r="D4574" s="11"/>
      <c r="E4574" s="11"/>
    </row>
    <row r="4575" spans="1:5" x14ac:dyDescent="0.25">
      <c r="A4575" s="122">
        <f t="shared" si="145"/>
        <v>44387</v>
      </c>
      <c r="B4575" s="73" t="b">
        <f t="shared" si="146"/>
        <v>0</v>
      </c>
      <c r="C4575" s="11"/>
      <c r="D4575" s="11"/>
      <c r="E4575" s="11"/>
    </row>
    <row r="4576" spans="1:5" x14ac:dyDescent="0.25">
      <c r="A4576" s="122">
        <f t="shared" si="145"/>
        <v>44388</v>
      </c>
      <c r="B4576" s="73" t="b">
        <f t="shared" si="146"/>
        <v>0</v>
      </c>
      <c r="C4576" s="11"/>
      <c r="D4576" s="11"/>
      <c r="E4576" s="11"/>
    </row>
    <row r="4577" spans="1:5" x14ac:dyDescent="0.25">
      <c r="A4577" s="122">
        <f t="shared" si="145"/>
        <v>44389</v>
      </c>
      <c r="B4577" s="73" t="b">
        <f t="shared" si="146"/>
        <v>0</v>
      </c>
      <c r="C4577" s="11"/>
      <c r="D4577" s="11"/>
      <c r="E4577" s="11"/>
    </row>
    <row r="4578" spans="1:5" x14ac:dyDescent="0.25">
      <c r="A4578" s="122">
        <f t="shared" si="145"/>
        <v>44390</v>
      </c>
      <c r="B4578" s="73" t="b">
        <f t="shared" si="146"/>
        <v>0</v>
      </c>
      <c r="C4578" s="11"/>
      <c r="D4578" s="11"/>
      <c r="E4578" s="11"/>
    </row>
    <row r="4579" spans="1:5" x14ac:dyDescent="0.25">
      <c r="A4579" s="122">
        <f t="shared" si="145"/>
        <v>44391</v>
      </c>
      <c r="B4579" s="73" t="b">
        <f t="shared" si="146"/>
        <v>0</v>
      </c>
      <c r="C4579" s="11"/>
      <c r="D4579" s="11"/>
      <c r="E4579" s="11"/>
    </row>
    <row r="4580" spans="1:5" x14ac:dyDescent="0.25">
      <c r="A4580" s="122">
        <f t="shared" si="145"/>
        <v>44392</v>
      </c>
      <c r="B4580" s="73" t="b">
        <f t="shared" si="146"/>
        <v>0</v>
      </c>
      <c r="C4580" s="11"/>
      <c r="D4580" s="11"/>
      <c r="E4580" s="11"/>
    </row>
    <row r="4581" spans="1:5" x14ac:dyDescent="0.25">
      <c r="A4581" s="122">
        <f t="shared" si="145"/>
        <v>44393</v>
      </c>
      <c r="B4581" s="73" t="b">
        <f t="shared" si="146"/>
        <v>0</v>
      </c>
      <c r="C4581" s="11"/>
      <c r="D4581" s="11"/>
      <c r="E4581" s="11"/>
    </row>
    <row r="4582" spans="1:5" x14ac:dyDescent="0.25">
      <c r="A4582" s="122">
        <f t="shared" si="145"/>
        <v>44394</v>
      </c>
      <c r="B4582" s="73" t="b">
        <f t="shared" si="146"/>
        <v>0</v>
      </c>
      <c r="C4582" s="11"/>
      <c r="D4582" s="11"/>
      <c r="E4582" s="11"/>
    </row>
    <row r="4583" spans="1:5" x14ac:dyDescent="0.25">
      <c r="A4583" s="122">
        <f t="shared" si="145"/>
        <v>44395</v>
      </c>
      <c r="B4583" s="73" t="b">
        <f t="shared" si="146"/>
        <v>0</v>
      </c>
      <c r="C4583" s="11"/>
      <c r="D4583" s="11"/>
      <c r="E4583" s="11"/>
    </row>
    <row r="4584" spans="1:5" x14ac:dyDescent="0.25">
      <c r="A4584" s="122">
        <f t="shared" si="145"/>
        <v>44396</v>
      </c>
      <c r="B4584" s="73" t="b">
        <f t="shared" si="146"/>
        <v>0</v>
      </c>
      <c r="C4584" s="11"/>
      <c r="D4584" s="11"/>
      <c r="E4584" s="11"/>
    </row>
    <row r="4585" spans="1:5" x14ac:dyDescent="0.25">
      <c r="A4585" s="122">
        <f t="shared" si="145"/>
        <v>44397</v>
      </c>
      <c r="B4585" s="73" t="b">
        <f t="shared" si="146"/>
        <v>0</v>
      </c>
      <c r="C4585" s="11"/>
      <c r="D4585" s="11"/>
      <c r="E4585" s="11"/>
    </row>
    <row r="4586" spans="1:5" x14ac:dyDescent="0.25">
      <c r="A4586" s="122">
        <f t="shared" si="145"/>
        <v>44398</v>
      </c>
      <c r="B4586" s="73" t="b">
        <f t="shared" si="146"/>
        <v>0</v>
      </c>
      <c r="C4586" s="11"/>
      <c r="D4586" s="11"/>
      <c r="E4586" s="11"/>
    </row>
    <row r="4587" spans="1:5" x14ac:dyDescent="0.25">
      <c r="A4587" s="122">
        <f t="shared" si="145"/>
        <v>44399</v>
      </c>
      <c r="B4587" s="73" t="b">
        <f t="shared" si="146"/>
        <v>0</v>
      </c>
      <c r="C4587" s="11"/>
      <c r="D4587" s="11"/>
      <c r="E4587" s="11"/>
    </row>
    <row r="4588" spans="1:5" x14ac:dyDescent="0.25">
      <c r="A4588" s="122">
        <f t="shared" si="145"/>
        <v>44400</v>
      </c>
      <c r="B4588" s="73" t="b">
        <f t="shared" si="146"/>
        <v>0</v>
      </c>
      <c r="C4588" s="11"/>
      <c r="D4588" s="11"/>
      <c r="E4588" s="11"/>
    </row>
    <row r="4589" spans="1:5" x14ac:dyDescent="0.25">
      <c r="A4589" s="122">
        <f t="shared" si="145"/>
        <v>44401</v>
      </c>
      <c r="B4589" s="73" t="b">
        <f t="shared" si="146"/>
        <v>0</v>
      </c>
      <c r="C4589" s="11"/>
      <c r="D4589" s="11"/>
      <c r="E4589" s="11"/>
    </row>
    <row r="4590" spans="1:5" x14ac:dyDescent="0.25">
      <c r="A4590" s="122">
        <f t="shared" si="145"/>
        <v>44402</v>
      </c>
      <c r="B4590" s="73" t="b">
        <f t="shared" si="146"/>
        <v>0</v>
      </c>
      <c r="C4590" s="11"/>
      <c r="D4590" s="11"/>
      <c r="E4590" s="11"/>
    </row>
    <row r="4591" spans="1:5" x14ac:dyDescent="0.25">
      <c r="A4591" s="122">
        <f t="shared" si="145"/>
        <v>44403</v>
      </c>
      <c r="B4591" s="73" t="b">
        <f t="shared" si="146"/>
        <v>0</v>
      </c>
      <c r="C4591" s="11"/>
      <c r="D4591" s="11"/>
      <c r="E4591" s="11"/>
    </row>
    <row r="4592" spans="1:5" x14ac:dyDescent="0.25">
      <c r="A4592" s="122">
        <f t="shared" si="145"/>
        <v>44404</v>
      </c>
      <c r="B4592" s="73" t="b">
        <f t="shared" si="146"/>
        <v>0</v>
      </c>
      <c r="C4592" s="11"/>
      <c r="D4592" s="11"/>
      <c r="E4592" s="11"/>
    </row>
    <row r="4593" spans="1:5" x14ac:dyDescent="0.25">
      <c r="A4593" s="122">
        <f t="shared" si="145"/>
        <v>44405</v>
      </c>
      <c r="B4593" s="73" t="b">
        <f t="shared" si="146"/>
        <v>0</v>
      </c>
      <c r="C4593" s="11"/>
      <c r="D4593" s="11"/>
      <c r="E4593" s="11"/>
    </row>
    <row r="4594" spans="1:5" x14ac:dyDescent="0.25">
      <c r="A4594" s="122">
        <f t="shared" si="145"/>
        <v>44406</v>
      </c>
      <c r="B4594" s="73" t="b">
        <f t="shared" si="146"/>
        <v>0</v>
      </c>
      <c r="C4594" s="11"/>
      <c r="D4594" s="11"/>
      <c r="E4594" s="11"/>
    </row>
    <row r="4595" spans="1:5" x14ac:dyDescent="0.25">
      <c r="A4595" s="122">
        <f t="shared" si="145"/>
        <v>44407</v>
      </c>
      <c r="B4595" s="73" t="b">
        <f t="shared" si="146"/>
        <v>0</v>
      </c>
      <c r="C4595" s="11"/>
      <c r="D4595" s="11"/>
      <c r="E4595" s="11"/>
    </row>
    <row r="4596" spans="1:5" x14ac:dyDescent="0.25">
      <c r="A4596" s="122">
        <f t="shared" si="145"/>
        <v>44408</v>
      </c>
      <c r="B4596" s="73" t="b">
        <f t="shared" si="146"/>
        <v>0</v>
      </c>
      <c r="C4596" s="11"/>
      <c r="D4596" s="11"/>
      <c r="E4596" s="11"/>
    </row>
    <row r="4597" spans="1:5" x14ac:dyDescent="0.25">
      <c r="A4597" s="122">
        <f t="shared" si="145"/>
        <v>44409</v>
      </c>
      <c r="B4597" s="73" t="b">
        <f t="shared" si="146"/>
        <v>0</v>
      </c>
      <c r="C4597" s="11"/>
      <c r="D4597" s="11"/>
      <c r="E4597" s="11"/>
    </row>
    <row r="4598" spans="1:5" x14ac:dyDescent="0.25">
      <c r="A4598" s="122">
        <f t="shared" si="145"/>
        <v>44410</v>
      </c>
      <c r="B4598" s="73" t="b">
        <f t="shared" si="146"/>
        <v>0</v>
      </c>
      <c r="C4598" s="11"/>
      <c r="D4598" s="11"/>
      <c r="E4598" s="11"/>
    </row>
    <row r="4599" spans="1:5" x14ac:dyDescent="0.25">
      <c r="A4599" s="122">
        <f t="shared" si="145"/>
        <v>44411</v>
      </c>
      <c r="B4599" s="73" t="b">
        <f t="shared" si="146"/>
        <v>0</v>
      </c>
      <c r="C4599" s="11"/>
      <c r="D4599" s="11"/>
      <c r="E4599" s="11"/>
    </row>
    <row r="4600" spans="1:5" x14ac:dyDescent="0.25">
      <c r="A4600" s="122">
        <f t="shared" si="145"/>
        <v>44412</v>
      </c>
      <c r="B4600" s="73" t="b">
        <f t="shared" si="146"/>
        <v>0</v>
      </c>
      <c r="C4600" s="11"/>
      <c r="D4600" s="11"/>
      <c r="E4600" s="11"/>
    </row>
    <row r="4601" spans="1:5" x14ac:dyDescent="0.25">
      <c r="A4601" s="122">
        <f t="shared" si="145"/>
        <v>44413</v>
      </c>
      <c r="B4601" s="73" t="b">
        <f t="shared" si="146"/>
        <v>0</v>
      </c>
      <c r="C4601" s="11"/>
      <c r="D4601" s="11"/>
      <c r="E4601" s="11"/>
    </row>
    <row r="4602" spans="1:5" x14ac:dyDescent="0.25">
      <c r="A4602" s="122">
        <f t="shared" si="145"/>
        <v>44414</v>
      </c>
      <c r="B4602" s="73" t="b">
        <f t="shared" si="146"/>
        <v>0</v>
      </c>
      <c r="C4602" s="11"/>
      <c r="D4602" s="11"/>
      <c r="E4602" s="11"/>
    </row>
    <row r="4603" spans="1:5" x14ac:dyDescent="0.25">
      <c r="A4603" s="122">
        <f t="shared" si="145"/>
        <v>44415</v>
      </c>
      <c r="B4603" s="73" t="b">
        <f t="shared" si="146"/>
        <v>0</v>
      </c>
      <c r="C4603" s="11"/>
      <c r="D4603" s="11"/>
      <c r="E4603" s="11"/>
    </row>
    <row r="4604" spans="1:5" x14ac:dyDescent="0.25">
      <c r="A4604" s="122">
        <f t="shared" si="145"/>
        <v>44416</v>
      </c>
      <c r="B4604" s="73" t="b">
        <f t="shared" si="146"/>
        <v>0</v>
      </c>
      <c r="C4604" s="11"/>
      <c r="D4604" s="11"/>
      <c r="E4604" s="11"/>
    </row>
    <row r="4605" spans="1:5" x14ac:dyDescent="0.25">
      <c r="A4605" s="122">
        <f t="shared" si="145"/>
        <v>44417</v>
      </c>
      <c r="B4605" s="73" t="b">
        <f t="shared" si="146"/>
        <v>0</v>
      </c>
      <c r="C4605" s="11"/>
      <c r="D4605" s="11"/>
      <c r="E4605" s="11"/>
    </row>
    <row r="4606" spans="1:5" x14ac:dyDescent="0.25">
      <c r="A4606" s="122">
        <f t="shared" si="145"/>
        <v>44418</v>
      </c>
      <c r="B4606" s="73" t="b">
        <f t="shared" si="146"/>
        <v>0</v>
      </c>
      <c r="C4606" s="11"/>
      <c r="D4606" s="11"/>
      <c r="E4606" s="11"/>
    </row>
    <row r="4607" spans="1:5" x14ac:dyDescent="0.25">
      <c r="A4607" s="122">
        <f t="shared" si="145"/>
        <v>44419</v>
      </c>
      <c r="B4607" s="73" t="b">
        <f t="shared" si="146"/>
        <v>0</v>
      </c>
      <c r="C4607" s="11"/>
      <c r="D4607" s="11"/>
      <c r="E4607" s="11"/>
    </row>
    <row r="4608" spans="1:5" x14ac:dyDescent="0.25">
      <c r="A4608" s="122">
        <f t="shared" si="145"/>
        <v>44420</v>
      </c>
      <c r="B4608" s="73" t="b">
        <f t="shared" si="146"/>
        <v>0</v>
      </c>
      <c r="C4608" s="11"/>
      <c r="D4608" s="11"/>
      <c r="E4608" s="11"/>
    </row>
    <row r="4609" spans="1:5" x14ac:dyDescent="0.25">
      <c r="A4609" s="122">
        <f t="shared" si="145"/>
        <v>44421</v>
      </c>
      <c r="B4609" s="73" t="b">
        <f t="shared" si="146"/>
        <v>0</v>
      </c>
      <c r="C4609" s="11"/>
      <c r="D4609" s="11"/>
      <c r="E4609" s="11"/>
    </row>
    <row r="4610" spans="1:5" x14ac:dyDescent="0.25">
      <c r="A4610" s="122">
        <f t="shared" si="145"/>
        <v>44422</v>
      </c>
      <c r="B4610" s="73" t="b">
        <f t="shared" si="146"/>
        <v>0</v>
      </c>
      <c r="C4610" s="11"/>
      <c r="D4610" s="11"/>
      <c r="E4610" s="11"/>
    </row>
    <row r="4611" spans="1:5" x14ac:dyDescent="0.25">
      <c r="A4611" s="122">
        <f t="shared" si="145"/>
        <v>44423</v>
      </c>
      <c r="B4611" s="73" t="b">
        <f t="shared" si="146"/>
        <v>0</v>
      </c>
      <c r="C4611" s="11"/>
      <c r="D4611" s="11"/>
      <c r="E4611" s="11"/>
    </row>
    <row r="4612" spans="1:5" x14ac:dyDescent="0.25">
      <c r="A4612" s="122">
        <f t="shared" ref="A4612:A4675" si="147">A4611+1</f>
        <v>44424</v>
      </c>
      <c r="B4612" s="73" t="b">
        <f t="shared" si="146"/>
        <v>0</v>
      </c>
      <c r="C4612" s="11"/>
      <c r="D4612" s="11"/>
      <c r="E4612" s="11"/>
    </row>
    <row r="4613" spans="1:5" x14ac:dyDescent="0.25">
      <c r="A4613" s="122">
        <f t="shared" si="147"/>
        <v>44425</v>
      </c>
      <c r="B4613" s="73" t="b">
        <f t="shared" si="146"/>
        <v>0</v>
      </c>
      <c r="C4613" s="11"/>
      <c r="D4613" s="11"/>
      <c r="E4613" s="11"/>
    </row>
    <row r="4614" spans="1:5" x14ac:dyDescent="0.25">
      <c r="A4614" s="122">
        <f t="shared" si="147"/>
        <v>44426</v>
      </c>
      <c r="B4614" s="73" t="b">
        <f t="shared" si="146"/>
        <v>0</v>
      </c>
      <c r="C4614" s="11"/>
      <c r="D4614" s="11"/>
      <c r="E4614" s="11"/>
    </row>
    <row r="4615" spans="1:5" x14ac:dyDescent="0.25">
      <c r="A4615" s="122">
        <f t="shared" si="147"/>
        <v>44427</v>
      </c>
      <c r="B4615" s="73" t="b">
        <f t="shared" si="146"/>
        <v>0</v>
      </c>
      <c r="C4615" s="11"/>
      <c r="D4615" s="11"/>
      <c r="E4615" s="11"/>
    </row>
    <row r="4616" spans="1:5" x14ac:dyDescent="0.25">
      <c r="A4616" s="122">
        <f t="shared" si="147"/>
        <v>44428</v>
      </c>
      <c r="B4616" s="73" t="b">
        <f t="shared" si="146"/>
        <v>0</v>
      </c>
      <c r="C4616" s="11"/>
      <c r="D4616" s="11"/>
      <c r="E4616" s="11"/>
    </row>
    <row r="4617" spans="1:5" x14ac:dyDescent="0.25">
      <c r="A4617" s="122">
        <f t="shared" si="147"/>
        <v>44429</v>
      </c>
      <c r="B4617" s="73" t="b">
        <f t="shared" si="146"/>
        <v>0</v>
      </c>
      <c r="C4617" s="11"/>
      <c r="D4617" s="11"/>
      <c r="E4617" s="11"/>
    </row>
    <row r="4618" spans="1:5" x14ac:dyDescent="0.25">
      <c r="A4618" s="122">
        <f t="shared" si="147"/>
        <v>44430</v>
      </c>
      <c r="B4618" s="73" t="b">
        <f t="shared" si="146"/>
        <v>0</v>
      </c>
      <c r="C4618" s="11"/>
      <c r="D4618" s="11"/>
      <c r="E4618" s="11"/>
    </row>
    <row r="4619" spans="1:5" x14ac:dyDescent="0.25">
      <c r="A4619" s="122">
        <f t="shared" si="147"/>
        <v>44431</v>
      </c>
      <c r="B4619" s="73" t="b">
        <f t="shared" si="146"/>
        <v>0</v>
      </c>
      <c r="C4619" s="11"/>
      <c r="D4619" s="11"/>
      <c r="E4619" s="11"/>
    </row>
    <row r="4620" spans="1:5" x14ac:dyDescent="0.25">
      <c r="A4620" s="122">
        <f t="shared" si="147"/>
        <v>44432</v>
      </c>
      <c r="B4620" s="73" t="b">
        <f t="shared" si="146"/>
        <v>0</v>
      </c>
      <c r="C4620" s="11"/>
      <c r="D4620" s="11"/>
      <c r="E4620" s="11"/>
    </row>
    <row r="4621" spans="1:5" x14ac:dyDescent="0.25">
      <c r="A4621" s="122">
        <f t="shared" si="147"/>
        <v>44433</v>
      </c>
      <c r="B4621" s="73" t="b">
        <f t="shared" si="146"/>
        <v>0</v>
      </c>
      <c r="C4621" s="11"/>
      <c r="D4621" s="11"/>
      <c r="E4621" s="11"/>
    </row>
    <row r="4622" spans="1:5" x14ac:dyDescent="0.25">
      <c r="A4622" s="122">
        <f t="shared" si="147"/>
        <v>44434</v>
      </c>
      <c r="B4622" s="73" t="b">
        <f t="shared" si="146"/>
        <v>0</v>
      </c>
      <c r="C4622" s="11"/>
      <c r="D4622" s="11"/>
      <c r="E4622" s="11"/>
    </row>
    <row r="4623" spans="1:5" x14ac:dyDescent="0.25">
      <c r="A4623" s="122">
        <f t="shared" si="147"/>
        <v>44435</v>
      </c>
      <c r="B4623" s="73" t="b">
        <f t="shared" si="146"/>
        <v>0</v>
      </c>
      <c r="C4623" s="11"/>
      <c r="D4623" s="11"/>
      <c r="E4623" s="11"/>
    </row>
    <row r="4624" spans="1:5" x14ac:dyDescent="0.25">
      <c r="A4624" s="122">
        <f t="shared" si="147"/>
        <v>44436</v>
      </c>
      <c r="B4624" s="73" t="b">
        <f t="shared" si="146"/>
        <v>0</v>
      </c>
      <c r="C4624" s="11"/>
      <c r="D4624" s="11"/>
      <c r="E4624" s="11"/>
    </row>
    <row r="4625" spans="1:5" x14ac:dyDescent="0.25">
      <c r="A4625" s="122">
        <f t="shared" si="147"/>
        <v>44437</v>
      </c>
      <c r="B4625" s="73" t="b">
        <f t="shared" si="146"/>
        <v>0</v>
      </c>
      <c r="C4625" s="11"/>
      <c r="D4625" s="11"/>
      <c r="E4625" s="11"/>
    </row>
    <row r="4626" spans="1:5" x14ac:dyDescent="0.25">
      <c r="A4626" s="122">
        <f t="shared" si="147"/>
        <v>44438</v>
      </c>
      <c r="B4626" s="73" t="b">
        <f t="shared" si="146"/>
        <v>0</v>
      </c>
      <c r="C4626" s="11"/>
      <c r="D4626" s="11"/>
      <c r="E4626" s="11"/>
    </row>
    <row r="4627" spans="1:5" x14ac:dyDescent="0.25">
      <c r="A4627" s="122">
        <f t="shared" si="147"/>
        <v>44439</v>
      </c>
      <c r="B4627" s="73" t="b">
        <f t="shared" si="146"/>
        <v>0</v>
      </c>
      <c r="C4627" s="11"/>
      <c r="D4627" s="11"/>
      <c r="E4627" s="11"/>
    </row>
    <row r="4628" spans="1:5" x14ac:dyDescent="0.25">
      <c r="A4628" s="122">
        <f t="shared" si="147"/>
        <v>44440</v>
      </c>
      <c r="B4628" s="73" t="b">
        <f t="shared" si="146"/>
        <v>0</v>
      </c>
      <c r="C4628" s="11"/>
      <c r="D4628" s="11"/>
      <c r="E4628" s="11"/>
    </row>
    <row r="4629" spans="1:5" x14ac:dyDescent="0.25">
      <c r="A4629" s="122">
        <f t="shared" si="147"/>
        <v>44441</v>
      </c>
      <c r="B4629" s="73" t="b">
        <f t="shared" si="146"/>
        <v>0</v>
      </c>
      <c r="C4629" s="11"/>
      <c r="D4629" s="11"/>
      <c r="E4629" s="11"/>
    </row>
    <row r="4630" spans="1:5" x14ac:dyDescent="0.25">
      <c r="A4630" s="122">
        <f t="shared" si="147"/>
        <v>44442</v>
      </c>
      <c r="B4630" s="73" t="b">
        <f t="shared" si="146"/>
        <v>0</v>
      </c>
      <c r="C4630" s="11"/>
      <c r="D4630" s="11"/>
      <c r="E4630" s="11"/>
    </row>
    <row r="4631" spans="1:5" x14ac:dyDescent="0.25">
      <c r="A4631" s="122">
        <f t="shared" si="147"/>
        <v>44443</v>
      </c>
      <c r="B4631" s="73" t="b">
        <f t="shared" si="146"/>
        <v>0</v>
      </c>
      <c r="C4631" s="11"/>
      <c r="D4631" s="11"/>
      <c r="E4631" s="11"/>
    </row>
    <row r="4632" spans="1:5" x14ac:dyDescent="0.25">
      <c r="A4632" s="122">
        <f t="shared" si="147"/>
        <v>44444</v>
      </c>
      <c r="B4632" s="73" t="b">
        <f t="shared" si="146"/>
        <v>0</v>
      </c>
      <c r="C4632" s="11"/>
      <c r="D4632" s="11"/>
      <c r="E4632" s="11"/>
    </row>
    <row r="4633" spans="1:5" x14ac:dyDescent="0.25">
      <c r="A4633" s="122">
        <f t="shared" si="147"/>
        <v>44445</v>
      </c>
      <c r="B4633" s="73" t="b">
        <f t="shared" ref="B4633:B4696" si="148">OR(C4633="Ja",D4633="Ja",E4633="Ja")</f>
        <v>0</v>
      </c>
      <c r="C4633" s="11"/>
      <c r="D4633" s="11"/>
      <c r="E4633" s="11"/>
    </row>
    <row r="4634" spans="1:5" x14ac:dyDescent="0.25">
      <c r="A4634" s="122">
        <f t="shared" si="147"/>
        <v>44446</v>
      </c>
      <c r="B4634" s="73" t="b">
        <f t="shared" si="148"/>
        <v>0</v>
      </c>
      <c r="C4634" s="11"/>
      <c r="D4634" s="11"/>
      <c r="E4634" s="11"/>
    </row>
    <row r="4635" spans="1:5" x14ac:dyDescent="0.25">
      <c r="A4635" s="122">
        <f t="shared" si="147"/>
        <v>44447</v>
      </c>
      <c r="B4635" s="73" t="b">
        <f t="shared" si="148"/>
        <v>0</v>
      </c>
      <c r="C4635" s="11"/>
      <c r="D4635" s="11"/>
      <c r="E4635" s="11"/>
    </row>
    <row r="4636" spans="1:5" x14ac:dyDescent="0.25">
      <c r="A4636" s="122">
        <f t="shared" si="147"/>
        <v>44448</v>
      </c>
      <c r="B4636" s="73" t="b">
        <f t="shared" si="148"/>
        <v>0</v>
      </c>
      <c r="C4636" s="11"/>
      <c r="D4636" s="11"/>
      <c r="E4636" s="11"/>
    </row>
    <row r="4637" spans="1:5" x14ac:dyDescent="0.25">
      <c r="A4637" s="122">
        <f t="shared" si="147"/>
        <v>44449</v>
      </c>
      <c r="B4637" s="73" t="b">
        <f t="shared" si="148"/>
        <v>0</v>
      </c>
      <c r="C4637" s="11"/>
      <c r="D4637" s="11"/>
      <c r="E4637" s="11"/>
    </row>
    <row r="4638" spans="1:5" x14ac:dyDescent="0.25">
      <c r="A4638" s="122">
        <f t="shared" si="147"/>
        <v>44450</v>
      </c>
      <c r="B4638" s="73" t="b">
        <f t="shared" si="148"/>
        <v>0</v>
      </c>
      <c r="C4638" s="11"/>
      <c r="D4638" s="11"/>
      <c r="E4638" s="11"/>
    </row>
    <row r="4639" spans="1:5" x14ac:dyDescent="0.25">
      <c r="A4639" s="122">
        <f t="shared" si="147"/>
        <v>44451</v>
      </c>
      <c r="B4639" s="73" t="b">
        <f t="shared" si="148"/>
        <v>0</v>
      </c>
      <c r="C4639" s="11"/>
      <c r="D4639" s="11"/>
      <c r="E4639" s="11"/>
    </row>
    <row r="4640" spans="1:5" x14ac:dyDescent="0.25">
      <c r="A4640" s="122">
        <f t="shared" si="147"/>
        <v>44452</v>
      </c>
      <c r="B4640" s="73" t="b">
        <f t="shared" si="148"/>
        <v>0</v>
      </c>
      <c r="C4640" s="11"/>
      <c r="D4640" s="11"/>
      <c r="E4640" s="11"/>
    </row>
    <row r="4641" spans="1:5" x14ac:dyDescent="0.25">
      <c r="A4641" s="122">
        <f t="shared" si="147"/>
        <v>44453</v>
      </c>
      <c r="B4641" s="73" t="b">
        <f t="shared" si="148"/>
        <v>0</v>
      </c>
      <c r="C4641" s="11"/>
      <c r="D4641" s="11"/>
      <c r="E4641" s="11"/>
    </row>
    <row r="4642" spans="1:5" x14ac:dyDescent="0.25">
      <c r="A4642" s="122">
        <f t="shared" si="147"/>
        <v>44454</v>
      </c>
      <c r="B4642" s="73" t="b">
        <f t="shared" si="148"/>
        <v>0</v>
      </c>
      <c r="C4642" s="11"/>
      <c r="D4642" s="11"/>
      <c r="E4642" s="11"/>
    </row>
    <row r="4643" spans="1:5" x14ac:dyDescent="0.25">
      <c r="A4643" s="122">
        <f t="shared" si="147"/>
        <v>44455</v>
      </c>
      <c r="B4643" s="73" t="b">
        <f t="shared" si="148"/>
        <v>0</v>
      </c>
      <c r="C4643" s="11"/>
      <c r="D4643" s="11"/>
      <c r="E4643" s="11"/>
    </row>
    <row r="4644" spans="1:5" x14ac:dyDescent="0.25">
      <c r="A4644" s="122">
        <f t="shared" si="147"/>
        <v>44456</v>
      </c>
      <c r="B4644" s="73" t="b">
        <f t="shared" si="148"/>
        <v>0</v>
      </c>
      <c r="C4644" s="11"/>
      <c r="D4644" s="11"/>
      <c r="E4644" s="11"/>
    </row>
    <row r="4645" spans="1:5" x14ac:dyDescent="0.25">
      <c r="A4645" s="122">
        <f t="shared" si="147"/>
        <v>44457</v>
      </c>
      <c r="B4645" s="73" t="b">
        <f t="shared" si="148"/>
        <v>0</v>
      </c>
      <c r="C4645" s="11"/>
      <c r="D4645" s="11"/>
      <c r="E4645" s="11"/>
    </row>
    <row r="4646" spans="1:5" x14ac:dyDescent="0.25">
      <c r="A4646" s="122">
        <f t="shared" si="147"/>
        <v>44458</v>
      </c>
      <c r="B4646" s="73" t="b">
        <f t="shared" si="148"/>
        <v>0</v>
      </c>
      <c r="C4646" s="11"/>
      <c r="D4646" s="11"/>
      <c r="E4646" s="11"/>
    </row>
    <row r="4647" spans="1:5" x14ac:dyDescent="0.25">
      <c r="A4647" s="122">
        <f t="shared" si="147"/>
        <v>44459</v>
      </c>
      <c r="B4647" s="73" t="b">
        <f t="shared" si="148"/>
        <v>0</v>
      </c>
      <c r="C4647" s="11"/>
      <c r="D4647" s="11"/>
      <c r="E4647" s="11"/>
    </row>
    <row r="4648" spans="1:5" x14ac:dyDescent="0.25">
      <c r="A4648" s="122">
        <f t="shared" si="147"/>
        <v>44460</v>
      </c>
      <c r="B4648" s="73" t="b">
        <f t="shared" si="148"/>
        <v>0</v>
      </c>
      <c r="C4648" s="11"/>
      <c r="D4648" s="11"/>
      <c r="E4648" s="11"/>
    </row>
    <row r="4649" spans="1:5" x14ac:dyDescent="0.25">
      <c r="A4649" s="122">
        <f t="shared" si="147"/>
        <v>44461</v>
      </c>
      <c r="B4649" s="73" t="b">
        <f t="shared" si="148"/>
        <v>0</v>
      </c>
      <c r="C4649" s="11"/>
      <c r="D4649" s="11"/>
      <c r="E4649" s="11"/>
    </row>
    <row r="4650" spans="1:5" x14ac:dyDescent="0.25">
      <c r="A4650" s="122">
        <f t="shared" si="147"/>
        <v>44462</v>
      </c>
      <c r="B4650" s="73" t="b">
        <f t="shared" si="148"/>
        <v>0</v>
      </c>
      <c r="C4650" s="11"/>
      <c r="D4650" s="11"/>
      <c r="E4650" s="11"/>
    </row>
    <row r="4651" spans="1:5" x14ac:dyDescent="0.25">
      <c r="A4651" s="122">
        <f t="shared" si="147"/>
        <v>44463</v>
      </c>
      <c r="B4651" s="73" t="b">
        <f t="shared" si="148"/>
        <v>0</v>
      </c>
      <c r="C4651" s="11"/>
      <c r="D4651" s="11"/>
      <c r="E4651" s="11"/>
    </row>
    <row r="4652" spans="1:5" x14ac:dyDescent="0.25">
      <c r="A4652" s="122">
        <f t="shared" si="147"/>
        <v>44464</v>
      </c>
      <c r="B4652" s="73" t="b">
        <f t="shared" si="148"/>
        <v>0</v>
      </c>
      <c r="C4652" s="11"/>
      <c r="D4652" s="11"/>
      <c r="E4652" s="11"/>
    </row>
    <row r="4653" spans="1:5" x14ac:dyDescent="0.25">
      <c r="A4653" s="122">
        <f t="shared" si="147"/>
        <v>44465</v>
      </c>
      <c r="B4653" s="73" t="b">
        <f t="shared" si="148"/>
        <v>0</v>
      </c>
      <c r="C4653" s="11"/>
      <c r="D4653" s="11"/>
      <c r="E4653" s="11"/>
    </row>
    <row r="4654" spans="1:5" x14ac:dyDescent="0.25">
      <c r="A4654" s="122">
        <f t="shared" si="147"/>
        <v>44466</v>
      </c>
      <c r="B4654" s="73" t="b">
        <f t="shared" si="148"/>
        <v>0</v>
      </c>
      <c r="C4654" s="11"/>
      <c r="D4654" s="11"/>
      <c r="E4654" s="11"/>
    </row>
    <row r="4655" spans="1:5" x14ac:dyDescent="0.25">
      <c r="A4655" s="122">
        <f t="shared" si="147"/>
        <v>44467</v>
      </c>
      <c r="B4655" s="73" t="b">
        <f t="shared" si="148"/>
        <v>0</v>
      </c>
      <c r="C4655" s="11"/>
      <c r="D4655" s="11"/>
      <c r="E4655" s="11"/>
    </row>
    <row r="4656" spans="1:5" x14ac:dyDescent="0.25">
      <c r="A4656" s="122">
        <f t="shared" si="147"/>
        <v>44468</v>
      </c>
      <c r="B4656" s="73" t="b">
        <f t="shared" si="148"/>
        <v>0</v>
      </c>
      <c r="C4656" s="11"/>
      <c r="D4656" s="11"/>
      <c r="E4656" s="11"/>
    </row>
    <row r="4657" spans="1:5" x14ac:dyDescent="0.25">
      <c r="A4657" s="122">
        <f t="shared" si="147"/>
        <v>44469</v>
      </c>
      <c r="B4657" s="73" t="b">
        <f t="shared" si="148"/>
        <v>0</v>
      </c>
      <c r="C4657" s="11"/>
      <c r="D4657" s="11"/>
      <c r="E4657" s="11"/>
    </row>
    <row r="4658" spans="1:5" x14ac:dyDescent="0.25">
      <c r="A4658" s="122">
        <f t="shared" si="147"/>
        <v>44470</v>
      </c>
      <c r="B4658" s="73" t="b">
        <f t="shared" si="148"/>
        <v>0</v>
      </c>
      <c r="C4658" s="11"/>
      <c r="D4658" s="11"/>
      <c r="E4658" s="11"/>
    </row>
    <row r="4659" spans="1:5" x14ac:dyDescent="0.25">
      <c r="A4659" s="122">
        <f t="shared" si="147"/>
        <v>44471</v>
      </c>
      <c r="B4659" s="73" t="b">
        <f t="shared" si="148"/>
        <v>0</v>
      </c>
      <c r="C4659" s="11"/>
      <c r="D4659" s="11"/>
      <c r="E4659" s="11"/>
    </row>
    <row r="4660" spans="1:5" x14ac:dyDescent="0.25">
      <c r="A4660" s="122">
        <f t="shared" si="147"/>
        <v>44472</v>
      </c>
      <c r="B4660" s="73" t="b">
        <f t="shared" si="148"/>
        <v>0</v>
      </c>
      <c r="C4660" s="11"/>
      <c r="D4660" s="11"/>
      <c r="E4660" s="11"/>
    </row>
    <row r="4661" spans="1:5" x14ac:dyDescent="0.25">
      <c r="A4661" s="122">
        <f t="shared" si="147"/>
        <v>44473</v>
      </c>
      <c r="B4661" s="73" t="b">
        <f t="shared" si="148"/>
        <v>0</v>
      </c>
      <c r="C4661" s="11"/>
      <c r="D4661" s="11"/>
      <c r="E4661" s="11"/>
    </row>
    <row r="4662" spans="1:5" x14ac:dyDescent="0.25">
      <c r="A4662" s="122">
        <f t="shared" si="147"/>
        <v>44474</v>
      </c>
      <c r="B4662" s="73" t="b">
        <f t="shared" si="148"/>
        <v>0</v>
      </c>
      <c r="C4662" s="11"/>
      <c r="D4662" s="11"/>
      <c r="E4662" s="11"/>
    </row>
    <row r="4663" spans="1:5" x14ac:dyDescent="0.25">
      <c r="A4663" s="122">
        <f t="shared" si="147"/>
        <v>44475</v>
      </c>
      <c r="B4663" s="73" t="b">
        <f t="shared" si="148"/>
        <v>0</v>
      </c>
      <c r="C4663" s="11"/>
      <c r="D4663" s="11"/>
      <c r="E4663" s="11"/>
    </row>
    <row r="4664" spans="1:5" x14ac:dyDescent="0.25">
      <c r="A4664" s="122">
        <f t="shared" si="147"/>
        <v>44476</v>
      </c>
      <c r="B4664" s="73" t="b">
        <f t="shared" si="148"/>
        <v>0</v>
      </c>
      <c r="C4664" s="11"/>
      <c r="D4664" s="11"/>
      <c r="E4664" s="11"/>
    </row>
    <row r="4665" spans="1:5" x14ac:dyDescent="0.25">
      <c r="A4665" s="122">
        <f t="shared" si="147"/>
        <v>44477</v>
      </c>
      <c r="B4665" s="73" t="b">
        <f t="shared" si="148"/>
        <v>0</v>
      </c>
      <c r="C4665" s="11"/>
      <c r="D4665" s="11"/>
      <c r="E4665" s="11"/>
    </row>
    <row r="4666" spans="1:5" x14ac:dyDescent="0.25">
      <c r="A4666" s="122">
        <f t="shared" si="147"/>
        <v>44478</v>
      </c>
      <c r="B4666" s="73" t="b">
        <f t="shared" si="148"/>
        <v>0</v>
      </c>
      <c r="C4666" s="11"/>
      <c r="D4666" s="11"/>
      <c r="E4666" s="11"/>
    </row>
    <row r="4667" spans="1:5" x14ac:dyDescent="0.25">
      <c r="A4667" s="122">
        <f t="shared" si="147"/>
        <v>44479</v>
      </c>
      <c r="B4667" s="73" t="b">
        <f t="shared" si="148"/>
        <v>0</v>
      </c>
      <c r="C4667" s="11"/>
      <c r="D4667" s="11"/>
      <c r="E4667" s="11"/>
    </row>
    <row r="4668" spans="1:5" x14ac:dyDescent="0.25">
      <c r="A4668" s="122">
        <f t="shared" si="147"/>
        <v>44480</v>
      </c>
      <c r="B4668" s="73" t="b">
        <f t="shared" si="148"/>
        <v>0</v>
      </c>
      <c r="C4668" s="11"/>
      <c r="D4668" s="11"/>
      <c r="E4668" s="11"/>
    </row>
    <row r="4669" spans="1:5" x14ac:dyDescent="0.25">
      <c r="A4669" s="122">
        <f t="shared" si="147"/>
        <v>44481</v>
      </c>
      <c r="B4669" s="73" t="b">
        <f t="shared" si="148"/>
        <v>0</v>
      </c>
      <c r="C4669" s="11"/>
      <c r="D4669" s="11"/>
      <c r="E4669" s="11"/>
    </row>
    <row r="4670" spans="1:5" x14ac:dyDescent="0.25">
      <c r="A4670" s="122">
        <f t="shared" si="147"/>
        <v>44482</v>
      </c>
      <c r="B4670" s="73" t="b">
        <f t="shared" si="148"/>
        <v>0</v>
      </c>
      <c r="C4670" s="11"/>
      <c r="D4670" s="11"/>
      <c r="E4670" s="11"/>
    </row>
    <row r="4671" spans="1:5" x14ac:dyDescent="0.25">
      <c r="A4671" s="122">
        <f t="shared" si="147"/>
        <v>44483</v>
      </c>
      <c r="B4671" s="73" t="b">
        <f t="shared" si="148"/>
        <v>0</v>
      </c>
      <c r="C4671" s="11"/>
      <c r="D4671" s="11"/>
      <c r="E4671" s="11"/>
    </row>
    <row r="4672" spans="1:5" x14ac:dyDescent="0.25">
      <c r="A4672" s="122">
        <f t="shared" si="147"/>
        <v>44484</v>
      </c>
      <c r="B4672" s="73" t="b">
        <f t="shared" si="148"/>
        <v>0</v>
      </c>
      <c r="C4672" s="11"/>
      <c r="D4672" s="11"/>
      <c r="E4672" s="11"/>
    </row>
    <row r="4673" spans="1:5" x14ac:dyDescent="0.25">
      <c r="A4673" s="122">
        <f t="shared" si="147"/>
        <v>44485</v>
      </c>
      <c r="B4673" s="73" t="b">
        <f t="shared" si="148"/>
        <v>0</v>
      </c>
      <c r="C4673" s="11"/>
      <c r="D4673" s="11"/>
      <c r="E4673" s="11"/>
    </row>
    <row r="4674" spans="1:5" x14ac:dyDescent="0.25">
      <c r="A4674" s="122">
        <f t="shared" si="147"/>
        <v>44486</v>
      </c>
      <c r="B4674" s="73" t="b">
        <f t="shared" si="148"/>
        <v>0</v>
      </c>
      <c r="C4674" s="11"/>
      <c r="D4674" s="11"/>
      <c r="E4674" s="11"/>
    </row>
    <row r="4675" spans="1:5" x14ac:dyDescent="0.25">
      <c r="A4675" s="122">
        <f t="shared" si="147"/>
        <v>44487</v>
      </c>
      <c r="B4675" s="73" t="b">
        <f t="shared" si="148"/>
        <v>0</v>
      </c>
      <c r="C4675" s="11"/>
      <c r="D4675" s="11"/>
      <c r="E4675" s="11"/>
    </row>
    <row r="4676" spans="1:5" x14ac:dyDescent="0.25">
      <c r="A4676" s="122">
        <f t="shared" ref="A4676:A4739" si="149">A4675+1</f>
        <v>44488</v>
      </c>
      <c r="B4676" s="73" t="b">
        <f t="shared" si="148"/>
        <v>0</v>
      </c>
      <c r="C4676" s="11"/>
      <c r="D4676" s="11"/>
      <c r="E4676" s="11"/>
    </row>
    <row r="4677" spans="1:5" x14ac:dyDescent="0.25">
      <c r="A4677" s="122">
        <f t="shared" si="149"/>
        <v>44489</v>
      </c>
      <c r="B4677" s="73" t="b">
        <f t="shared" si="148"/>
        <v>0</v>
      </c>
      <c r="C4677" s="11"/>
      <c r="D4677" s="11"/>
      <c r="E4677" s="11"/>
    </row>
    <row r="4678" spans="1:5" x14ac:dyDescent="0.25">
      <c r="A4678" s="122">
        <f t="shared" si="149"/>
        <v>44490</v>
      </c>
      <c r="B4678" s="73" t="b">
        <f t="shared" si="148"/>
        <v>0</v>
      </c>
      <c r="C4678" s="11"/>
      <c r="D4678" s="11"/>
      <c r="E4678" s="11"/>
    </row>
    <row r="4679" spans="1:5" x14ac:dyDescent="0.25">
      <c r="A4679" s="122">
        <f t="shared" si="149"/>
        <v>44491</v>
      </c>
      <c r="B4679" s="73" t="b">
        <f t="shared" si="148"/>
        <v>0</v>
      </c>
      <c r="C4679" s="11"/>
      <c r="D4679" s="11"/>
      <c r="E4679" s="11"/>
    </row>
    <row r="4680" spans="1:5" x14ac:dyDescent="0.25">
      <c r="A4680" s="122">
        <f t="shared" si="149"/>
        <v>44492</v>
      </c>
      <c r="B4680" s="73" t="b">
        <f t="shared" si="148"/>
        <v>0</v>
      </c>
      <c r="C4680" s="11"/>
      <c r="D4680" s="11"/>
      <c r="E4680" s="11"/>
    </row>
    <row r="4681" spans="1:5" x14ac:dyDescent="0.25">
      <c r="A4681" s="122">
        <f t="shared" si="149"/>
        <v>44493</v>
      </c>
      <c r="B4681" s="73" t="b">
        <f t="shared" si="148"/>
        <v>0</v>
      </c>
      <c r="C4681" s="11"/>
      <c r="D4681" s="11"/>
      <c r="E4681" s="11"/>
    </row>
    <row r="4682" spans="1:5" x14ac:dyDescent="0.25">
      <c r="A4682" s="122">
        <f t="shared" si="149"/>
        <v>44494</v>
      </c>
      <c r="B4682" s="73" t="b">
        <f t="shared" si="148"/>
        <v>0</v>
      </c>
      <c r="C4682" s="11"/>
      <c r="D4682" s="11"/>
      <c r="E4682" s="11"/>
    </row>
    <row r="4683" spans="1:5" x14ac:dyDescent="0.25">
      <c r="A4683" s="122">
        <f t="shared" si="149"/>
        <v>44495</v>
      </c>
      <c r="B4683" s="73" t="b">
        <f t="shared" si="148"/>
        <v>0</v>
      </c>
      <c r="C4683" s="11"/>
      <c r="D4683" s="11"/>
      <c r="E4683" s="11"/>
    </row>
    <row r="4684" spans="1:5" x14ac:dyDescent="0.25">
      <c r="A4684" s="122">
        <f t="shared" si="149"/>
        <v>44496</v>
      </c>
      <c r="B4684" s="73" t="b">
        <f t="shared" si="148"/>
        <v>0</v>
      </c>
      <c r="C4684" s="11"/>
      <c r="D4684" s="11"/>
      <c r="E4684" s="11"/>
    </row>
    <row r="4685" spans="1:5" x14ac:dyDescent="0.25">
      <c r="A4685" s="122">
        <f t="shared" si="149"/>
        <v>44497</v>
      </c>
      <c r="B4685" s="73" t="b">
        <f t="shared" si="148"/>
        <v>0</v>
      </c>
      <c r="C4685" s="11"/>
      <c r="D4685" s="11"/>
      <c r="E4685" s="11"/>
    </row>
    <row r="4686" spans="1:5" x14ac:dyDescent="0.25">
      <c r="A4686" s="122">
        <f t="shared" si="149"/>
        <v>44498</v>
      </c>
      <c r="B4686" s="73" t="b">
        <f t="shared" si="148"/>
        <v>0</v>
      </c>
      <c r="C4686" s="11"/>
      <c r="D4686" s="11"/>
      <c r="E4686" s="11"/>
    </row>
    <row r="4687" spans="1:5" x14ac:dyDescent="0.25">
      <c r="A4687" s="122">
        <f t="shared" si="149"/>
        <v>44499</v>
      </c>
      <c r="B4687" s="73" t="b">
        <f t="shared" si="148"/>
        <v>0</v>
      </c>
      <c r="C4687" s="11"/>
      <c r="D4687" s="11"/>
      <c r="E4687" s="11"/>
    </row>
    <row r="4688" spans="1:5" x14ac:dyDescent="0.25">
      <c r="A4688" s="122">
        <f t="shared" si="149"/>
        <v>44500</v>
      </c>
      <c r="B4688" s="73" t="b">
        <f t="shared" si="148"/>
        <v>0</v>
      </c>
      <c r="C4688" s="11"/>
      <c r="D4688" s="11"/>
      <c r="E4688" s="11"/>
    </row>
    <row r="4689" spans="1:5" x14ac:dyDescent="0.25">
      <c r="A4689" s="122">
        <f t="shared" si="149"/>
        <v>44501</v>
      </c>
      <c r="B4689" s="73" t="b">
        <f t="shared" si="148"/>
        <v>0</v>
      </c>
      <c r="C4689" s="11"/>
      <c r="D4689" s="11"/>
      <c r="E4689" s="11"/>
    </row>
    <row r="4690" spans="1:5" x14ac:dyDescent="0.25">
      <c r="A4690" s="122">
        <f t="shared" si="149"/>
        <v>44502</v>
      </c>
      <c r="B4690" s="73" t="b">
        <f t="shared" si="148"/>
        <v>0</v>
      </c>
      <c r="C4690" s="11"/>
      <c r="D4690" s="11"/>
      <c r="E4690" s="11"/>
    </row>
    <row r="4691" spans="1:5" x14ac:dyDescent="0.25">
      <c r="A4691" s="122">
        <f t="shared" si="149"/>
        <v>44503</v>
      </c>
      <c r="B4691" s="73" t="b">
        <f t="shared" si="148"/>
        <v>0</v>
      </c>
      <c r="C4691" s="11"/>
      <c r="D4691" s="11"/>
      <c r="E4691" s="11"/>
    </row>
    <row r="4692" spans="1:5" x14ac:dyDescent="0.25">
      <c r="A4692" s="122">
        <f t="shared" si="149"/>
        <v>44504</v>
      </c>
      <c r="B4692" s="73" t="b">
        <f t="shared" si="148"/>
        <v>0</v>
      </c>
      <c r="C4692" s="11"/>
      <c r="D4692" s="11"/>
      <c r="E4692" s="11"/>
    </row>
    <row r="4693" spans="1:5" x14ac:dyDescent="0.25">
      <c r="A4693" s="122">
        <f t="shared" si="149"/>
        <v>44505</v>
      </c>
      <c r="B4693" s="73" t="b">
        <f t="shared" si="148"/>
        <v>0</v>
      </c>
      <c r="C4693" s="11"/>
      <c r="D4693" s="11"/>
      <c r="E4693" s="11"/>
    </row>
    <row r="4694" spans="1:5" x14ac:dyDescent="0.25">
      <c r="A4694" s="122">
        <f t="shared" si="149"/>
        <v>44506</v>
      </c>
      <c r="B4694" s="73" t="b">
        <f t="shared" si="148"/>
        <v>0</v>
      </c>
      <c r="C4694" s="11"/>
      <c r="D4694" s="11"/>
      <c r="E4694" s="11"/>
    </row>
    <row r="4695" spans="1:5" x14ac:dyDescent="0.25">
      <c r="A4695" s="122">
        <f t="shared" si="149"/>
        <v>44507</v>
      </c>
      <c r="B4695" s="73" t="b">
        <f t="shared" si="148"/>
        <v>0</v>
      </c>
      <c r="C4695" s="11"/>
      <c r="D4695" s="11"/>
      <c r="E4695" s="11"/>
    </row>
    <row r="4696" spans="1:5" x14ac:dyDescent="0.25">
      <c r="A4696" s="122">
        <f t="shared" si="149"/>
        <v>44508</v>
      </c>
      <c r="B4696" s="73" t="b">
        <f t="shared" si="148"/>
        <v>0</v>
      </c>
      <c r="C4696" s="11"/>
      <c r="D4696" s="11"/>
      <c r="E4696" s="11"/>
    </row>
    <row r="4697" spans="1:5" x14ac:dyDescent="0.25">
      <c r="A4697" s="122">
        <f t="shared" si="149"/>
        <v>44509</v>
      </c>
      <c r="B4697" s="73" t="b">
        <f t="shared" ref="B4697:B4760" si="150">OR(C4697="Ja",D4697="Ja",E4697="Ja")</f>
        <v>0</v>
      </c>
      <c r="C4697" s="11"/>
      <c r="D4697" s="11"/>
      <c r="E4697" s="11"/>
    </row>
    <row r="4698" spans="1:5" x14ac:dyDescent="0.25">
      <c r="A4698" s="122">
        <f t="shared" si="149"/>
        <v>44510</v>
      </c>
      <c r="B4698" s="73" t="b">
        <f t="shared" si="150"/>
        <v>0</v>
      </c>
      <c r="C4698" s="11"/>
      <c r="D4698" s="11"/>
      <c r="E4698" s="11"/>
    </row>
    <row r="4699" spans="1:5" x14ac:dyDescent="0.25">
      <c r="A4699" s="122">
        <f t="shared" si="149"/>
        <v>44511</v>
      </c>
      <c r="B4699" s="73" t="b">
        <f t="shared" si="150"/>
        <v>0</v>
      </c>
      <c r="C4699" s="11"/>
      <c r="D4699" s="11"/>
      <c r="E4699" s="11"/>
    </row>
    <row r="4700" spans="1:5" x14ac:dyDescent="0.25">
      <c r="A4700" s="122">
        <f t="shared" si="149"/>
        <v>44512</v>
      </c>
      <c r="B4700" s="73" t="b">
        <f t="shared" si="150"/>
        <v>0</v>
      </c>
      <c r="C4700" s="11"/>
      <c r="D4700" s="11"/>
      <c r="E4700" s="11"/>
    </row>
    <row r="4701" spans="1:5" x14ac:dyDescent="0.25">
      <c r="A4701" s="122">
        <f t="shared" si="149"/>
        <v>44513</v>
      </c>
      <c r="B4701" s="73" t="b">
        <f t="shared" si="150"/>
        <v>0</v>
      </c>
      <c r="C4701" s="11"/>
      <c r="D4701" s="11"/>
      <c r="E4701" s="11"/>
    </row>
    <row r="4702" spans="1:5" x14ac:dyDescent="0.25">
      <c r="A4702" s="122">
        <f t="shared" si="149"/>
        <v>44514</v>
      </c>
      <c r="B4702" s="73" t="b">
        <f t="shared" si="150"/>
        <v>0</v>
      </c>
      <c r="C4702" s="11"/>
      <c r="D4702" s="11"/>
      <c r="E4702" s="11"/>
    </row>
    <row r="4703" spans="1:5" x14ac:dyDescent="0.25">
      <c r="A4703" s="122">
        <f t="shared" si="149"/>
        <v>44515</v>
      </c>
      <c r="B4703" s="73" t="b">
        <f t="shared" si="150"/>
        <v>0</v>
      </c>
      <c r="C4703" s="11"/>
      <c r="D4703" s="11"/>
      <c r="E4703" s="11"/>
    </row>
    <row r="4704" spans="1:5" x14ac:dyDescent="0.25">
      <c r="A4704" s="122">
        <f t="shared" si="149"/>
        <v>44516</v>
      </c>
      <c r="B4704" s="73" t="b">
        <f t="shared" si="150"/>
        <v>0</v>
      </c>
      <c r="C4704" s="11"/>
      <c r="D4704" s="11"/>
      <c r="E4704" s="11"/>
    </row>
    <row r="4705" spans="1:5" x14ac:dyDescent="0.25">
      <c r="A4705" s="122">
        <f t="shared" si="149"/>
        <v>44517</v>
      </c>
      <c r="B4705" s="73" t="b">
        <f t="shared" si="150"/>
        <v>0</v>
      </c>
      <c r="C4705" s="11"/>
      <c r="D4705" s="11"/>
      <c r="E4705" s="11"/>
    </row>
    <row r="4706" spans="1:5" x14ac:dyDescent="0.25">
      <c r="A4706" s="122">
        <f t="shared" si="149"/>
        <v>44518</v>
      </c>
      <c r="B4706" s="73" t="b">
        <f t="shared" si="150"/>
        <v>0</v>
      </c>
      <c r="C4706" s="11"/>
      <c r="D4706" s="11"/>
      <c r="E4706" s="11"/>
    </row>
    <row r="4707" spans="1:5" x14ac:dyDescent="0.25">
      <c r="A4707" s="122">
        <f t="shared" si="149"/>
        <v>44519</v>
      </c>
      <c r="B4707" s="73" t="b">
        <f t="shared" si="150"/>
        <v>0</v>
      </c>
      <c r="C4707" s="11"/>
      <c r="D4707" s="11"/>
      <c r="E4707" s="11"/>
    </row>
    <row r="4708" spans="1:5" x14ac:dyDescent="0.25">
      <c r="A4708" s="122">
        <f t="shared" si="149"/>
        <v>44520</v>
      </c>
      <c r="B4708" s="73" t="b">
        <f t="shared" si="150"/>
        <v>0</v>
      </c>
      <c r="C4708" s="11"/>
      <c r="D4708" s="11"/>
      <c r="E4708" s="11"/>
    </row>
    <row r="4709" spans="1:5" x14ac:dyDescent="0.25">
      <c r="A4709" s="122">
        <f t="shared" si="149"/>
        <v>44521</v>
      </c>
      <c r="B4709" s="73" t="b">
        <f t="shared" si="150"/>
        <v>0</v>
      </c>
      <c r="C4709" s="11"/>
      <c r="D4709" s="11"/>
      <c r="E4709" s="11"/>
    </row>
    <row r="4710" spans="1:5" x14ac:dyDescent="0.25">
      <c r="A4710" s="122">
        <f t="shared" si="149"/>
        <v>44522</v>
      </c>
      <c r="B4710" s="73" t="b">
        <f t="shared" si="150"/>
        <v>0</v>
      </c>
      <c r="C4710" s="11"/>
      <c r="D4710" s="11"/>
      <c r="E4710" s="11"/>
    </row>
    <row r="4711" spans="1:5" x14ac:dyDescent="0.25">
      <c r="A4711" s="122">
        <f t="shared" si="149"/>
        <v>44523</v>
      </c>
      <c r="B4711" s="73" t="b">
        <f t="shared" si="150"/>
        <v>0</v>
      </c>
      <c r="C4711" s="11"/>
      <c r="D4711" s="11"/>
      <c r="E4711" s="11"/>
    </row>
    <row r="4712" spans="1:5" x14ac:dyDescent="0.25">
      <c r="A4712" s="122">
        <f t="shared" si="149"/>
        <v>44524</v>
      </c>
      <c r="B4712" s="73" t="b">
        <f t="shared" si="150"/>
        <v>0</v>
      </c>
      <c r="C4712" s="11"/>
      <c r="D4712" s="11"/>
      <c r="E4712" s="11"/>
    </row>
    <row r="4713" spans="1:5" x14ac:dyDescent="0.25">
      <c r="A4713" s="122">
        <f t="shared" si="149"/>
        <v>44525</v>
      </c>
      <c r="B4713" s="73" t="b">
        <f t="shared" si="150"/>
        <v>0</v>
      </c>
      <c r="C4713" s="11"/>
      <c r="D4713" s="11"/>
      <c r="E4713" s="11"/>
    </row>
    <row r="4714" spans="1:5" x14ac:dyDescent="0.25">
      <c r="A4714" s="122">
        <f t="shared" si="149"/>
        <v>44526</v>
      </c>
      <c r="B4714" s="73" t="b">
        <f t="shared" si="150"/>
        <v>0</v>
      </c>
      <c r="C4714" s="11"/>
      <c r="D4714" s="11"/>
      <c r="E4714" s="11"/>
    </row>
    <row r="4715" spans="1:5" x14ac:dyDescent="0.25">
      <c r="A4715" s="122">
        <f t="shared" si="149"/>
        <v>44527</v>
      </c>
      <c r="B4715" s="73" t="b">
        <f t="shared" si="150"/>
        <v>0</v>
      </c>
      <c r="C4715" s="11"/>
      <c r="D4715" s="11"/>
      <c r="E4715" s="11"/>
    </row>
    <row r="4716" spans="1:5" x14ac:dyDescent="0.25">
      <c r="A4716" s="122">
        <f t="shared" si="149"/>
        <v>44528</v>
      </c>
      <c r="B4716" s="73" t="b">
        <f t="shared" si="150"/>
        <v>0</v>
      </c>
      <c r="C4716" s="11"/>
      <c r="D4716" s="11"/>
      <c r="E4716" s="11"/>
    </row>
    <row r="4717" spans="1:5" x14ac:dyDescent="0.25">
      <c r="A4717" s="122">
        <f t="shared" si="149"/>
        <v>44529</v>
      </c>
      <c r="B4717" s="73" t="b">
        <f t="shared" si="150"/>
        <v>0</v>
      </c>
      <c r="C4717" s="11"/>
      <c r="D4717" s="11"/>
      <c r="E4717" s="11"/>
    </row>
    <row r="4718" spans="1:5" x14ac:dyDescent="0.25">
      <c r="A4718" s="122">
        <f t="shared" si="149"/>
        <v>44530</v>
      </c>
      <c r="B4718" s="73" t="b">
        <f t="shared" si="150"/>
        <v>0</v>
      </c>
      <c r="C4718" s="11"/>
      <c r="D4718" s="11"/>
      <c r="E4718" s="11"/>
    </row>
    <row r="4719" spans="1:5" x14ac:dyDescent="0.25">
      <c r="A4719" s="122">
        <f t="shared" si="149"/>
        <v>44531</v>
      </c>
      <c r="B4719" s="73" t="b">
        <f t="shared" si="150"/>
        <v>0</v>
      </c>
      <c r="C4719" s="11"/>
      <c r="D4719" s="11"/>
      <c r="E4719" s="11"/>
    </row>
    <row r="4720" spans="1:5" x14ac:dyDescent="0.25">
      <c r="A4720" s="122">
        <f t="shared" si="149"/>
        <v>44532</v>
      </c>
      <c r="B4720" s="73" t="b">
        <f t="shared" si="150"/>
        <v>0</v>
      </c>
      <c r="C4720" s="11"/>
      <c r="D4720" s="11"/>
      <c r="E4720" s="11"/>
    </row>
    <row r="4721" spans="1:5" x14ac:dyDescent="0.25">
      <c r="A4721" s="122">
        <f t="shared" si="149"/>
        <v>44533</v>
      </c>
      <c r="B4721" s="73" t="b">
        <f t="shared" si="150"/>
        <v>0</v>
      </c>
      <c r="C4721" s="11"/>
      <c r="D4721" s="11"/>
      <c r="E4721" s="11"/>
    </row>
    <row r="4722" spans="1:5" x14ac:dyDescent="0.25">
      <c r="A4722" s="122">
        <f t="shared" si="149"/>
        <v>44534</v>
      </c>
      <c r="B4722" s="73" t="b">
        <f t="shared" si="150"/>
        <v>0</v>
      </c>
      <c r="C4722" s="11"/>
      <c r="D4722" s="11"/>
      <c r="E4722" s="11"/>
    </row>
    <row r="4723" spans="1:5" x14ac:dyDescent="0.25">
      <c r="A4723" s="122">
        <f t="shared" si="149"/>
        <v>44535</v>
      </c>
      <c r="B4723" s="73" t="b">
        <f t="shared" si="150"/>
        <v>0</v>
      </c>
      <c r="C4723" s="11"/>
      <c r="D4723" s="11"/>
      <c r="E4723" s="11"/>
    </row>
    <row r="4724" spans="1:5" x14ac:dyDescent="0.25">
      <c r="A4724" s="122">
        <f t="shared" si="149"/>
        <v>44536</v>
      </c>
      <c r="B4724" s="73" t="b">
        <f t="shared" si="150"/>
        <v>0</v>
      </c>
      <c r="C4724" s="11"/>
      <c r="D4724" s="11"/>
      <c r="E4724" s="11"/>
    </row>
    <row r="4725" spans="1:5" x14ac:dyDescent="0.25">
      <c r="A4725" s="122">
        <f t="shared" si="149"/>
        <v>44537</v>
      </c>
      <c r="B4725" s="73" t="b">
        <f t="shared" si="150"/>
        <v>0</v>
      </c>
      <c r="C4725" s="11"/>
      <c r="D4725" s="11"/>
      <c r="E4725" s="11"/>
    </row>
    <row r="4726" spans="1:5" x14ac:dyDescent="0.25">
      <c r="A4726" s="122">
        <f t="shared" si="149"/>
        <v>44538</v>
      </c>
      <c r="B4726" s="73" t="b">
        <f t="shared" si="150"/>
        <v>0</v>
      </c>
      <c r="C4726" s="11"/>
      <c r="D4726" s="11"/>
      <c r="E4726" s="11"/>
    </row>
    <row r="4727" spans="1:5" x14ac:dyDescent="0.25">
      <c r="A4727" s="122">
        <f t="shared" si="149"/>
        <v>44539</v>
      </c>
      <c r="B4727" s="73" t="b">
        <f t="shared" si="150"/>
        <v>0</v>
      </c>
      <c r="C4727" s="11"/>
      <c r="D4727" s="11"/>
      <c r="E4727" s="11"/>
    </row>
    <row r="4728" spans="1:5" x14ac:dyDescent="0.25">
      <c r="A4728" s="122">
        <f t="shared" si="149"/>
        <v>44540</v>
      </c>
      <c r="B4728" s="73" t="b">
        <f t="shared" si="150"/>
        <v>0</v>
      </c>
      <c r="C4728" s="11"/>
      <c r="D4728" s="11"/>
      <c r="E4728" s="11"/>
    </row>
    <row r="4729" spans="1:5" x14ac:dyDescent="0.25">
      <c r="A4729" s="122">
        <f t="shared" si="149"/>
        <v>44541</v>
      </c>
      <c r="B4729" s="73" t="b">
        <f t="shared" si="150"/>
        <v>0</v>
      </c>
      <c r="C4729" s="11"/>
      <c r="D4729" s="11"/>
      <c r="E4729" s="11"/>
    </row>
    <row r="4730" spans="1:5" x14ac:dyDescent="0.25">
      <c r="A4730" s="122">
        <f t="shared" si="149"/>
        <v>44542</v>
      </c>
      <c r="B4730" s="73" t="b">
        <f t="shared" si="150"/>
        <v>0</v>
      </c>
      <c r="C4730" s="11"/>
      <c r="D4730" s="11"/>
      <c r="E4730" s="11"/>
    </row>
    <row r="4731" spans="1:5" x14ac:dyDescent="0.25">
      <c r="A4731" s="122">
        <f t="shared" si="149"/>
        <v>44543</v>
      </c>
      <c r="B4731" s="73" t="b">
        <f t="shared" si="150"/>
        <v>0</v>
      </c>
      <c r="C4731" s="11"/>
      <c r="D4731" s="11"/>
      <c r="E4731" s="11"/>
    </row>
    <row r="4732" spans="1:5" x14ac:dyDescent="0.25">
      <c r="A4732" s="122">
        <f t="shared" si="149"/>
        <v>44544</v>
      </c>
      <c r="B4732" s="73" t="b">
        <f t="shared" si="150"/>
        <v>0</v>
      </c>
      <c r="C4732" s="11"/>
      <c r="D4732" s="11"/>
      <c r="E4732" s="11"/>
    </row>
    <row r="4733" spans="1:5" x14ac:dyDescent="0.25">
      <c r="A4733" s="122">
        <f t="shared" si="149"/>
        <v>44545</v>
      </c>
      <c r="B4733" s="73" t="b">
        <f t="shared" si="150"/>
        <v>0</v>
      </c>
      <c r="C4733" s="11"/>
      <c r="D4733" s="11"/>
      <c r="E4733" s="11"/>
    </row>
    <row r="4734" spans="1:5" x14ac:dyDescent="0.25">
      <c r="A4734" s="122">
        <f t="shared" si="149"/>
        <v>44546</v>
      </c>
      <c r="B4734" s="73" t="b">
        <f t="shared" si="150"/>
        <v>0</v>
      </c>
      <c r="C4734" s="11"/>
      <c r="D4734" s="11"/>
      <c r="E4734" s="11"/>
    </row>
    <row r="4735" spans="1:5" x14ac:dyDescent="0.25">
      <c r="A4735" s="122">
        <f t="shared" si="149"/>
        <v>44547</v>
      </c>
      <c r="B4735" s="73" t="b">
        <f t="shared" si="150"/>
        <v>0</v>
      </c>
      <c r="C4735" s="11"/>
      <c r="D4735" s="11"/>
      <c r="E4735" s="11"/>
    </row>
    <row r="4736" spans="1:5" x14ac:dyDescent="0.25">
      <c r="A4736" s="122">
        <f t="shared" si="149"/>
        <v>44548</v>
      </c>
      <c r="B4736" s="73" t="b">
        <f t="shared" si="150"/>
        <v>0</v>
      </c>
      <c r="C4736" s="11"/>
      <c r="D4736" s="11"/>
      <c r="E4736" s="11"/>
    </row>
    <row r="4737" spans="1:5" x14ac:dyDescent="0.25">
      <c r="A4737" s="122">
        <f t="shared" si="149"/>
        <v>44549</v>
      </c>
      <c r="B4737" s="73" t="b">
        <f t="shared" si="150"/>
        <v>0</v>
      </c>
      <c r="C4737" s="11"/>
      <c r="D4737" s="11"/>
      <c r="E4737" s="11"/>
    </row>
    <row r="4738" spans="1:5" x14ac:dyDescent="0.25">
      <c r="A4738" s="122">
        <f t="shared" si="149"/>
        <v>44550</v>
      </c>
      <c r="B4738" s="73" t="b">
        <f t="shared" si="150"/>
        <v>0</v>
      </c>
      <c r="C4738" s="11"/>
      <c r="D4738" s="11"/>
      <c r="E4738" s="11"/>
    </row>
    <row r="4739" spans="1:5" x14ac:dyDescent="0.25">
      <c r="A4739" s="122">
        <f t="shared" si="149"/>
        <v>44551</v>
      </c>
      <c r="B4739" s="73" t="b">
        <f t="shared" si="150"/>
        <v>0</v>
      </c>
      <c r="C4739" s="11"/>
      <c r="D4739" s="11"/>
      <c r="E4739" s="11"/>
    </row>
    <row r="4740" spans="1:5" x14ac:dyDescent="0.25">
      <c r="A4740" s="122">
        <f t="shared" ref="A4740:A4803" si="151">A4739+1</f>
        <v>44552</v>
      </c>
      <c r="B4740" s="73" t="b">
        <f t="shared" si="150"/>
        <v>0</v>
      </c>
      <c r="C4740" s="11"/>
      <c r="D4740" s="11"/>
      <c r="E4740" s="11"/>
    </row>
    <row r="4741" spans="1:5" x14ac:dyDescent="0.25">
      <c r="A4741" s="122">
        <f t="shared" si="151"/>
        <v>44553</v>
      </c>
      <c r="B4741" s="73" t="b">
        <f t="shared" si="150"/>
        <v>0</v>
      </c>
      <c r="C4741" s="11"/>
      <c r="D4741" s="11"/>
      <c r="E4741" s="11"/>
    </row>
    <row r="4742" spans="1:5" x14ac:dyDescent="0.25">
      <c r="A4742" s="122">
        <f t="shared" si="151"/>
        <v>44554</v>
      </c>
      <c r="B4742" s="73" t="b">
        <f t="shared" si="150"/>
        <v>1</v>
      </c>
      <c r="C4742" s="11"/>
      <c r="D4742" s="11"/>
      <c r="E4742" s="11" t="s">
        <v>81</v>
      </c>
    </row>
    <row r="4743" spans="1:5" x14ac:dyDescent="0.25">
      <c r="A4743" s="122">
        <f t="shared" si="151"/>
        <v>44555</v>
      </c>
      <c r="B4743" s="73" t="b">
        <f t="shared" si="150"/>
        <v>1</v>
      </c>
      <c r="C4743" s="11" t="s">
        <v>81</v>
      </c>
      <c r="D4743" s="11"/>
      <c r="E4743" s="11"/>
    </row>
    <row r="4744" spans="1:5" x14ac:dyDescent="0.25">
      <c r="A4744" s="122">
        <f t="shared" si="151"/>
        <v>44556</v>
      </c>
      <c r="B4744" s="73" t="b">
        <f t="shared" si="150"/>
        <v>1</v>
      </c>
      <c r="C4744" s="11" t="s">
        <v>81</v>
      </c>
      <c r="D4744" s="11"/>
      <c r="E4744" s="11"/>
    </row>
    <row r="4745" spans="1:5" x14ac:dyDescent="0.25">
      <c r="A4745" s="122">
        <f t="shared" si="151"/>
        <v>44557</v>
      </c>
      <c r="B4745" s="73" t="b">
        <f t="shared" si="150"/>
        <v>0</v>
      </c>
      <c r="C4745" s="11"/>
      <c r="D4745" s="11"/>
      <c r="E4745" s="11"/>
    </row>
    <row r="4746" spans="1:5" x14ac:dyDescent="0.25">
      <c r="A4746" s="122">
        <f t="shared" si="151"/>
        <v>44558</v>
      </c>
      <c r="B4746" s="73" t="b">
        <f t="shared" si="150"/>
        <v>0</v>
      </c>
      <c r="C4746" s="11"/>
      <c r="D4746" s="11"/>
      <c r="E4746" s="11"/>
    </row>
    <row r="4747" spans="1:5" x14ac:dyDescent="0.25">
      <c r="A4747" s="122">
        <f t="shared" si="151"/>
        <v>44559</v>
      </c>
      <c r="B4747" s="73" t="b">
        <f t="shared" si="150"/>
        <v>0</v>
      </c>
      <c r="C4747" s="11"/>
      <c r="D4747" s="11"/>
      <c r="E4747" s="11"/>
    </row>
    <row r="4748" spans="1:5" x14ac:dyDescent="0.25">
      <c r="A4748" s="122">
        <f t="shared" si="151"/>
        <v>44560</v>
      </c>
      <c r="B4748" s="73" t="b">
        <f t="shared" si="150"/>
        <v>0</v>
      </c>
      <c r="C4748" s="11"/>
      <c r="D4748" s="11"/>
      <c r="E4748" s="11"/>
    </row>
    <row r="4749" spans="1:5" x14ac:dyDescent="0.25">
      <c r="A4749" s="124">
        <f t="shared" si="151"/>
        <v>44561</v>
      </c>
      <c r="B4749" s="125" t="b">
        <f t="shared" si="150"/>
        <v>1</v>
      </c>
      <c r="C4749" s="13" t="s">
        <v>81</v>
      </c>
      <c r="D4749" s="13"/>
      <c r="E4749" s="13"/>
    </row>
    <row r="4750" spans="1:5" x14ac:dyDescent="0.25">
      <c r="A4750" s="122">
        <f t="shared" si="151"/>
        <v>44562</v>
      </c>
      <c r="B4750" s="73" t="b">
        <f t="shared" si="150"/>
        <v>1</v>
      </c>
      <c r="C4750" s="11" t="s">
        <v>81</v>
      </c>
      <c r="D4750" s="11"/>
      <c r="E4750" s="11"/>
    </row>
    <row r="4751" spans="1:5" x14ac:dyDescent="0.25">
      <c r="A4751" s="122">
        <f t="shared" si="151"/>
        <v>44563</v>
      </c>
      <c r="B4751" s="73" t="b">
        <f t="shared" si="150"/>
        <v>0</v>
      </c>
      <c r="C4751" s="11"/>
      <c r="D4751" s="11"/>
      <c r="E4751" s="11"/>
    </row>
    <row r="4752" spans="1:5" x14ac:dyDescent="0.25">
      <c r="A4752" s="122">
        <f t="shared" si="151"/>
        <v>44564</v>
      </c>
      <c r="B4752" s="73" t="b">
        <f t="shared" si="150"/>
        <v>0</v>
      </c>
      <c r="C4752" s="11"/>
      <c r="D4752" s="11"/>
      <c r="E4752" s="11"/>
    </row>
    <row r="4753" spans="1:5" x14ac:dyDescent="0.25">
      <c r="A4753" s="122">
        <f t="shared" si="151"/>
        <v>44565</v>
      </c>
      <c r="B4753" s="73" t="b">
        <f t="shared" si="150"/>
        <v>0</v>
      </c>
      <c r="C4753" s="11"/>
      <c r="D4753" s="11"/>
      <c r="E4753" s="11"/>
    </row>
    <row r="4754" spans="1:5" x14ac:dyDescent="0.25">
      <c r="A4754" s="122">
        <f t="shared" si="151"/>
        <v>44566</v>
      </c>
      <c r="B4754" s="73" t="b">
        <f t="shared" si="150"/>
        <v>0</v>
      </c>
      <c r="C4754" s="11"/>
      <c r="D4754" s="11"/>
      <c r="E4754" s="11"/>
    </row>
    <row r="4755" spans="1:5" x14ac:dyDescent="0.25">
      <c r="A4755" s="122">
        <f t="shared" si="151"/>
        <v>44567</v>
      </c>
      <c r="B4755" s="73" t="b">
        <f t="shared" si="150"/>
        <v>0</v>
      </c>
      <c r="C4755" s="11"/>
      <c r="D4755" s="11"/>
      <c r="E4755" s="11"/>
    </row>
    <row r="4756" spans="1:5" x14ac:dyDescent="0.25">
      <c r="A4756" s="122">
        <f t="shared" si="151"/>
        <v>44568</v>
      </c>
      <c r="B4756" s="73" t="b">
        <f t="shared" si="150"/>
        <v>0</v>
      </c>
      <c r="C4756" s="11"/>
      <c r="D4756" s="11"/>
      <c r="E4756" s="11"/>
    </row>
    <row r="4757" spans="1:5" x14ac:dyDescent="0.25">
      <c r="A4757" s="122">
        <f t="shared" si="151"/>
        <v>44569</v>
      </c>
      <c r="B4757" s="73" t="b">
        <f t="shared" si="150"/>
        <v>0</v>
      </c>
      <c r="C4757" s="11"/>
      <c r="D4757" s="11"/>
      <c r="E4757" s="11"/>
    </row>
    <row r="4758" spans="1:5" x14ac:dyDescent="0.25">
      <c r="A4758" s="122">
        <f t="shared" si="151"/>
        <v>44570</v>
      </c>
      <c r="B4758" s="73" t="b">
        <f t="shared" si="150"/>
        <v>0</v>
      </c>
      <c r="C4758" s="11"/>
      <c r="D4758" s="11"/>
      <c r="E4758" s="11"/>
    </row>
    <row r="4759" spans="1:5" x14ac:dyDescent="0.25">
      <c r="A4759" s="122">
        <f t="shared" si="151"/>
        <v>44571</v>
      </c>
      <c r="B4759" s="73" t="b">
        <f t="shared" si="150"/>
        <v>0</v>
      </c>
      <c r="C4759" s="11"/>
      <c r="D4759" s="11"/>
      <c r="E4759" s="11"/>
    </row>
    <row r="4760" spans="1:5" x14ac:dyDescent="0.25">
      <c r="A4760" s="122">
        <f t="shared" si="151"/>
        <v>44572</v>
      </c>
      <c r="B4760" s="73" t="b">
        <f t="shared" si="150"/>
        <v>0</v>
      </c>
      <c r="C4760" s="11"/>
      <c r="D4760" s="11"/>
      <c r="E4760" s="11"/>
    </row>
    <row r="4761" spans="1:5" x14ac:dyDescent="0.25">
      <c r="A4761" s="122">
        <f t="shared" si="151"/>
        <v>44573</v>
      </c>
      <c r="B4761" s="73" t="b">
        <f t="shared" ref="B4761:B4824" si="152">OR(C4761="Ja",D4761="Ja",E4761="Ja")</f>
        <v>0</v>
      </c>
      <c r="C4761" s="11"/>
      <c r="D4761" s="11"/>
      <c r="E4761" s="11"/>
    </row>
    <row r="4762" spans="1:5" x14ac:dyDescent="0.25">
      <c r="A4762" s="122">
        <f t="shared" si="151"/>
        <v>44574</v>
      </c>
      <c r="B4762" s="73" t="b">
        <f t="shared" si="152"/>
        <v>0</v>
      </c>
      <c r="C4762" s="11"/>
      <c r="D4762" s="11"/>
      <c r="E4762" s="11"/>
    </row>
    <row r="4763" spans="1:5" x14ac:dyDescent="0.25">
      <c r="A4763" s="122">
        <f t="shared" si="151"/>
        <v>44575</v>
      </c>
      <c r="B4763" s="73" t="b">
        <f t="shared" si="152"/>
        <v>0</v>
      </c>
      <c r="C4763" s="11"/>
      <c r="D4763" s="11"/>
      <c r="E4763" s="11"/>
    </row>
    <row r="4764" spans="1:5" x14ac:dyDescent="0.25">
      <c r="A4764" s="122">
        <f t="shared" si="151"/>
        <v>44576</v>
      </c>
      <c r="B4764" s="73" t="b">
        <f t="shared" si="152"/>
        <v>0</v>
      </c>
      <c r="C4764" s="11"/>
      <c r="D4764" s="11"/>
      <c r="E4764" s="11"/>
    </row>
    <row r="4765" spans="1:5" x14ac:dyDescent="0.25">
      <c r="A4765" s="122">
        <f t="shared" si="151"/>
        <v>44577</v>
      </c>
      <c r="B4765" s="73" t="b">
        <f t="shared" si="152"/>
        <v>0</v>
      </c>
      <c r="C4765" s="11"/>
      <c r="D4765" s="11"/>
      <c r="E4765" s="11"/>
    </row>
    <row r="4766" spans="1:5" x14ac:dyDescent="0.25">
      <c r="A4766" s="122">
        <f t="shared" si="151"/>
        <v>44578</v>
      </c>
      <c r="B4766" s="73" t="b">
        <f t="shared" si="152"/>
        <v>0</v>
      </c>
      <c r="C4766" s="11"/>
      <c r="D4766" s="11"/>
      <c r="E4766" s="11"/>
    </row>
    <row r="4767" spans="1:5" x14ac:dyDescent="0.25">
      <c r="A4767" s="122">
        <f t="shared" si="151"/>
        <v>44579</v>
      </c>
      <c r="B4767" s="73" t="b">
        <f t="shared" si="152"/>
        <v>0</v>
      </c>
      <c r="C4767" s="11"/>
      <c r="D4767" s="11"/>
      <c r="E4767" s="11"/>
    </row>
    <row r="4768" spans="1:5" x14ac:dyDescent="0.25">
      <c r="A4768" s="122">
        <f t="shared" si="151"/>
        <v>44580</v>
      </c>
      <c r="B4768" s="73" t="b">
        <f t="shared" si="152"/>
        <v>0</v>
      </c>
      <c r="C4768" s="11"/>
      <c r="D4768" s="11"/>
      <c r="E4768" s="11"/>
    </row>
    <row r="4769" spans="1:5" x14ac:dyDescent="0.25">
      <c r="A4769" s="122">
        <f t="shared" si="151"/>
        <v>44581</v>
      </c>
      <c r="B4769" s="73" t="b">
        <f t="shared" si="152"/>
        <v>0</v>
      </c>
      <c r="C4769" s="11"/>
      <c r="D4769" s="11"/>
      <c r="E4769" s="11"/>
    </row>
    <row r="4770" spans="1:5" x14ac:dyDescent="0.25">
      <c r="A4770" s="122">
        <f t="shared" si="151"/>
        <v>44582</v>
      </c>
      <c r="B4770" s="73" t="b">
        <f t="shared" si="152"/>
        <v>0</v>
      </c>
      <c r="C4770" s="11"/>
      <c r="D4770" s="11"/>
      <c r="E4770" s="11"/>
    </row>
    <row r="4771" spans="1:5" x14ac:dyDescent="0.25">
      <c r="A4771" s="122">
        <f t="shared" si="151"/>
        <v>44583</v>
      </c>
      <c r="B4771" s="73" t="b">
        <f t="shared" si="152"/>
        <v>0</v>
      </c>
      <c r="C4771" s="11"/>
      <c r="D4771" s="11"/>
      <c r="E4771" s="11"/>
    </row>
    <row r="4772" spans="1:5" x14ac:dyDescent="0.25">
      <c r="A4772" s="122">
        <f t="shared" si="151"/>
        <v>44584</v>
      </c>
      <c r="B4772" s="73" t="b">
        <f t="shared" si="152"/>
        <v>0</v>
      </c>
      <c r="C4772" s="11"/>
      <c r="D4772" s="11"/>
      <c r="E4772" s="11"/>
    </row>
    <row r="4773" spans="1:5" x14ac:dyDescent="0.25">
      <c r="A4773" s="122">
        <f t="shared" si="151"/>
        <v>44585</v>
      </c>
      <c r="B4773" s="73" t="b">
        <f t="shared" si="152"/>
        <v>0</v>
      </c>
      <c r="C4773" s="11"/>
      <c r="D4773" s="11"/>
      <c r="E4773" s="11"/>
    </row>
    <row r="4774" spans="1:5" x14ac:dyDescent="0.25">
      <c r="A4774" s="122">
        <f t="shared" si="151"/>
        <v>44586</v>
      </c>
      <c r="B4774" s="73" t="b">
        <f t="shared" si="152"/>
        <v>0</v>
      </c>
      <c r="C4774" s="11"/>
      <c r="D4774" s="11"/>
      <c r="E4774" s="11"/>
    </row>
    <row r="4775" spans="1:5" x14ac:dyDescent="0.25">
      <c r="A4775" s="122">
        <f t="shared" si="151"/>
        <v>44587</v>
      </c>
      <c r="B4775" s="73" t="b">
        <f t="shared" si="152"/>
        <v>0</v>
      </c>
      <c r="C4775" s="11"/>
      <c r="D4775" s="11"/>
      <c r="E4775" s="11"/>
    </row>
    <row r="4776" spans="1:5" x14ac:dyDescent="0.25">
      <c r="A4776" s="122">
        <f t="shared" si="151"/>
        <v>44588</v>
      </c>
      <c r="B4776" s="73" t="b">
        <f t="shared" si="152"/>
        <v>0</v>
      </c>
      <c r="C4776" s="11"/>
      <c r="D4776" s="11"/>
      <c r="E4776" s="11"/>
    </row>
    <row r="4777" spans="1:5" x14ac:dyDescent="0.25">
      <c r="A4777" s="122">
        <f t="shared" si="151"/>
        <v>44589</v>
      </c>
      <c r="B4777" s="73" t="b">
        <f t="shared" si="152"/>
        <v>0</v>
      </c>
      <c r="C4777" s="11"/>
      <c r="D4777" s="11"/>
      <c r="E4777" s="11"/>
    </row>
    <row r="4778" spans="1:5" x14ac:dyDescent="0.25">
      <c r="A4778" s="122">
        <f t="shared" si="151"/>
        <v>44590</v>
      </c>
      <c r="B4778" s="73" t="b">
        <f t="shared" si="152"/>
        <v>0</v>
      </c>
      <c r="C4778" s="11"/>
      <c r="D4778" s="11"/>
      <c r="E4778" s="11"/>
    </row>
    <row r="4779" spans="1:5" x14ac:dyDescent="0.25">
      <c r="A4779" s="122">
        <f t="shared" si="151"/>
        <v>44591</v>
      </c>
      <c r="B4779" s="73" t="b">
        <f t="shared" si="152"/>
        <v>0</v>
      </c>
      <c r="C4779" s="11"/>
      <c r="D4779" s="11"/>
      <c r="E4779" s="11"/>
    </row>
    <row r="4780" spans="1:5" x14ac:dyDescent="0.25">
      <c r="A4780" s="122">
        <f t="shared" si="151"/>
        <v>44592</v>
      </c>
      <c r="B4780" s="73" t="b">
        <f t="shared" si="152"/>
        <v>0</v>
      </c>
      <c r="C4780" s="11"/>
      <c r="D4780" s="11"/>
      <c r="E4780" s="11"/>
    </row>
    <row r="4781" spans="1:5" x14ac:dyDescent="0.25">
      <c r="A4781" s="122">
        <f t="shared" si="151"/>
        <v>44593</v>
      </c>
      <c r="B4781" s="73" t="b">
        <f t="shared" si="152"/>
        <v>0</v>
      </c>
      <c r="C4781" s="11"/>
      <c r="D4781" s="11"/>
      <c r="E4781" s="11"/>
    </row>
    <row r="4782" spans="1:5" x14ac:dyDescent="0.25">
      <c r="A4782" s="122">
        <f t="shared" si="151"/>
        <v>44594</v>
      </c>
      <c r="B4782" s="73" t="b">
        <f t="shared" si="152"/>
        <v>0</v>
      </c>
      <c r="C4782" s="11"/>
      <c r="D4782" s="11"/>
      <c r="E4782" s="11"/>
    </row>
    <row r="4783" spans="1:5" x14ac:dyDescent="0.25">
      <c r="A4783" s="122">
        <f t="shared" si="151"/>
        <v>44595</v>
      </c>
      <c r="B4783" s="73" t="b">
        <f t="shared" si="152"/>
        <v>0</v>
      </c>
      <c r="C4783" s="11"/>
      <c r="D4783" s="11"/>
      <c r="E4783" s="11"/>
    </row>
    <row r="4784" spans="1:5" x14ac:dyDescent="0.25">
      <c r="A4784" s="122">
        <f t="shared" si="151"/>
        <v>44596</v>
      </c>
      <c r="B4784" s="73" t="b">
        <f t="shared" si="152"/>
        <v>0</v>
      </c>
      <c r="C4784" s="11"/>
      <c r="D4784" s="11"/>
      <c r="E4784" s="11"/>
    </row>
    <row r="4785" spans="1:5" x14ac:dyDescent="0.25">
      <c r="A4785" s="122">
        <f t="shared" si="151"/>
        <v>44597</v>
      </c>
      <c r="B4785" s="73" t="b">
        <f t="shared" si="152"/>
        <v>0</v>
      </c>
      <c r="C4785" s="11"/>
      <c r="D4785" s="11"/>
      <c r="E4785" s="11"/>
    </row>
    <row r="4786" spans="1:5" x14ac:dyDescent="0.25">
      <c r="A4786" s="122">
        <f t="shared" si="151"/>
        <v>44598</v>
      </c>
      <c r="B4786" s="73" t="b">
        <f t="shared" si="152"/>
        <v>0</v>
      </c>
      <c r="C4786" s="11"/>
      <c r="D4786" s="11"/>
      <c r="E4786" s="11"/>
    </row>
    <row r="4787" spans="1:5" x14ac:dyDescent="0.25">
      <c r="A4787" s="122">
        <f t="shared" si="151"/>
        <v>44599</v>
      </c>
      <c r="B4787" s="73" t="b">
        <f t="shared" si="152"/>
        <v>0</v>
      </c>
      <c r="C4787" s="11"/>
      <c r="D4787" s="11"/>
      <c r="E4787" s="11"/>
    </row>
    <row r="4788" spans="1:5" x14ac:dyDescent="0.25">
      <c r="A4788" s="122">
        <f t="shared" si="151"/>
        <v>44600</v>
      </c>
      <c r="B4788" s="73" t="b">
        <f t="shared" si="152"/>
        <v>0</v>
      </c>
      <c r="C4788" s="11"/>
      <c r="D4788" s="11"/>
      <c r="E4788" s="11"/>
    </row>
    <row r="4789" spans="1:5" x14ac:dyDescent="0.25">
      <c r="A4789" s="122">
        <f t="shared" si="151"/>
        <v>44601</v>
      </c>
      <c r="B4789" s="73" t="b">
        <f t="shared" si="152"/>
        <v>0</v>
      </c>
      <c r="C4789" s="11"/>
      <c r="D4789" s="11"/>
      <c r="E4789" s="11"/>
    </row>
    <row r="4790" spans="1:5" x14ac:dyDescent="0.25">
      <c r="A4790" s="122">
        <f t="shared" si="151"/>
        <v>44602</v>
      </c>
      <c r="B4790" s="73" t="b">
        <f t="shared" si="152"/>
        <v>0</v>
      </c>
      <c r="C4790" s="11"/>
      <c r="D4790" s="11"/>
      <c r="E4790" s="11"/>
    </row>
    <row r="4791" spans="1:5" x14ac:dyDescent="0.25">
      <c r="A4791" s="122">
        <f t="shared" si="151"/>
        <v>44603</v>
      </c>
      <c r="B4791" s="73" t="b">
        <f t="shared" si="152"/>
        <v>0</v>
      </c>
      <c r="C4791" s="11"/>
      <c r="D4791" s="11"/>
      <c r="E4791" s="11"/>
    </row>
    <row r="4792" spans="1:5" x14ac:dyDescent="0.25">
      <c r="A4792" s="122">
        <f t="shared" si="151"/>
        <v>44604</v>
      </c>
      <c r="B4792" s="73" t="b">
        <f t="shared" si="152"/>
        <v>0</v>
      </c>
      <c r="C4792" s="11"/>
      <c r="D4792" s="11"/>
      <c r="E4792" s="11"/>
    </row>
    <row r="4793" spans="1:5" x14ac:dyDescent="0.25">
      <c r="A4793" s="122">
        <f t="shared" si="151"/>
        <v>44605</v>
      </c>
      <c r="B4793" s="73" t="b">
        <f t="shared" si="152"/>
        <v>0</v>
      </c>
      <c r="C4793" s="11"/>
      <c r="D4793" s="11"/>
      <c r="E4793" s="11"/>
    </row>
    <row r="4794" spans="1:5" x14ac:dyDescent="0.25">
      <c r="A4794" s="122">
        <f t="shared" si="151"/>
        <v>44606</v>
      </c>
      <c r="B4794" s="73" t="b">
        <f t="shared" si="152"/>
        <v>0</v>
      </c>
      <c r="C4794" s="11"/>
      <c r="D4794" s="11"/>
      <c r="E4794" s="11"/>
    </row>
    <row r="4795" spans="1:5" x14ac:dyDescent="0.25">
      <c r="A4795" s="122">
        <f t="shared" si="151"/>
        <v>44607</v>
      </c>
      <c r="B4795" s="73" t="b">
        <f t="shared" si="152"/>
        <v>0</v>
      </c>
      <c r="C4795" s="11"/>
      <c r="D4795" s="11"/>
      <c r="E4795" s="11"/>
    </row>
    <row r="4796" spans="1:5" x14ac:dyDescent="0.25">
      <c r="A4796" s="122">
        <f t="shared" si="151"/>
        <v>44608</v>
      </c>
      <c r="B4796" s="73" t="b">
        <f t="shared" si="152"/>
        <v>0</v>
      </c>
      <c r="C4796" s="11"/>
      <c r="D4796" s="11"/>
      <c r="E4796" s="11"/>
    </row>
    <row r="4797" spans="1:5" x14ac:dyDescent="0.25">
      <c r="A4797" s="122">
        <f t="shared" si="151"/>
        <v>44609</v>
      </c>
      <c r="B4797" s="73" t="b">
        <f t="shared" si="152"/>
        <v>0</v>
      </c>
      <c r="C4797" s="11"/>
      <c r="D4797" s="11"/>
      <c r="E4797" s="11"/>
    </row>
    <row r="4798" spans="1:5" x14ac:dyDescent="0.25">
      <c r="A4798" s="122">
        <f t="shared" si="151"/>
        <v>44610</v>
      </c>
      <c r="B4798" s="73" t="b">
        <f t="shared" si="152"/>
        <v>0</v>
      </c>
      <c r="C4798" s="11"/>
      <c r="D4798" s="11"/>
      <c r="E4798" s="11"/>
    </row>
    <row r="4799" spans="1:5" x14ac:dyDescent="0.25">
      <c r="A4799" s="122">
        <f t="shared" si="151"/>
        <v>44611</v>
      </c>
      <c r="B4799" s="73" t="b">
        <f t="shared" si="152"/>
        <v>0</v>
      </c>
      <c r="C4799" s="11"/>
      <c r="D4799" s="11"/>
      <c r="E4799" s="11"/>
    </row>
    <row r="4800" spans="1:5" x14ac:dyDescent="0.25">
      <c r="A4800" s="122">
        <f t="shared" si="151"/>
        <v>44612</v>
      </c>
      <c r="B4800" s="73" t="b">
        <f t="shared" si="152"/>
        <v>0</v>
      </c>
      <c r="C4800" s="11"/>
      <c r="D4800" s="11"/>
      <c r="E4800" s="11"/>
    </row>
    <row r="4801" spans="1:5" x14ac:dyDescent="0.25">
      <c r="A4801" s="122">
        <f t="shared" si="151"/>
        <v>44613</v>
      </c>
      <c r="B4801" s="73" t="b">
        <f t="shared" si="152"/>
        <v>0</v>
      </c>
      <c r="C4801" s="11"/>
      <c r="D4801" s="11"/>
      <c r="E4801" s="11"/>
    </row>
    <row r="4802" spans="1:5" x14ac:dyDescent="0.25">
      <c r="A4802" s="122">
        <f t="shared" si="151"/>
        <v>44614</v>
      </c>
      <c r="B4802" s="73" t="b">
        <f t="shared" si="152"/>
        <v>0</v>
      </c>
      <c r="C4802" s="11"/>
      <c r="D4802" s="11"/>
      <c r="E4802" s="11"/>
    </row>
    <row r="4803" spans="1:5" x14ac:dyDescent="0.25">
      <c r="A4803" s="122">
        <f t="shared" si="151"/>
        <v>44615</v>
      </c>
      <c r="B4803" s="73" t="b">
        <f t="shared" si="152"/>
        <v>0</v>
      </c>
      <c r="C4803" s="11"/>
      <c r="D4803" s="11"/>
      <c r="E4803" s="11"/>
    </row>
    <row r="4804" spans="1:5" x14ac:dyDescent="0.25">
      <c r="A4804" s="122">
        <f t="shared" ref="A4804:A4867" si="153">A4803+1</f>
        <v>44616</v>
      </c>
      <c r="B4804" s="73" t="b">
        <f t="shared" si="152"/>
        <v>0</v>
      </c>
      <c r="C4804" s="11"/>
      <c r="D4804" s="11"/>
      <c r="E4804" s="11"/>
    </row>
    <row r="4805" spans="1:5" x14ac:dyDescent="0.25">
      <c r="A4805" s="122">
        <f t="shared" si="153"/>
        <v>44617</v>
      </c>
      <c r="B4805" s="73" t="b">
        <f t="shared" si="152"/>
        <v>0</v>
      </c>
      <c r="C4805" s="11"/>
      <c r="D4805" s="11"/>
      <c r="E4805" s="11"/>
    </row>
    <row r="4806" spans="1:5" x14ac:dyDescent="0.25">
      <c r="A4806" s="122">
        <f t="shared" si="153"/>
        <v>44618</v>
      </c>
      <c r="B4806" s="73" t="b">
        <f t="shared" si="152"/>
        <v>0</v>
      </c>
      <c r="C4806" s="11"/>
      <c r="D4806" s="11"/>
      <c r="E4806" s="11"/>
    </row>
    <row r="4807" spans="1:5" x14ac:dyDescent="0.25">
      <c r="A4807" s="122">
        <f t="shared" si="153"/>
        <v>44619</v>
      </c>
      <c r="B4807" s="73" t="b">
        <f t="shared" si="152"/>
        <v>0</v>
      </c>
      <c r="C4807" s="11"/>
      <c r="D4807" s="11"/>
      <c r="E4807" s="11"/>
    </row>
    <row r="4808" spans="1:5" x14ac:dyDescent="0.25">
      <c r="A4808" s="122">
        <f t="shared" si="153"/>
        <v>44620</v>
      </c>
      <c r="B4808" s="73" t="b">
        <f t="shared" si="152"/>
        <v>0</v>
      </c>
      <c r="C4808" s="11"/>
      <c r="D4808" s="11"/>
      <c r="E4808" s="11"/>
    </row>
    <row r="4809" spans="1:5" x14ac:dyDescent="0.25">
      <c r="A4809" s="122">
        <f t="shared" si="153"/>
        <v>44621</v>
      </c>
      <c r="B4809" s="73" t="b">
        <f t="shared" si="152"/>
        <v>0</v>
      </c>
      <c r="C4809" s="11"/>
      <c r="D4809" s="11"/>
      <c r="E4809" s="11"/>
    </row>
    <row r="4810" spans="1:5" x14ac:dyDescent="0.25">
      <c r="A4810" s="122">
        <f t="shared" si="153"/>
        <v>44622</v>
      </c>
      <c r="B4810" s="73" t="b">
        <f t="shared" si="152"/>
        <v>0</v>
      </c>
      <c r="C4810" s="11"/>
      <c r="D4810" s="11"/>
      <c r="E4810" s="11"/>
    </row>
    <row r="4811" spans="1:5" x14ac:dyDescent="0.25">
      <c r="A4811" s="122">
        <f t="shared" si="153"/>
        <v>44623</v>
      </c>
      <c r="B4811" s="73" t="b">
        <f t="shared" si="152"/>
        <v>0</v>
      </c>
      <c r="C4811" s="11"/>
      <c r="D4811" s="11"/>
      <c r="E4811" s="11"/>
    </row>
    <row r="4812" spans="1:5" x14ac:dyDescent="0.25">
      <c r="A4812" s="122">
        <f t="shared" si="153"/>
        <v>44624</v>
      </c>
      <c r="B4812" s="73" t="b">
        <f t="shared" si="152"/>
        <v>0</v>
      </c>
      <c r="C4812" s="11"/>
      <c r="D4812" s="11"/>
      <c r="E4812" s="11"/>
    </row>
    <row r="4813" spans="1:5" x14ac:dyDescent="0.25">
      <c r="A4813" s="122">
        <f t="shared" si="153"/>
        <v>44625</v>
      </c>
      <c r="B4813" s="73" t="b">
        <f t="shared" si="152"/>
        <v>0</v>
      </c>
      <c r="C4813" s="11"/>
      <c r="D4813" s="11"/>
      <c r="E4813" s="11"/>
    </row>
    <row r="4814" spans="1:5" x14ac:dyDescent="0.25">
      <c r="A4814" s="122">
        <f t="shared" si="153"/>
        <v>44626</v>
      </c>
      <c r="B4814" s="73" t="b">
        <f t="shared" si="152"/>
        <v>0</v>
      </c>
      <c r="C4814" s="11"/>
      <c r="D4814" s="11"/>
      <c r="E4814" s="11"/>
    </row>
    <row r="4815" spans="1:5" x14ac:dyDescent="0.25">
      <c r="A4815" s="122">
        <f t="shared" si="153"/>
        <v>44627</v>
      </c>
      <c r="B4815" s="73" t="b">
        <f t="shared" si="152"/>
        <v>0</v>
      </c>
      <c r="C4815" s="11"/>
      <c r="D4815" s="11"/>
      <c r="E4815" s="11"/>
    </row>
    <row r="4816" spans="1:5" x14ac:dyDescent="0.25">
      <c r="A4816" s="122">
        <f t="shared" si="153"/>
        <v>44628</v>
      </c>
      <c r="B4816" s="73" t="b">
        <f t="shared" si="152"/>
        <v>0</v>
      </c>
      <c r="C4816" s="11"/>
      <c r="D4816" s="11"/>
      <c r="E4816" s="11"/>
    </row>
    <row r="4817" spans="1:5" x14ac:dyDescent="0.25">
      <c r="A4817" s="122">
        <f t="shared" si="153"/>
        <v>44629</v>
      </c>
      <c r="B4817" s="73" t="b">
        <f t="shared" si="152"/>
        <v>0</v>
      </c>
      <c r="C4817" s="11"/>
      <c r="D4817" s="11"/>
      <c r="E4817" s="11"/>
    </row>
    <row r="4818" spans="1:5" x14ac:dyDescent="0.25">
      <c r="A4818" s="122">
        <f t="shared" si="153"/>
        <v>44630</v>
      </c>
      <c r="B4818" s="73" t="b">
        <f t="shared" si="152"/>
        <v>0</v>
      </c>
      <c r="C4818" s="11"/>
      <c r="D4818" s="11"/>
      <c r="E4818" s="11"/>
    </row>
    <row r="4819" spans="1:5" x14ac:dyDescent="0.25">
      <c r="A4819" s="122">
        <f t="shared" si="153"/>
        <v>44631</v>
      </c>
      <c r="B4819" s="73" t="b">
        <f t="shared" si="152"/>
        <v>0</v>
      </c>
      <c r="C4819" s="11"/>
      <c r="D4819" s="11"/>
      <c r="E4819" s="11"/>
    </row>
    <row r="4820" spans="1:5" x14ac:dyDescent="0.25">
      <c r="A4820" s="122">
        <f t="shared" si="153"/>
        <v>44632</v>
      </c>
      <c r="B4820" s="73" t="b">
        <f t="shared" si="152"/>
        <v>0</v>
      </c>
      <c r="C4820" s="11"/>
      <c r="D4820" s="11"/>
      <c r="E4820" s="11"/>
    </row>
    <row r="4821" spans="1:5" x14ac:dyDescent="0.25">
      <c r="A4821" s="122">
        <f t="shared" si="153"/>
        <v>44633</v>
      </c>
      <c r="B4821" s="73" t="b">
        <f t="shared" si="152"/>
        <v>0</v>
      </c>
      <c r="C4821" s="11"/>
      <c r="D4821" s="11"/>
      <c r="E4821" s="11"/>
    </row>
    <row r="4822" spans="1:5" x14ac:dyDescent="0.25">
      <c r="A4822" s="122">
        <f t="shared" si="153"/>
        <v>44634</v>
      </c>
      <c r="B4822" s="73" t="b">
        <f t="shared" si="152"/>
        <v>0</v>
      </c>
      <c r="C4822" s="11"/>
      <c r="D4822" s="11"/>
      <c r="E4822" s="11"/>
    </row>
    <row r="4823" spans="1:5" x14ac:dyDescent="0.25">
      <c r="A4823" s="122">
        <f t="shared" si="153"/>
        <v>44635</v>
      </c>
      <c r="B4823" s="73" t="b">
        <f t="shared" si="152"/>
        <v>0</v>
      </c>
      <c r="C4823" s="11"/>
      <c r="D4823" s="11"/>
      <c r="E4823" s="11"/>
    </row>
    <row r="4824" spans="1:5" x14ac:dyDescent="0.25">
      <c r="A4824" s="122">
        <f t="shared" si="153"/>
        <v>44636</v>
      </c>
      <c r="B4824" s="73" t="b">
        <f t="shared" si="152"/>
        <v>0</v>
      </c>
      <c r="C4824" s="11"/>
      <c r="D4824" s="11"/>
      <c r="E4824" s="11"/>
    </row>
    <row r="4825" spans="1:5" x14ac:dyDescent="0.25">
      <c r="A4825" s="122">
        <f t="shared" si="153"/>
        <v>44637</v>
      </c>
      <c r="B4825" s="73" t="b">
        <f t="shared" ref="B4825:B4888" si="154">OR(C4825="Ja",D4825="Ja",E4825="Ja")</f>
        <v>0</v>
      </c>
      <c r="C4825" s="11"/>
      <c r="D4825" s="11"/>
      <c r="E4825" s="11"/>
    </row>
    <row r="4826" spans="1:5" x14ac:dyDescent="0.25">
      <c r="A4826" s="122">
        <f t="shared" si="153"/>
        <v>44638</v>
      </c>
      <c r="B4826" s="73" t="b">
        <f t="shared" si="154"/>
        <v>0</v>
      </c>
      <c r="C4826" s="11"/>
      <c r="D4826" s="11"/>
      <c r="E4826" s="11"/>
    </row>
    <row r="4827" spans="1:5" x14ac:dyDescent="0.25">
      <c r="A4827" s="122">
        <f t="shared" si="153"/>
        <v>44639</v>
      </c>
      <c r="B4827" s="73" t="b">
        <f t="shared" si="154"/>
        <v>0</v>
      </c>
      <c r="C4827" s="11"/>
      <c r="D4827" s="11"/>
      <c r="E4827" s="11"/>
    </row>
    <row r="4828" spans="1:5" x14ac:dyDescent="0.25">
      <c r="A4828" s="122">
        <f t="shared" si="153"/>
        <v>44640</v>
      </c>
      <c r="B4828" s="73" t="b">
        <f t="shared" si="154"/>
        <v>0</v>
      </c>
      <c r="C4828" s="11"/>
      <c r="D4828" s="11"/>
      <c r="E4828" s="11"/>
    </row>
    <row r="4829" spans="1:5" x14ac:dyDescent="0.25">
      <c r="A4829" s="122">
        <f t="shared" si="153"/>
        <v>44641</v>
      </c>
      <c r="B4829" s="73" t="b">
        <f t="shared" si="154"/>
        <v>0</v>
      </c>
      <c r="C4829" s="11"/>
      <c r="D4829" s="11"/>
      <c r="E4829" s="11"/>
    </row>
    <row r="4830" spans="1:5" x14ac:dyDescent="0.25">
      <c r="A4830" s="122">
        <f t="shared" si="153"/>
        <v>44642</v>
      </c>
      <c r="B4830" s="73" t="b">
        <f t="shared" si="154"/>
        <v>0</v>
      </c>
      <c r="C4830" s="11"/>
      <c r="D4830" s="11"/>
      <c r="E4830" s="11"/>
    </row>
    <row r="4831" spans="1:5" x14ac:dyDescent="0.25">
      <c r="A4831" s="122">
        <f t="shared" si="153"/>
        <v>44643</v>
      </c>
      <c r="B4831" s="73" t="b">
        <f t="shared" si="154"/>
        <v>0</v>
      </c>
      <c r="C4831" s="11"/>
      <c r="D4831" s="11"/>
      <c r="E4831" s="11"/>
    </row>
    <row r="4832" spans="1:5" x14ac:dyDescent="0.25">
      <c r="A4832" s="122">
        <f t="shared" si="153"/>
        <v>44644</v>
      </c>
      <c r="B4832" s="73" t="b">
        <f t="shared" si="154"/>
        <v>0</v>
      </c>
      <c r="C4832" s="11"/>
      <c r="D4832" s="11"/>
      <c r="E4832" s="11"/>
    </row>
    <row r="4833" spans="1:5" x14ac:dyDescent="0.25">
      <c r="A4833" s="122">
        <f t="shared" si="153"/>
        <v>44645</v>
      </c>
      <c r="B4833" s="73" t="b">
        <f t="shared" si="154"/>
        <v>0</v>
      </c>
      <c r="C4833" s="11"/>
      <c r="D4833" s="11"/>
      <c r="E4833" s="11"/>
    </row>
    <row r="4834" spans="1:5" x14ac:dyDescent="0.25">
      <c r="A4834" s="122">
        <f t="shared" si="153"/>
        <v>44646</v>
      </c>
      <c r="B4834" s="73" t="b">
        <f t="shared" si="154"/>
        <v>0</v>
      </c>
      <c r="C4834" s="11"/>
      <c r="D4834" s="11"/>
      <c r="E4834" s="11"/>
    </row>
    <row r="4835" spans="1:5" x14ac:dyDescent="0.25">
      <c r="A4835" s="122">
        <f t="shared" si="153"/>
        <v>44647</v>
      </c>
      <c r="B4835" s="73" t="b">
        <f t="shared" si="154"/>
        <v>0</v>
      </c>
      <c r="C4835" s="11"/>
      <c r="D4835" s="11"/>
      <c r="E4835" s="11"/>
    </row>
    <row r="4836" spans="1:5" x14ac:dyDescent="0.25">
      <c r="A4836" s="122">
        <f t="shared" si="153"/>
        <v>44648</v>
      </c>
      <c r="B4836" s="73" t="b">
        <f t="shared" si="154"/>
        <v>0</v>
      </c>
      <c r="C4836" s="11"/>
      <c r="D4836" s="11"/>
      <c r="E4836" s="11"/>
    </row>
    <row r="4837" spans="1:5" x14ac:dyDescent="0.25">
      <c r="A4837" s="122">
        <f t="shared" si="153"/>
        <v>44649</v>
      </c>
      <c r="B4837" s="73" t="b">
        <f t="shared" si="154"/>
        <v>0</v>
      </c>
      <c r="C4837" s="11"/>
      <c r="D4837" s="11"/>
      <c r="E4837" s="11"/>
    </row>
    <row r="4838" spans="1:5" x14ac:dyDescent="0.25">
      <c r="A4838" s="122">
        <f t="shared" si="153"/>
        <v>44650</v>
      </c>
      <c r="B4838" s="73" t="b">
        <f t="shared" si="154"/>
        <v>0</v>
      </c>
      <c r="C4838" s="11"/>
      <c r="D4838" s="11"/>
      <c r="E4838" s="11"/>
    </row>
    <row r="4839" spans="1:5" x14ac:dyDescent="0.25">
      <c r="A4839" s="122">
        <f t="shared" si="153"/>
        <v>44651</v>
      </c>
      <c r="B4839" s="73" t="b">
        <f t="shared" si="154"/>
        <v>0</v>
      </c>
      <c r="C4839" s="11"/>
      <c r="D4839" s="11"/>
      <c r="E4839" s="11"/>
    </row>
    <row r="4840" spans="1:5" x14ac:dyDescent="0.25">
      <c r="A4840" s="122">
        <f t="shared" si="153"/>
        <v>44652</v>
      </c>
      <c r="B4840" s="73" t="b">
        <f t="shared" si="154"/>
        <v>0</v>
      </c>
      <c r="C4840" s="11"/>
      <c r="D4840" s="11"/>
      <c r="E4840" s="11"/>
    </row>
    <row r="4841" spans="1:5" x14ac:dyDescent="0.25">
      <c r="A4841" s="122">
        <f t="shared" si="153"/>
        <v>44653</v>
      </c>
      <c r="B4841" s="73" t="b">
        <f t="shared" si="154"/>
        <v>0</v>
      </c>
      <c r="C4841" s="11"/>
      <c r="D4841" s="11"/>
      <c r="E4841" s="11"/>
    </row>
    <row r="4842" spans="1:5" x14ac:dyDescent="0.25">
      <c r="A4842" s="122">
        <f t="shared" si="153"/>
        <v>44654</v>
      </c>
      <c r="B4842" s="73" t="b">
        <f t="shared" si="154"/>
        <v>0</v>
      </c>
      <c r="C4842" s="11"/>
      <c r="D4842" s="11"/>
      <c r="E4842" s="11"/>
    </row>
    <row r="4843" spans="1:5" x14ac:dyDescent="0.25">
      <c r="A4843" s="122">
        <f t="shared" si="153"/>
        <v>44655</v>
      </c>
      <c r="B4843" s="73" t="b">
        <f t="shared" si="154"/>
        <v>0</v>
      </c>
      <c r="C4843" s="11"/>
      <c r="D4843" s="11"/>
      <c r="E4843" s="11"/>
    </row>
    <row r="4844" spans="1:5" x14ac:dyDescent="0.25">
      <c r="A4844" s="122">
        <f t="shared" si="153"/>
        <v>44656</v>
      </c>
      <c r="B4844" s="73" t="b">
        <f t="shared" si="154"/>
        <v>0</v>
      </c>
      <c r="C4844" s="11"/>
      <c r="D4844" s="11"/>
      <c r="E4844" s="11"/>
    </row>
    <row r="4845" spans="1:5" x14ac:dyDescent="0.25">
      <c r="A4845" s="122">
        <f t="shared" si="153"/>
        <v>44657</v>
      </c>
      <c r="B4845" s="73" t="b">
        <f t="shared" si="154"/>
        <v>0</v>
      </c>
      <c r="C4845" s="11"/>
      <c r="D4845" s="11"/>
      <c r="E4845" s="11"/>
    </row>
    <row r="4846" spans="1:5" x14ac:dyDescent="0.25">
      <c r="A4846" s="122">
        <f t="shared" si="153"/>
        <v>44658</v>
      </c>
      <c r="B4846" s="73" t="b">
        <f t="shared" si="154"/>
        <v>0</v>
      </c>
      <c r="C4846" s="11"/>
      <c r="D4846" s="11"/>
      <c r="E4846" s="11"/>
    </row>
    <row r="4847" spans="1:5" x14ac:dyDescent="0.25">
      <c r="A4847" s="122">
        <f t="shared" si="153"/>
        <v>44659</v>
      </c>
      <c r="B4847" s="73" t="b">
        <f t="shared" si="154"/>
        <v>0</v>
      </c>
      <c r="C4847" s="11"/>
      <c r="D4847" s="11"/>
      <c r="E4847" s="11"/>
    </row>
    <row r="4848" spans="1:5" x14ac:dyDescent="0.25">
      <c r="A4848" s="122">
        <f t="shared" si="153"/>
        <v>44660</v>
      </c>
      <c r="B4848" s="73" t="b">
        <f t="shared" si="154"/>
        <v>0</v>
      </c>
      <c r="C4848" s="11"/>
      <c r="D4848" s="11"/>
      <c r="E4848" s="11"/>
    </row>
    <row r="4849" spans="1:5" x14ac:dyDescent="0.25">
      <c r="A4849" s="122">
        <f t="shared" si="153"/>
        <v>44661</v>
      </c>
      <c r="B4849" s="73" t="b">
        <f t="shared" si="154"/>
        <v>0</v>
      </c>
      <c r="C4849" s="11"/>
      <c r="D4849" s="11"/>
      <c r="E4849" s="11"/>
    </row>
    <row r="4850" spans="1:5" x14ac:dyDescent="0.25">
      <c r="A4850" s="122">
        <f t="shared" si="153"/>
        <v>44662</v>
      </c>
      <c r="B4850" s="73" t="b">
        <f t="shared" si="154"/>
        <v>0</v>
      </c>
      <c r="C4850" s="11"/>
      <c r="D4850" s="11"/>
      <c r="E4850" s="11"/>
    </row>
    <row r="4851" spans="1:5" x14ac:dyDescent="0.25">
      <c r="A4851" s="122">
        <f t="shared" si="153"/>
        <v>44663</v>
      </c>
      <c r="B4851" s="73" t="b">
        <f t="shared" si="154"/>
        <v>0</v>
      </c>
      <c r="C4851" s="11"/>
      <c r="D4851" s="11"/>
      <c r="E4851" s="11"/>
    </row>
    <row r="4852" spans="1:5" x14ac:dyDescent="0.25">
      <c r="A4852" s="122">
        <f t="shared" si="153"/>
        <v>44664</v>
      </c>
      <c r="B4852" s="73" t="b">
        <f t="shared" si="154"/>
        <v>0</v>
      </c>
      <c r="C4852" s="11"/>
      <c r="D4852" s="11"/>
      <c r="E4852" s="11"/>
    </row>
    <row r="4853" spans="1:5" x14ac:dyDescent="0.25">
      <c r="A4853" s="122">
        <f t="shared" si="153"/>
        <v>44665</v>
      </c>
      <c r="B4853" s="73" t="b">
        <f t="shared" si="154"/>
        <v>1</v>
      </c>
      <c r="C4853" s="11" t="s">
        <v>81</v>
      </c>
      <c r="D4853" s="11"/>
      <c r="E4853" s="11"/>
    </row>
    <row r="4854" spans="1:5" x14ac:dyDescent="0.25">
      <c r="A4854" s="122">
        <f t="shared" si="153"/>
        <v>44666</v>
      </c>
      <c r="B4854" s="73" t="b">
        <f t="shared" si="154"/>
        <v>1</v>
      </c>
      <c r="C4854" s="11" t="s">
        <v>81</v>
      </c>
      <c r="D4854" s="11"/>
      <c r="E4854" s="11"/>
    </row>
    <row r="4855" spans="1:5" x14ac:dyDescent="0.25">
      <c r="A4855" s="122">
        <f t="shared" si="153"/>
        <v>44667</v>
      </c>
      <c r="B4855" s="73" t="b">
        <f t="shared" si="154"/>
        <v>0</v>
      </c>
      <c r="C4855" s="11"/>
      <c r="D4855" s="11"/>
      <c r="E4855" s="11"/>
    </row>
    <row r="4856" spans="1:5" x14ac:dyDescent="0.25">
      <c r="A4856" s="122">
        <f t="shared" si="153"/>
        <v>44668</v>
      </c>
      <c r="B4856" s="73" t="b">
        <f t="shared" si="154"/>
        <v>1</v>
      </c>
      <c r="C4856" s="11" t="s">
        <v>81</v>
      </c>
      <c r="D4856" s="11"/>
      <c r="E4856" s="11"/>
    </row>
    <row r="4857" spans="1:5" x14ac:dyDescent="0.25">
      <c r="A4857" s="122">
        <f t="shared" si="153"/>
        <v>44669</v>
      </c>
      <c r="B4857" s="73" t="b">
        <f t="shared" si="154"/>
        <v>1</v>
      </c>
      <c r="C4857" s="11" t="s">
        <v>81</v>
      </c>
      <c r="D4857" s="11"/>
      <c r="E4857" s="11"/>
    </row>
    <row r="4858" spans="1:5" x14ac:dyDescent="0.25">
      <c r="A4858" s="122">
        <f t="shared" si="153"/>
        <v>44670</v>
      </c>
      <c r="B4858" s="73" t="b">
        <f t="shared" si="154"/>
        <v>0</v>
      </c>
      <c r="C4858" s="11"/>
      <c r="D4858" s="11"/>
      <c r="E4858" s="11"/>
    </row>
    <row r="4859" spans="1:5" x14ac:dyDescent="0.25">
      <c r="A4859" s="122">
        <f t="shared" si="153"/>
        <v>44671</v>
      </c>
      <c r="B4859" s="73" t="b">
        <f t="shared" si="154"/>
        <v>0</v>
      </c>
      <c r="C4859" s="11"/>
      <c r="D4859" s="11"/>
      <c r="E4859" s="11"/>
    </row>
    <row r="4860" spans="1:5" x14ac:dyDescent="0.25">
      <c r="A4860" s="122">
        <f t="shared" si="153"/>
        <v>44672</v>
      </c>
      <c r="B4860" s="73" t="b">
        <f t="shared" si="154"/>
        <v>0</v>
      </c>
      <c r="C4860" s="11"/>
      <c r="D4860" s="11"/>
      <c r="E4860" s="11"/>
    </row>
    <row r="4861" spans="1:5" x14ac:dyDescent="0.25">
      <c r="A4861" s="122">
        <f t="shared" si="153"/>
        <v>44673</v>
      </c>
      <c r="B4861" s="73" t="b">
        <f t="shared" si="154"/>
        <v>0</v>
      </c>
      <c r="C4861" s="11"/>
      <c r="D4861" s="11"/>
      <c r="E4861" s="11"/>
    </row>
    <row r="4862" spans="1:5" x14ac:dyDescent="0.25">
      <c r="A4862" s="122">
        <f t="shared" si="153"/>
        <v>44674</v>
      </c>
      <c r="B4862" s="73" t="b">
        <f t="shared" si="154"/>
        <v>0</v>
      </c>
      <c r="C4862" s="11"/>
      <c r="D4862" s="11"/>
      <c r="E4862" s="11"/>
    </row>
    <row r="4863" spans="1:5" x14ac:dyDescent="0.25">
      <c r="A4863" s="122">
        <f t="shared" si="153"/>
        <v>44675</v>
      </c>
      <c r="B4863" s="73" t="b">
        <f t="shared" si="154"/>
        <v>0</v>
      </c>
      <c r="C4863" s="11"/>
      <c r="D4863" s="11"/>
      <c r="E4863" s="11"/>
    </row>
    <row r="4864" spans="1:5" x14ac:dyDescent="0.25">
      <c r="A4864" s="122">
        <f t="shared" si="153"/>
        <v>44676</v>
      </c>
      <c r="B4864" s="73" t="b">
        <f t="shared" si="154"/>
        <v>0</v>
      </c>
      <c r="C4864" s="11"/>
      <c r="D4864" s="11"/>
      <c r="E4864" s="11"/>
    </row>
    <row r="4865" spans="1:5" x14ac:dyDescent="0.25">
      <c r="A4865" s="122">
        <f t="shared" si="153"/>
        <v>44677</v>
      </c>
      <c r="B4865" s="73" t="b">
        <f t="shared" si="154"/>
        <v>0</v>
      </c>
      <c r="C4865" s="11"/>
      <c r="D4865" s="11"/>
      <c r="E4865" s="11"/>
    </row>
    <row r="4866" spans="1:5" x14ac:dyDescent="0.25">
      <c r="A4866" s="122">
        <f t="shared" si="153"/>
        <v>44678</v>
      </c>
      <c r="B4866" s="73" t="b">
        <f t="shared" si="154"/>
        <v>0</v>
      </c>
      <c r="C4866" s="11"/>
      <c r="D4866" s="11"/>
      <c r="E4866" s="11"/>
    </row>
    <row r="4867" spans="1:5" x14ac:dyDescent="0.25">
      <c r="A4867" s="122">
        <f t="shared" si="153"/>
        <v>44679</v>
      </c>
      <c r="B4867" s="73" t="b">
        <f t="shared" si="154"/>
        <v>0</v>
      </c>
      <c r="C4867" s="11"/>
      <c r="D4867" s="11"/>
      <c r="E4867" s="11"/>
    </row>
    <row r="4868" spans="1:5" x14ac:dyDescent="0.25">
      <c r="A4868" s="122">
        <f t="shared" ref="A4868:A4931" si="155">A4867+1</f>
        <v>44680</v>
      </c>
      <c r="B4868" s="73" t="b">
        <f t="shared" si="154"/>
        <v>0</v>
      </c>
      <c r="C4868" s="11"/>
      <c r="D4868" s="11"/>
      <c r="E4868" s="11"/>
    </row>
    <row r="4869" spans="1:5" x14ac:dyDescent="0.25">
      <c r="A4869" s="122">
        <f t="shared" si="155"/>
        <v>44681</v>
      </c>
      <c r="B4869" s="73" t="b">
        <f t="shared" si="154"/>
        <v>0</v>
      </c>
      <c r="C4869" s="11"/>
      <c r="D4869" s="11"/>
      <c r="E4869" s="11"/>
    </row>
    <row r="4870" spans="1:5" x14ac:dyDescent="0.25">
      <c r="A4870" s="122">
        <f t="shared" si="155"/>
        <v>44682</v>
      </c>
      <c r="B4870" s="73" t="b">
        <f t="shared" si="154"/>
        <v>0</v>
      </c>
      <c r="C4870" s="11"/>
      <c r="D4870" s="11"/>
      <c r="E4870" s="11"/>
    </row>
    <row r="4871" spans="1:5" x14ac:dyDescent="0.25">
      <c r="A4871" s="122">
        <f t="shared" si="155"/>
        <v>44683</v>
      </c>
      <c r="B4871" s="73" t="b">
        <f t="shared" si="154"/>
        <v>0</v>
      </c>
      <c r="C4871" s="11"/>
      <c r="D4871" s="11"/>
      <c r="E4871" s="11"/>
    </row>
    <row r="4872" spans="1:5" x14ac:dyDescent="0.25">
      <c r="A4872" s="122">
        <f t="shared" si="155"/>
        <v>44684</v>
      </c>
      <c r="B4872" s="73" t="b">
        <f t="shared" si="154"/>
        <v>0</v>
      </c>
      <c r="C4872" s="11"/>
      <c r="D4872" s="11"/>
      <c r="E4872" s="11"/>
    </row>
    <row r="4873" spans="1:5" x14ac:dyDescent="0.25">
      <c r="A4873" s="122">
        <f t="shared" si="155"/>
        <v>44685</v>
      </c>
      <c r="B4873" s="73" t="b">
        <f t="shared" si="154"/>
        <v>0</v>
      </c>
      <c r="C4873" s="11"/>
      <c r="D4873" s="11"/>
      <c r="E4873" s="11"/>
    </row>
    <row r="4874" spans="1:5" x14ac:dyDescent="0.25">
      <c r="A4874" s="122">
        <f t="shared" si="155"/>
        <v>44686</v>
      </c>
      <c r="B4874" s="73" t="b">
        <f t="shared" si="154"/>
        <v>0</v>
      </c>
      <c r="C4874" s="11"/>
      <c r="D4874" s="11"/>
      <c r="E4874" s="11"/>
    </row>
    <row r="4875" spans="1:5" x14ac:dyDescent="0.25">
      <c r="A4875" s="122">
        <f t="shared" si="155"/>
        <v>44687</v>
      </c>
      <c r="B4875" s="73" t="b">
        <f t="shared" si="154"/>
        <v>0</v>
      </c>
      <c r="C4875" s="11"/>
      <c r="D4875" s="11"/>
      <c r="E4875" s="11"/>
    </row>
    <row r="4876" spans="1:5" x14ac:dyDescent="0.25">
      <c r="A4876" s="122">
        <f t="shared" si="155"/>
        <v>44688</v>
      </c>
      <c r="B4876" s="73" t="b">
        <f t="shared" si="154"/>
        <v>0</v>
      </c>
      <c r="C4876" s="11"/>
      <c r="D4876" s="11"/>
      <c r="E4876" s="11"/>
    </row>
    <row r="4877" spans="1:5" x14ac:dyDescent="0.25">
      <c r="A4877" s="122">
        <f t="shared" si="155"/>
        <v>44689</v>
      </c>
      <c r="B4877" s="73" t="b">
        <f t="shared" si="154"/>
        <v>0</v>
      </c>
      <c r="C4877" s="11"/>
      <c r="D4877" s="11"/>
      <c r="E4877" s="11"/>
    </row>
    <row r="4878" spans="1:5" x14ac:dyDescent="0.25">
      <c r="A4878" s="122">
        <f t="shared" si="155"/>
        <v>44690</v>
      </c>
      <c r="B4878" s="73" t="b">
        <f t="shared" si="154"/>
        <v>0</v>
      </c>
      <c r="C4878" s="11"/>
      <c r="D4878" s="11"/>
      <c r="E4878" s="11"/>
    </row>
    <row r="4879" spans="1:5" x14ac:dyDescent="0.25">
      <c r="A4879" s="122">
        <f t="shared" si="155"/>
        <v>44691</v>
      </c>
      <c r="B4879" s="73" t="b">
        <f t="shared" si="154"/>
        <v>0</v>
      </c>
      <c r="C4879" s="11"/>
      <c r="D4879" s="11"/>
      <c r="E4879" s="11"/>
    </row>
    <row r="4880" spans="1:5" x14ac:dyDescent="0.25">
      <c r="A4880" s="122">
        <f t="shared" si="155"/>
        <v>44692</v>
      </c>
      <c r="B4880" s="73" t="b">
        <f t="shared" si="154"/>
        <v>0</v>
      </c>
      <c r="C4880" s="11"/>
      <c r="D4880" s="11"/>
      <c r="E4880" s="11"/>
    </row>
    <row r="4881" spans="1:5" x14ac:dyDescent="0.25">
      <c r="A4881" s="122">
        <f t="shared" si="155"/>
        <v>44693</v>
      </c>
      <c r="B4881" s="73" t="b">
        <f t="shared" si="154"/>
        <v>0</v>
      </c>
      <c r="C4881" s="11"/>
      <c r="D4881" s="11"/>
      <c r="E4881" s="11"/>
    </row>
    <row r="4882" spans="1:5" x14ac:dyDescent="0.25">
      <c r="A4882" s="122">
        <f t="shared" si="155"/>
        <v>44694</v>
      </c>
      <c r="B4882" s="73" t="b">
        <f t="shared" si="154"/>
        <v>1</v>
      </c>
      <c r="C4882" s="11" t="s">
        <v>81</v>
      </c>
      <c r="D4882" s="11"/>
      <c r="E4882" s="11"/>
    </row>
    <row r="4883" spans="1:5" x14ac:dyDescent="0.25">
      <c r="A4883" s="122">
        <f t="shared" si="155"/>
        <v>44695</v>
      </c>
      <c r="B4883" s="73" t="b">
        <f t="shared" si="154"/>
        <v>0</v>
      </c>
      <c r="C4883" s="11"/>
      <c r="D4883" s="11"/>
      <c r="E4883" s="11"/>
    </row>
    <row r="4884" spans="1:5" x14ac:dyDescent="0.25">
      <c r="A4884" s="122">
        <f t="shared" si="155"/>
        <v>44696</v>
      </c>
      <c r="B4884" s="73" t="b">
        <f t="shared" si="154"/>
        <v>0</v>
      </c>
      <c r="C4884" s="11"/>
      <c r="D4884" s="11"/>
      <c r="E4884" s="11"/>
    </row>
    <row r="4885" spans="1:5" x14ac:dyDescent="0.25">
      <c r="A4885" s="122">
        <f t="shared" si="155"/>
        <v>44697</v>
      </c>
      <c r="B4885" s="73" t="b">
        <f t="shared" si="154"/>
        <v>0</v>
      </c>
      <c r="C4885" s="11"/>
      <c r="D4885" s="11"/>
      <c r="E4885" s="11"/>
    </row>
    <row r="4886" spans="1:5" x14ac:dyDescent="0.25">
      <c r="A4886" s="122">
        <f t="shared" si="155"/>
        <v>44698</v>
      </c>
      <c r="B4886" s="73" t="b">
        <f t="shared" si="154"/>
        <v>0</v>
      </c>
      <c r="C4886" s="11"/>
      <c r="D4886" s="11"/>
      <c r="E4886" s="11"/>
    </row>
    <row r="4887" spans="1:5" x14ac:dyDescent="0.25">
      <c r="A4887" s="122">
        <f t="shared" si="155"/>
        <v>44699</v>
      </c>
      <c r="B4887" s="73" t="b">
        <f t="shared" si="154"/>
        <v>0</v>
      </c>
      <c r="C4887" s="11"/>
      <c r="D4887" s="11"/>
      <c r="E4887" s="11"/>
    </row>
    <row r="4888" spans="1:5" x14ac:dyDescent="0.25">
      <c r="A4888" s="122">
        <f t="shared" si="155"/>
        <v>44700</v>
      </c>
      <c r="B4888" s="73" t="b">
        <f t="shared" si="154"/>
        <v>0</v>
      </c>
      <c r="C4888" s="11"/>
      <c r="D4888" s="11"/>
      <c r="E4888" s="11"/>
    </row>
    <row r="4889" spans="1:5" x14ac:dyDescent="0.25">
      <c r="A4889" s="122">
        <f t="shared" si="155"/>
        <v>44701</v>
      </c>
      <c r="B4889" s="73" t="b">
        <f t="shared" ref="B4889:B4952" si="156">OR(C4889="Ja",D4889="Ja",E4889="Ja")</f>
        <v>0</v>
      </c>
      <c r="C4889" s="11"/>
      <c r="D4889" s="11"/>
      <c r="E4889" s="11"/>
    </row>
    <row r="4890" spans="1:5" x14ac:dyDescent="0.25">
      <c r="A4890" s="122">
        <f t="shared" si="155"/>
        <v>44702</v>
      </c>
      <c r="B4890" s="73" t="b">
        <f t="shared" si="156"/>
        <v>0</v>
      </c>
      <c r="C4890" s="11"/>
      <c r="D4890" s="11"/>
      <c r="E4890" s="11"/>
    </row>
    <row r="4891" spans="1:5" x14ac:dyDescent="0.25">
      <c r="A4891" s="122">
        <f t="shared" si="155"/>
        <v>44703</v>
      </c>
      <c r="B4891" s="73" t="b">
        <f t="shared" si="156"/>
        <v>0</v>
      </c>
      <c r="C4891" s="11"/>
      <c r="D4891" s="11"/>
      <c r="E4891" s="11"/>
    </row>
    <row r="4892" spans="1:5" x14ac:dyDescent="0.25">
      <c r="A4892" s="122">
        <f t="shared" si="155"/>
        <v>44704</v>
      </c>
      <c r="B4892" s="73" t="b">
        <f t="shared" si="156"/>
        <v>0</v>
      </c>
      <c r="C4892" s="11"/>
      <c r="D4892" s="11"/>
      <c r="E4892" s="11"/>
    </row>
    <row r="4893" spans="1:5" x14ac:dyDescent="0.25">
      <c r="A4893" s="122">
        <f t="shared" si="155"/>
        <v>44705</v>
      </c>
      <c r="B4893" s="73" t="b">
        <f t="shared" si="156"/>
        <v>0</v>
      </c>
      <c r="C4893" s="11"/>
      <c r="D4893" s="11"/>
      <c r="E4893" s="11"/>
    </row>
    <row r="4894" spans="1:5" x14ac:dyDescent="0.25">
      <c r="A4894" s="122">
        <f t="shared" si="155"/>
        <v>44706</v>
      </c>
      <c r="B4894" s="73" t="b">
        <f t="shared" si="156"/>
        <v>0</v>
      </c>
      <c r="C4894" s="11"/>
      <c r="D4894" s="11"/>
      <c r="E4894" s="11"/>
    </row>
    <row r="4895" spans="1:5" x14ac:dyDescent="0.25">
      <c r="A4895" s="122">
        <f t="shared" si="155"/>
        <v>44707</v>
      </c>
      <c r="B4895" s="73" t="b">
        <f t="shared" si="156"/>
        <v>1</v>
      </c>
      <c r="C4895" s="11" t="s">
        <v>81</v>
      </c>
      <c r="D4895" s="11"/>
      <c r="E4895" s="11"/>
    </row>
    <row r="4896" spans="1:5" x14ac:dyDescent="0.25">
      <c r="A4896" s="122">
        <f t="shared" si="155"/>
        <v>44708</v>
      </c>
      <c r="B4896" s="73" t="b">
        <f t="shared" si="156"/>
        <v>0</v>
      </c>
      <c r="C4896" s="11"/>
      <c r="D4896" s="11"/>
      <c r="E4896" s="11"/>
    </row>
    <row r="4897" spans="1:5" x14ac:dyDescent="0.25">
      <c r="A4897" s="122">
        <f t="shared" si="155"/>
        <v>44709</v>
      </c>
      <c r="B4897" s="73" t="b">
        <f t="shared" si="156"/>
        <v>0</v>
      </c>
      <c r="C4897" s="11"/>
      <c r="D4897" s="11"/>
      <c r="E4897" s="11"/>
    </row>
    <row r="4898" spans="1:5" x14ac:dyDescent="0.25">
      <c r="A4898" s="122">
        <f t="shared" si="155"/>
        <v>44710</v>
      </c>
      <c r="B4898" s="73" t="b">
        <f t="shared" si="156"/>
        <v>0</v>
      </c>
      <c r="C4898" s="11"/>
      <c r="D4898" s="11"/>
      <c r="E4898" s="11"/>
    </row>
    <row r="4899" spans="1:5" x14ac:dyDescent="0.25">
      <c r="A4899" s="122">
        <f t="shared" si="155"/>
        <v>44711</v>
      </c>
      <c r="B4899" s="73" t="b">
        <f t="shared" si="156"/>
        <v>0</v>
      </c>
      <c r="C4899" s="11"/>
      <c r="D4899" s="11"/>
      <c r="E4899" s="11"/>
    </row>
    <row r="4900" spans="1:5" x14ac:dyDescent="0.25">
      <c r="A4900" s="122">
        <f t="shared" si="155"/>
        <v>44712</v>
      </c>
      <c r="B4900" s="73" t="b">
        <f t="shared" si="156"/>
        <v>0</v>
      </c>
      <c r="C4900" s="11"/>
      <c r="D4900" s="11"/>
      <c r="E4900" s="11"/>
    </row>
    <row r="4901" spans="1:5" x14ac:dyDescent="0.25">
      <c r="A4901" s="122">
        <f t="shared" si="155"/>
        <v>44713</v>
      </c>
      <c r="B4901" s="73" t="b">
        <f t="shared" si="156"/>
        <v>0</v>
      </c>
      <c r="C4901" s="11"/>
      <c r="D4901" s="11"/>
      <c r="E4901" s="11"/>
    </row>
    <row r="4902" spans="1:5" x14ac:dyDescent="0.25">
      <c r="A4902" s="122">
        <f t="shared" si="155"/>
        <v>44714</v>
      </c>
      <c r="B4902" s="73" t="b">
        <f t="shared" si="156"/>
        <v>0</v>
      </c>
      <c r="C4902" s="11"/>
      <c r="D4902" s="11"/>
      <c r="E4902" s="11"/>
    </row>
    <row r="4903" spans="1:5" x14ac:dyDescent="0.25">
      <c r="A4903" s="122">
        <f t="shared" si="155"/>
        <v>44715</v>
      </c>
      <c r="B4903" s="73" t="b">
        <f t="shared" si="156"/>
        <v>0</v>
      </c>
      <c r="C4903" s="11"/>
      <c r="D4903" s="11"/>
      <c r="E4903" s="11"/>
    </row>
    <row r="4904" spans="1:5" x14ac:dyDescent="0.25">
      <c r="A4904" s="122">
        <f t="shared" si="155"/>
        <v>44716</v>
      </c>
      <c r="B4904" s="73" t="b">
        <f t="shared" si="156"/>
        <v>0</v>
      </c>
      <c r="C4904" s="11"/>
      <c r="D4904" s="11"/>
      <c r="E4904" s="11"/>
    </row>
    <row r="4905" spans="1:5" x14ac:dyDescent="0.25">
      <c r="A4905" s="122">
        <f t="shared" si="155"/>
        <v>44717</v>
      </c>
      <c r="B4905" s="73" t="b">
        <f t="shared" si="156"/>
        <v>1</v>
      </c>
      <c r="C4905" s="11" t="s">
        <v>81</v>
      </c>
      <c r="D4905" s="11" t="s">
        <v>81</v>
      </c>
      <c r="E4905" s="11"/>
    </row>
    <row r="4906" spans="1:5" x14ac:dyDescent="0.25">
      <c r="A4906" s="122">
        <f t="shared" si="155"/>
        <v>44718</v>
      </c>
      <c r="B4906" s="73" t="b">
        <f t="shared" si="156"/>
        <v>1</v>
      </c>
      <c r="C4906" s="11" t="s">
        <v>81</v>
      </c>
      <c r="D4906" s="11"/>
      <c r="E4906" s="11"/>
    </row>
    <row r="4907" spans="1:5" x14ac:dyDescent="0.25">
      <c r="A4907" s="122">
        <f t="shared" si="155"/>
        <v>44719</v>
      </c>
      <c r="B4907" s="73" t="b">
        <f t="shared" si="156"/>
        <v>0</v>
      </c>
      <c r="C4907" s="11"/>
      <c r="D4907" s="11"/>
      <c r="E4907" s="11"/>
    </row>
    <row r="4908" spans="1:5" x14ac:dyDescent="0.25">
      <c r="A4908" s="122">
        <f t="shared" si="155"/>
        <v>44720</v>
      </c>
      <c r="B4908" s="73" t="b">
        <f t="shared" si="156"/>
        <v>0</v>
      </c>
      <c r="C4908" s="11"/>
      <c r="D4908" s="11"/>
      <c r="E4908" s="11"/>
    </row>
    <row r="4909" spans="1:5" x14ac:dyDescent="0.25">
      <c r="A4909" s="122">
        <f t="shared" si="155"/>
        <v>44721</v>
      </c>
      <c r="B4909" s="73" t="b">
        <f t="shared" si="156"/>
        <v>0</v>
      </c>
      <c r="C4909" s="11"/>
      <c r="D4909" s="11"/>
      <c r="E4909" s="11"/>
    </row>
    <row r="4910" spans="1:5" x14ac:dyDescent="0.25">
      <c r="A4910" s="122">
        <f t="shared" si="155"/>
        <v>44722</v>
      </c>
      <c r="B4910" s="73" t="b">
        <f t="shared" si="156"/>
        <v>0</v>
      </c>
      <c r="C4910" s="11"/>
      <c r="D4910" s="11"/>
      <c r="E4910" s="11"/>
    </row>
    <row r="4911" spans="1:5" x14ac:dyDescent="0.25">
      <c r="A4911" s="122">
        <f t="shared" si="155"/>
        <v>44723</v>
      </c>
      <c r="B4911" s="73" t="b">
        <f t="shared" si="156"/>
        <v>0</v>
      </c>
      <c r="C4911" s="11"/>
      <c r="D4911" s="11"/>
      <c r="E4911" s="11"/>
    </row>
    <row r="4912" spans="1:5" x14ac:dyDescent="0.25">
      <c r="A4912" s="122">
        <f t="shared" si="155"/>
        <v>44724</v>
      </c>
      <c r="B4912" s="73" t="b">
        <f t="shared" si="156"/>
        <v>0</v>
      </c>
      <c r="C4912" s="11"/>
      <c r="D4912" s="11"/>
      <c r="E4912" s="11"/>
    </row>
    <row r="4913" spans="1:5" x14ac:dyDescent="0.25">
      <c r="A4913" s="122">
        <f t="shared" si="155"/>
        <v>44725</v>
      </c>
      <c r="B4913" s="73" t="b">
        <f t="shared" si="156"/>
        <v>0</v>
      </c>
      <c r="C4913" s="11"/>
      <c r="D4913" s="11"/>
      <c r="E4913" s="11"/>
    </row>
    <row r="4914" spans="1:5" x14ac:dyDescent="0.25">
      <c r="A4914" s="122">
        <f t="shared" si="155"/>
        <v>44726</v>
      </c>
      <c r="B4914" s="73" t="b">
        <f t="shared" si="156"/>
        <v>0</v>
      </c>
      <c r="C4914" s="11"/>
      <c r="D4914" s="11"/>
      <c r="E4914" s="11"/>
    </row>
    <row r="4915" spans="1:5" x14ac:dyDescent="0.25">
      <c r="A4915" s="122">
        <f t="shared" si="155"/>
        <v>44727</v>
      </c>
      <c r="B4915" s="73" t="b">
        <f t="shared" si="156"/>
        <v>0</v>
      </c>
      <c r="C4915" s="11"/>
      <c r="D4915" s="11"/>
      <c r="E4915" s="11"/>
    </row>
    <row r="4916" spans="1:5" x14ac:dyDescent="0.25">
      <c r="A4916" s="122">
        <f t="shared" si="155"/>
        <v>44728</v>
      </c>
      <c r="B4916" s="73" t="b">
        <f t="shared" si="156"/>
        <v>0</v>
      </c>
      <c r="C4916" s="11"/>
      <c r="D4916" s="11"/>
      <c r="E4916" s="11"/>
    </row>
    <row r="4917" spans="1:5" x14ac:dyDescent="0.25">
      <c r="A4917" s="122">
        <f t="shared" si="155"/>
        <v>44729</v>
      </c>
      <c r="B4917" s="73" t="b">
        <f t="shared" si="156"/>
        <v>0</v>
      </c>
      <c r="C4917" s="11"/>
      <c r="D4917" s="11"/>
      <c r="E4917" s="11"/>
    </row>
    <row r="4918" spans="1:5" x14ac:dyDescent="0.25">
      <c r="A4918" s="122">
        <f t="shared" si="155"/>
        <v>44730</v>
      </c>
      <c r="B4918" s="73" t="b">
        <f t="shared" si="156"/>
        <v>0</v>
      </c>
      <c r="C4918" s="11"/>
      <c r="D4918" s="11"/>
      <c r="E4918" s="11"/>
    </row>
    <row r="4919" spans="1:5" x14ac:dyDescent="0.25">
      <c r="A4919" s="122">
        <f t="shared" si="155"/>
        <v>44731</v>
      </c>
      <c r="B4919" s="73" t="b">
        <f t="shared" si="156"/>
        <v>0</v>
      </c>
      <c r="C4919" s="11"/>
      <c r="D4919" s="11"/>
      <c r="E4919" s="11"/>
    </row>
    <row r="4920" spans="1:5" x14ac:dyDescent="0.25">
      <c r="A4920" s="122">
        <f t="shared" si="155"/>
        <v>44732</v>
      </c>
      <c r="B4920" s="73" t="b">
        <f t="shared" si="156"/>
        <v>0</v>
      </c>
      <c r="C4920" s="11"/>
      <c r="D4920" s="11"/>
      <c r="E4920" s="11"/>
    </row>
    <row r="4921" spans="1:5" x14ac:dyDescent="0.25">
      <c r="A4921" s="122">
        <f t="shared" si="155"/>
        <v>44733</v>
      </c>
      <c r="B4921" s="73" t="b">
        <f t="shared" si="156"/>
        <v>0</v>
      </c>
      <c r="C4921" s="11"/>
      <c r="D4921" s="11"/>
      <c r="E4921" s="11"/>
    </row>
    <row r="4922" spans="1:5" x14ac:dyDescent="0.25">
      <c r="A4922" s="122">
        <f t="shared" si="155"/>
        <v>44734</v>
      </c>
      <c r="B4922" s="73" t="b">
        <f t="shared" si="156"/>
        <v>0</v>
      </c>
      <c r="C4922" s="11"/>
      <c r="D4922" s="11"/>
      <c r="E4922" s="11"/>
    </row>
    <row r="4923" spans="1:5" x14ac:dyDescent="0.25">
      <c r="A4923" s="122">
        <f t="shared" si="155"/>
        <v>44735</v>
      </c>
      <c r="B4923" s="73" t="b">
        <f t="shared" si="156"/>
        <v>0</v>
      </c>
      <c r="C4923" s="11"/>
      <c r="D4923" s="11"/>
      <c r="E4923" s="11"/>
    </row>
    <row r="4924" spans="1:5" x14ac:dyDescent="0.25">
      <c r="A4924" s="122">
        <f t="shared" si="155"/>
        <v>44736</v>
      </c>
      <c r="B4924" s="73" t="b">
        <f t="shared" si="156"/>
        <v>0</v>
      </c>
      <c r="C4924" s="11"/>
      <c r="D4924" s="11"/>
      <c r="E4924" s="11"/>
    </row>
    <row r="4925" spans="1:5" x14ac:dyDescent="0.25">
      <c r="A4925" s="122">
        <f t="shared" si="155"/>
        <v>44737</v>
      </c>
      <c r="B4925" s="73" t="b">
        <f t="shared" si="156"/>
        <v>0</v>
      </c>
      <c r="C4925" s="11"/>
      <c r="D4925" s="11"/>
      <c r="E4925" s="11"/>
    </row>
    <row r="4926" spans="1:5" x14ac:dyDescent="0.25">
      <c r="A4926" s="122">
        <f t="shared" si="155"/>
        <v>44738</v>
      </c>
      <c r="B4926" s="73" t="b">
        <f t="shared" si="156"/>
        <v>0</v>
      </c>
      <c r="C4926" s="11"/>
      <c r="D4926" s="11"/>
      <c r="E4926" s="11"/>
    </row>
    <row r="4927" spans="1:5" x14ac:dyDescent="0.25">
      <c r="A4927" s="122">
        <f t="shared" si="155"/>
        <v>44739</v>
      </c>
      <c r="B4927" s="73" t="b">
        <f t="shared" si="156"/>
        <v>0</v>
      </c>
      <c r="C4927" s="11"/>
      <c r="D4927" s="11"/>
      <c r="E4927" s="11"/>
    </row>
    <row r="4928" spans="1:5" x14ac:dyDescent="0.25">
      <c r="A4928" s="122">
        <f t="shared" si="155"/>
        <v>44740</v>
      </c>
      <c r="B4928" s="73" t="b">
        <f t="shared" si="156"/>
        <v>0</v>
      </c>
      <c r="C4928" s="11"/>
      <c r="D4928" s="11"/>
      <c r="E4928" s="11"/>
    </row>
    <row r="4929" spans="1:5" x14ac:dyDescent="0.25">
      <c r="A4929" s="122">
        <f t="shared" si="155"/>
        <v>44741</v>
      </c>
      <c r="B4929" s="73" t="b">
        <f t="shared" si="156"/>
        <v>0</v>
      </c>
      <c r="C4929" s="11"/>
      <c r="D4929" s="11"/>
      <c r="E4929" s="11"/>
    </row>
    <row r="4930" spans="1:5" x14ac:dyDescent="0.25">
      <c r="A4930" s="122">
        <f t="shared" si="155"/>
        <v>44742</v>
      </c>
      <c r="B4930" s="73" t="b">
        <f t="shared" si="156"/>
        <v>0</v>
      </c>
      <c r="C4930" s="11"/>
      <c r="D4930" s="11"/>
      <c r="E4930" s="11"/>
    </row>
    <row r="4931" spans="1:5" x14ac:dyDescent="0.25">
      <c r="A4931" s="122">
        <f t="shared" si="155"/>
        <v>44743</v>
      </c>
      <c r="B4931" s="73" t="b">
        <f t="shared" si="156"/>
        <v>0</v>
      </c>
      <c r="C4931" s="11"/>
      <c r="D4931" s="11"/>
      <c r="E4931" s="11"/>
    </row>
    <row r="4932" spans="1:5" x14ac:dyDescent="0.25">
      <c r="A4932" s="122">
        <f t="shared" ref="A4932:A4995" si="157">A4931+1</f>
        <v>44744</v>
      </c>
      <c r="B4932" s="73" t="b">
        <f t="shared" si="156"/>
        <v>0</v>
      </c>
      <c r="C4932" s="11"/>
      <c r="D4932" s="11"/>
      <c r="E4932" s="11"/>
    </row>
    <row r="4933" spans="1:5" x14ac:dyDescent="0.25">
      <c r="A4933" s="122">
        <f t="shared" si="157"/>
        <v>44745</v>
      </c>
      <c r="B4933" s="73" t="b">
        <f t="shared" si="156"/>
        <v>0</v>
      </c>
      <c r="C4933" s="11"/>
      <c r="D4933" s="11"/>
      <c r="E4933" s="11"/>
    </row>
    <row r="4934" spans="1:5" x14ac:dyDescent="0.25">
      <c r="A4934" s="122">
        <f t="shared" si="157"/>
        <v>44746</v>
      </c>
      <c r="B4934" s="73" t="b">
        <f t="shared" si="156"/>
        <v>0</v>
      </c>
      <c r="C4934" s="11"/>
      <c r="D4934" s="11"/>
      <c r="E4934" s="11"/>
    </row>
    <row r="4935" spans="1:5" x14ac:dyDescent="0.25">
      <c r="A4935" s="122">
        <f t="shared" si="157"/>
        <v>44747</v>
      </c>
      <c r="B4935" s="73" t="b">
        <f t="shared" si="156"/>
        <v>0</v>
      </c>
      <c r="C4935" s="11"/>
      <c r="D4935" s="11"/>
      <c r="E4935" s="11"/>
    </row>
    <row r="4936" spans="1:5" x14ac:dyDescent="0.25">
      <c r="A4936" s="122">
        <f t="shared" si="157"/>
        <v>44748</v>
      </c>
      <c r="B4936" s="73" t="b">
        <f t="shared" si="156"/>
        <v>0</v>
      </c>
      <c r="C4936" s="11"/>
      <c r="D4936" s="11"/>
      <c r="E4936" s="11"/>
    </row>
    <row r="4937" spans="1:5" x14ac:dyDescent="0.25">
      <c r="A4937" s="122">
        <f t="shared" si="157"/>
        <v>44749</v>
      </c>
      <c r="B4937" s="73" t="b">
        <f t="shared" si="156"/>
        <v>0</v>
      </c>
      <c r="C4937" s="11"/>
      <c r="D4937" s="11"/>
      <c r="E4937" s="11"/>
    </row>
    <row r="4938" spans="1:5" x14ac:dyDescent="0.25">
      <c r="A4938" s="122">
        <f t="shared" si="157"/>
        <v>44750</v>
      </c>
      <c r="B4938" s="73" t="b">
        <f t="shared" si="156"/>
        <v>0</v>
      </c>
      <c r="C4938" s="11"/>
      <c r="D4938" s="11"/>
      <c r="E4938" s="11"/>
    </row>
    <row r="4939" spans="1:5" x14ac:dyDescent="0.25">
      <c r="A4939" s="122">
        <f t="shared" si="157"/>
        <v>44751</v>
      </c>
      <c r="B4939" s="73" t="b">
        <f t="shared" si="156"/>
        <v>0</v>
      </c>
      <c r="C4939" s="11"/>
      <c r="D4939" s="11"/>
      <c r="E4939" s="11"/>
    </row>
    <row r="4940" spans="1:5" x14ac:dyDescent="0.25">
      <c r="A4940" s="122">
        <f t="shared" si="157"/>
        <v>44752</v>
      </c>
      <c r="B4940" s="73" t="b">
        <f t="shared" si="156"/>
        <v>0</v>
      </c>
      <c r="C4940" s="11"/>
      <c r="D4940" s="11"/>
      <c r="E4940" s="11"/>
    </row>
    <row r="4941" spans="1:5" x14ac:dyDescent="0.25">
      <c r="A4941" s="122">
        <f t="shared" si="157"/>
        <v>44753</v>
      </c>
      <c r="B4941" s="73" t="b">
        <f t="shared" si="156"/>
        <v>0</v>
      </c>
      <c r="C4941" s="11"/>
      <c r="D4941" s="11"/>
      <c r="E4941" s="11"/>
    </row>
    <row r="4942" spans="1:5" x14ac:dyDescent="0.25">
      <c r="A4942" s="122">
        <f t="shared" si="157"/>
        <v>44754</v>
      </c>
      <c r="B4942" s="73" t="b">
        <f t="shared" si="156"/>
        <v>0</v>
      </c>
      <c r="C4942" s="11"/>
      <c r="D4942" s="11"/>
      <c r="E4942" s="11"/>
    </row>
    <row r="4943" spans="1:5" x14ac:dyDescent="0.25">
      <c r="A4943" s="122">
        <f t="shared" si="157"/>
        <v>44755</v>
      </c>
      <c r="B4943" s="73" t="b">
        <f t="shared" si="156"/>
        <v>0</v>
      </c>
      <c r="C4943" s="11"/>
      <c r="D4943" s="11"/>
      <c r="E4943" s="11"/>
    </row>
    <row r="4944" spans="1:5" x14ac:dyDescent="0.25">
      <c r="A4944" s="122">
        <f t="shared" si="157"/>
        <v>44756</v>
      </c>
      <c r="B4944" s="73" t="b">
        <f t="shared" si="156"/>
        <v>0</v>
      </c>
      <c r="C4944" s="11"/>
      <c r="D4944" s="11"/>
      <c r="E4944" s="11"/>
    </row>
    <row r="4945" spans="1:5" x14ac:dyDescent="0.25">
      <c r="A4945" s="122">
        <f t="shared" si="157"/>
        <v>44757</v>
      </c>
      <c r="B4945" s="73" t="b">
        <f t="shared" si="156"/>
        <v>0</v>
      </c>
      <c r="C4945" s="11"/>
      <c r="D4945" s="11"/>
      <c r="E4945" s="11"/>
    </row>
    <row r="4946" spans="1:5" x14ac:dyDescent="0.25">
      <c r="A4946" s="122">
        <f t="shared" si="157"/>
        <v>44758</v>
      </c>
      <c r="B4946" s="73" t="b">
        <f t="shared" si="156"/>
        <v>0</v>
      </c>
      <c r="C4946" s="11"/>
      <c r="D4946" s="11"/>
      <c r="E4946" s="11"/>
    </row>
    <row r="4947" spans="1:5" x14ac:dyDescent="0.25">
      <c r="A4947" s="122">
        <f t="shared" si="157"/>
        <v>44759</v>
      </c>
      <c r="B4947" s="73" t="b">
        <f t="shared" si="156"/>
        <v>0</v>
      </c>
      <c r="C4947" s="11"/>
      <c r="D4947" s="11"/>
      <c r="E4947" s="11"/>
    </row>
    <row r="4948" spans="1:5" x14ac:dyDescent="0.25">
      <c r="A4948" s="122">
        <f t="shared" si="157"/>
        <v>44760</v>
      </c>
      <c r="B4948" s="73" t="b">
        <f t="shared" si="156"/>
        <v>0</v>
      </c>
      <c r="C4948" s="11"/>
      <c r="D4948" s="11"/>
      <c r="E4948" s="11"/>
    </row>
    <row r="4949" spans="1:5" x14ac:dyDescent="0.25">
      <c r="A4949" s="122">
        <f t="shared" si="157"/>
        <v>44761</v>
      </c>
      <c r="B4949" s="73" t="b">
        <f t="shared" si="156"/>
        <v>0</v>
      </c>
      <c r="C4949" s="11"/>
      <c r="D4949" s="11"/>
      <c r="E4949" s="11"/>
    </row>
    <row r="4950" spans="1:5" x14ac:dyDescent="0.25">
      <c r="A4950" s="122">
        <f t="shared" si="157"/>
        <v>44762</v>
      </c>
      <c r="B4950" s="73" t="b">
        <f t="shared" si="156"/>
        <v>0</v>
      </c>
      <c r="C4950" s="11"/>
      <c r="D4950" s="11"/>
      <c r="E4950" s="11"/>
    </row>
    <row r="4951" spans="1:5" x14ac:dyDescent="0.25">
      <c r="A4951" s="122">
        <f t="shared" si="157"/>
        <v>44763</v>
      </c>
      <c r="B4951" s="73" t="b">
        <f t="shared" si="156"/>
        <v>0</v>
      </c>
      <c r="C4951" s="11"/>
      <c r="D4951" s="11"/>
      <c r="E4951" s="11"/>
    </row>
    <row r="4952" spans="1:5" x14ac:dyDescent="0.25">
      <c r="A4952" s="122">
        <f t="shared" si="157"/>
        <v>44764</v>
      </c>
      <c r="B4952" s="73" t="b">
        <f t="shared" si="156"/>
        <v>0</v>
      </c>
      <c r="C4952" s="11"/>
      <c r="D4952" s="11"/>
      <c r="E4952" s="11"/>
    </row>
    <row r="4953" spans="1:5" x14ac:dyDescent="0.25">
      <c r="A4953" s="122">
        <f t="shared" si="157"/>
        <v>44765</v>
      </c>
      <c r="B4953" s="73" t="b">
        <f t="shared" ref="B4953:B5016" si="158">OR(C4953="Ja",D4953="Ja",E4953="Ja")</f>
        <v>0</v>
      </c>
      <c r="C4953" s="11"/>
      <c r="D4953" s="11"/>
      <c r="E4953" s="11"/>
    </row>
    <row r="4954" spans="1:5" x14ac:dyDescent="0.25">
      <c r="A4954" s="122">
        <f t="shared" si="157"/>
        <v>44766</v>
      </c>
      <c r="B4954" s="73" t="b">
        <f t="shared" si="158"/>
        <v>0</v>
      </c>
      <c r="C4954" s="11"/>
      <c r="D4954" s="11"/>
      <c r="E4954" s="11"/>
    </row>
    <row r="4955" spans="1:5" x14ac:dyDescent="0.25">
      <c r="A4955" s="122">
        <f t="shared" si="157"/>
        <v>44767</v>
      </c>
      <c r="B4955" s="73" t="b">
        <f t="shared" si="158"/>
        <v>0</v>
      </c>
      <c r="C4955" s="11"/>
      <c r="D4955" s="11"/>
      <c r="E4955" s="11"/>
    </row>
    <row r="4956" spans="1:5" x14ac:dyDescent="0.25">
      <c r="A4956" s="122">
        <f t="shared" si="157"/>
        <v>44768</v>
      </c>
      <c r="B4956" s="73" t="b">
        <f t="shared" si="158"/>
        <v>0</v>
      </c>
      <c r="C4956" s="11"/>
      <c r="D4956" s="11"/>
      <c r="E4956" s="11"/>
    </row>
    <row r="4957" spans="1:5" x14ac:dyDescent="0.25">
      <c r="A4957" s="122">
        <f t="shared" si="157"/>
        <v>44769</v>
      </c>
      <c r="B4957" s="73" t="b">
        <f t="shared" si="158"/>
        <v>0</v>
      </c>
      <c r="C4957" s="11"/>
      <c r="D4957" s="11"/>
      <c r="E4957" s="11"/>
    </row>
    <row r="4958" spans="1:5" x14ac:dyDescent="0.25">
      <c r="A4958" s="122">
        <f t="shared" si="157"/>
        <v>44770</v>
      </c>
      <c r="B4958" s="73" t="b">
        <f t="shared" si="158"/>
        <v>0</v>
      </c>
      <c r="C4958" s="11"/>
      <c r="D4958" s="11"/>
      <c r="E4958" s="11"/>
    </row>
    <row r="4959" spans="1:5" x14ac:dyDescent="0.25">
      <c r="A4959" s="122">
        <f t="shared" si="157"/>
        <v>44771</v>
      </c>
      <c r="B4959" s="73" t="b">
        <f t="shared" si="158"/>
        <v>0</v>
      </c>
      <c r="C4959" s="11"/>
      <c r="D4959" s="11"/>
      <c r="E4959" s="11"/>
    </row>
    <row r="4960" spans="1:5" x14ac:dyDescent="0.25">
      <c r="A4960" s="122">
        <f t="shared" si="157"/>
        <v>44772</v>
      </c>
      <c r="B4960" s="73" t="b">
        <f t="shared" si="158"/>
        <v>0</v>
      </c>
      <c r="C4960" s="11"/>
      <c r="D4960" s="11"/>
      <c r="E4960" s="11"/>
    </row>
    <row r="4961" spans="1:5" x14ac:dyDescent="0.25">
      <c r="A4961" s="122">
        <f t="shared" si="157"/>
        <v>44773</v>
      </c>
      <c r="B4961" s="73" t="b">
        <f t="shared" si="158"/>
        <v>0</v>
      </c>
      <c r="C4961" s="11"/>
      <c r="D4961" s="11"/>
      <c r="E4961" s="11"/>
    </row>
    <row r="4962" spans="1:5" x14ac:dyDescent="0.25">
      <c r="A4962" s="122">
        <f t="shared" si="157"/>
        <v>44774</v>
      </c>
      <c r="B4962" s="73" t="b">
        <f t="shared" si="158"/>
        <v>0</v>
      </c>
      <c r="C4962" s="11"/>
      <c r="D4962" s="11"/>
      <c r="E4962" s="11"/>
    </row>
    <row r="4963" spans="1:5" x14ac:dyDescent="0.25">
      <c r="A4963" s="122">
        <f t="shared" si="157"/>
        <v>44775</v>
      </c>
      <c r="B4963" s="73" t="b">
        <f t="shared" si="158"/>
        <v>0</v>
      </c>
      <c r="C4963" s="11"/>
      <c r="D4963" s="11"/>
      <c r="E4963" s="11"/>
    </row>
    <row r="4964" spans="1:5" x14ac:dyDescent="0.25">
      <c r="A4964" s="122">
        <f t="shared" si="157"/>
        <v>44776</v>
      </c>
      <c r="B4964" s="73" t="b">
        <f t="shared" si="158"/>
        <v>0</v>
      </c>
      <c r="C4964" s="11"/>
      <c r="D4964" s="11"/>
      <c r="E4964" s="11"/>
    </row>
    <row r="4965" spans="1:5" x14ac:dyDescent="0.25">
      <c r="A4965" s="122">
        <f t="shared" si="157"/>
        <v>44777</v>
      </c>
      <c r="B4965" s="73" t="b">
        <f t="shared" si="158"/>
        <v>0</v>
      </c>
      <c r="C4965" s="11"/>
      <c r="D4965" s="11"/>
      <c r="E4965" s="11"/>
    </row>
    <row r="4966" spans="1:5" x14ac:dyDescent="0.25">
      <c r="A4966" s="122">
        <f t="shared" si="157"/>
        <v>44778</v>
      </c>
      <c r="B4966" s="73" t="b">
        <f t="shared" si="158"/>
        <v>0</v>
      </c>
      <c r="C4966" s="11"/>
      <c r="D4966" s="11"/>
      <c r="E4966" s="11"/>
    </row>
    <row r="4967" spans="1:5" x14ac:dyDescent="0.25">
      <c r="A4967" s="122">
        <f t="shared" si="157"/>
        <v>44779</v>
      </c>
      <c r="B4967" s="73" t="b">
        <f t="shared" si="158"/>
        <v>0</v>
      </c>
      <c r="C4967" s="11"/>
      <c r="D4967" s="11"/>
      <c r="E4967" s="11"/>
    </row>
    <row r="4968" spans="1:5" x14ac:dyDescent="0.25">
      <c r="A4968" s="122">
        <f t="shared" si="157"/>
        <v>44780</v>
      </c>
      <c r="B4968" s="73" t="b">
        <f t="shared" si="158"/>
        <v>0</v>
      </c>
      <c r="C4968" s="11"/>
      <c r="D4968" s="11"/>
      <c r="E4968" s="11"/>
    </row>
    <row r="4969" spans="1:5" x14ac:dyDescent="0.25">
      <c r="A4969" s="122">
        <f t="shared" si="157"/>
        <v>44781</v>
      </c>
      <c r="B4969" s="73" t="b">
        <f t="shared" si="158"/>
        <v>0</v>
      </c>
      <c r="C4969" s="11"/>
      <c r="D4969" s="11"/>
      <c r="E4969" s="11"/>
    </row>
    <row r="4970" spans="1:5" x14ac:dyDescent="0.25">
      <c r="A4970" s="122">
        <f t="shared" si="157"/>
        <v>44782</v>
      </c>
      <c r="B4970" s="73" t="b">
        <f t="shared" si="158"/>
        <v>0</v>
      </c>
      <c r="C4970" s="11"/>
      <c r="D4970" s="11"/>
      <c r="E4970" s="11"/>
    </row>
    <row r="4971" spans="1:5" x14ac:dyDescent="0.25">
      <c r="A4971" s="122">
        <f t="shared" si="157"/>
        <v>44783</v>
      </c>
      <c r="B4971" s="73" t="b">
        <f t="shared" si="158"/>
        <v>0</v>
      </c>
      <c r="C4971" s="11"/>
      <c r="D4971" s="11"/>
      <c r="E4971" s="11"/>
    </row>
    <row r="4972" spans="1:5" x14ac:dyDescent="0.25">
      <c r="A4972" s="122">
        <f t="shared" si="157"/>
        <v>44784</v>
      </c>
      <c r="B4972" s="73" t="b">
        <f t="shared" si="158"/>
        <v>0</v>
      </c>
      <c r="C4972" s="11"/>
      <c r="D4972" s="11"/>
      <c r="E4972" s="11"/>
    </row>
    <row r="4973" spans="1:5" x14ac:dyDescent="0.25">
      <c r="A4973" s="122">
        <f t="shared" si="157"/>
        <v>44785</v>
      </c>
      <c r="B4973" s="73" t="b">
        <f t="shared" si="158"/>
        <v>0</v>
      </c>
      <c r="C4973" s="11"/>
      <c r="D4973" s="11"/>
      <c r="E4973" s="11"/>
    </row>
    <row r="4974" spans="1:5" x14ac:dyDescent="0.25">
      <c r="A4974" s="122">
        <f t="shared" si="157"/>
        <v>44786</v>
      </c>
      <c r="B4974" s="73" t="b">
        <f t="shared" si="158"/>
        <v>0</v>
      </c>
      <c r="C4974" s="11"/>
      <c r="D4974" s="11"/>
      <c r="E4974" s="11"/>
    </row>
    <row r="4975" spans="1:5" x14ac:dyDescent="0.25">
      <c r="A4975" s="122">
        <f t="shared" si="157"/>
        <v>44787</v>
      </c>
      <c r="B4975" s="73" t="b">
        <f t="shared" si="158"/>
        <v>0</v>
      </c>
      <c r="C4975" s="11"/>
      <c r="D4975" s="11"/>
      <c r="E4975" s="11"/>
    </row>
    <row r="4976" spans="1:5" x14ac:dyDescent="0.25">
      <c r="A4976" s="122">
        <f t="shared" si="157"/>
        <v>44788</v>
      </c>
      <c r="B4976" s="73" t="b">
        <f t="shared" si="158"/>
        <v>0</v>
      </c>
      <c r="C4976" s="11"/>
      <c r="D4976" s="11"/>
      <c r="E4976" s="11"/>
    </row>
    <row r="4977" spans="1:5" x14ac:dyDescent="0.25">
      <c r="A4977" s="122">
        <f t="shared" si="157"/>
        <v>44789</v>
      </c>
      <c r="B4977" s="73" t="b">
        <f t="shared" si="158"/>
        <v>0</v>
      </c>
      <c r="C4977" s="11"/>
      <c r="D4977" s="11"/>
      <c r="E4977" s="11"/>
    </row>
    <row r="4978" spans="1:5" x14ac:dyDescent="0.25">
      <c r="A4978" s="122">
        <f t="shared" si="157"/>
        <v>44790</v>
      </c>
      <c r="B4978" s="73" t="b">
        <f t="shared" si="158"/>
        <v>0</v>
      </c>
      <c r="C4978" s="11"/>
      <c r="D4978" s="11"/>
      <c r="E4978" s="11"/>
    </row>
    <row r="4979" spans="1:5" x14ac:dyDescent="0.25">
      <c r="A4979" s="122">
        <f t="shared" si="157"/>
        <v>44791</v>
      </c>
      <c r="B4979" s="73" t="b">
        <f t="shared" si="158"/>
        <v>0</v>
      </c>
      <c r="C4979" s="11"/>
      <c r="D4979" s="11"/>
      <c r="E4979" s="11"/>
    </row>
    <row r="4980" spans="1:5" x14ac:dyDescent="0.25">
      <c r="A4980" s="122">
        <f t="shared" si="157"/>
        <v>44792</v>
      </c>
      <c r="B4980" s="73" t="b">
        <f t="shared" si="158"/>
        <v>0</v>
      </c>
      <c r="C4980" s="11"/>
      <c r="D4980" s="11"/>
      <c r="E4980" s="11"/>
    </row>
    <row r="4981" spans="1:5" x14ac:dyDescent="0.25">
      <c r="A4981" s="122">
        <f t="shared" si="157"/>
        <v>44793</v>
      </c>
      <c r="B4981" s="73" t="b">
        <f t="shared" si="158"/>
        <v>0</v>
      </c>
      <c r="C4981" s="11"/>
      <c r="D4981" s="11"/>
      <c r="E4981" s="11"/>
    </row>
    <row r="4982" spans="1:5" x14ac:dyDescent="0.25">
      <c r="A4982" s="122">
        <f t="shared" si="157"/>
        <v>44794</v>
      </c>
      <c r="B4982" s="73" t="b">
        <f t="shared" si="158"/>
        <v>0</v>
      </c>
      <c r="C4982" s="11"/>
      <c r="D4982" s="11"/>
      <c r="E4982" s="11"/>
    </row>
    <row r="4983" spans="1:5" x14ac:dyDescent="0.25">
      <c r="A4983" s="122">
        <f t="shared" si="157"/>
        <v>44795</v>
      </c>
      <c r="B4983" s="73" t="b">
        <f t="shared" si="158"/>
        <v>0</v>
      </c>
      <c r="C4983" s="11"/>
      <c r="D4983" s="11"/>
      <c r="E4983" s="11"/>
    </row>
    <row r="4984" spans="1:5" x14ac:dyDescent="0.25">
      <c r="A4984" s="122">
        <f t="shared" si="157"/>
        <v>44796</v>
      </c>
      <c r="B4984" s="73" t="b">
        <f t="shared" si="158"/>
        <v>0</v>
      </c>
      <c r="C4984" s="11"/>
      <c r="D4984" s="11"/>
      <c r="E4984" s="11"/>
    </row>
    <row r="4985" spans="1:5" x14ac:dyDescent="0.25">
      <c r="A4985" s="122">
        <f t="shared" si="157"/>
        <v>44797</v>
      </c>
      <c r="B4985" s="73" t="b">
        <f t="shared" si="158"/>
        <v>0</v>
      </c>
      <c r="C4985" s="11"/>
      <c r="D4985" s="11"/>
      <c r="E4985" s="11"/>
    </row>
    <row r="4986" spans="1:5" x14ac:dyDescent="0.25">
      <c r="A4986" s="122">
        <f t="shared" si="157"/>
        <v>44798</v>
      </c>
      <c r="B4986" s="73" t="b">
        <f t="shared" si="158"/>
        <v>0</v>
      </c>
      <c r="C4986" s="11"/>
      <c r="D4986" s="11"/>
      <c r="E4986" s="11"/>
    </row>
    <row r="4987" spans="1:5" x14ac:dyDescent="0.25">
      <c r="A4987" s="122">
        <f t="shared" si="157"/>
        <v>44799</v>
      </c>
      <c r="B4987" s="73" t="b">
        <f t="shared" si="158"/>
        <v>0</v>
      </c>
      <c r="C4987" s="11"/>
      <c r="D4987" s="11"/>
      <c r="E4987" s="11"/>
    </row>
    <row r="4988" spans="1:5" x14ac:dyDescent="0.25">
      <c r="A4988" s="122">
        <f t="shared" si="157"/>
        <v>44800</v>
      </c>
      <c r="B4988" s="73" t="b">
        <f t="shared" si="158"/>
        <v>0</v>
      </c>
      <c r="C4988" s="11"/>
      <c r="D4988" s="11"/>
      <c r="E4988" s="11"/>
    </row>
    <row r="4989" spans="1:5" x14ac:dyDescent="0.25">
      <c r="A4989" s="122">
        <f t="shared" si="157"/>
        <v>44801</v>
      </c>
      <c r="B4989" s="73" t="b">
        <f t="shared" si="158"/>
        <v>0</v>
      </c>
      <c r="C4989" s="11"/>
      <c r="D4989" s="11"/>
      <c r="E4989" s="11"/>
    </row>
    <row r="4990" spans="1:5" x14ac:dyDescent="0.25">
      <c r="A4990" s="122">
        <f t="shared" si="157"/>
        <v>44802</v>
      </c>
      <c r="B4990" s="73" t="b">
        <f t="shared" si="158"/>
        <v>0</v>
      </c>
      <c r="C4990" s="11"/>
      <c r="D4990" s="11"/>
      <c r="E4990" s="11"/>
    </row>
    <row r="4991" spans="1:5" x14ac:dyDescent="0.25">
      <c r="A4991" s="122">
        <f t="shared" si="157"/>
        <v>44803</v>
      </c>
      <c r="B4991" s="73" t="b">
        <f t="shared" si="158"/>
        <v>0</v>
      </c>
      <c r="C4991" s="11"/>
      <c r="D4991" s="11"/>
      <c r="E4991" s="11"/>
    </row>
    <row r="4992" spans="1:5" x14ac:dyDescent="0.25">
      <c r="A4992" s="122">
        <f t="shared" si="157"/>
        <v>44804</v>
      </c>
      <c r="B4992" s="73" t="b">
        <f t="shared" si="158"/>
        <v>0</v>
      </c>
      <c r="C4992" s="11"/>
      <c r="D4992" s="11"/>
      <c r="E4992" s="11"/>
    </row>
    <row r="4993" spans="1:5" x14ac:dyDescent="0.25">
      <c r="A4993" s="122">
        <f t="shared" si="157"/>
        <v>44805</v>
      </c>
      <c r="B4993" s="73" t="b">
        <f t="shared" si="158"/>
        <v>0</v>
      </c>
      <c r="C4993" s="11"/>
      <c r="D4993" s="11"/>
      <c r="E4993" s="11"/>
    </row>
    <row r="4994" spans="1:5" x14ac:dyDescent="0.25">
      <c r="A4994" s="122">
        <f t="shared" si="157"/>
        <v>44806</v>
      </c>
      <c r="B4994" s="73" t="b">
        <f t="shared" si="158"/>
        <v>0</v>
      </c>
      <c r="C4994" s="11"/>
      <c r="D4994" s="11"/>
      <c r="E4994" s="11"/>
    </row>
    <row r="4995" spans="1:5" x14ac:dyDescent="0.25">
      <c r="A4995" s="122">
        <f t="shared" si="157"/>
        <v>44807</v>
      </c>
      <c r="B4995" s="73" t="b">
        <f t="shared" si="158"/>
        <v>0</v>
      </c>
      <c r="C4995" s="11"/>
      <c r="D4995" s="11"/>
      <c r="E4995" s="11"/>
    </row>
    <row r="4996" spans="1:5" x14ac:dyDescent="0.25">
      <c r="A4996" s="122">
        <f t="shared" ref="A4996:A5059" si="159">A4995+1</f>
        <v>44808</v>
      </c>
      <c r="B4996" s="73" t="b">
        <f t="shared" si="158"/>
        <v>0</v>
      </c>
      <c r="C4996" s="11"/>
      <c r="D4996" s="11"/>
      <c r="E4996" s="11"/>
    </row>
    <row r="4997" spans="1:5" x14ac:dyDescent="0.25">
      <c r="A4997" s="122">
        <f t="shared" si="159"/>
        <v>44809</v>
      </c>
      <c r="B4997" s="73" t="b">
        <f t="shared" si="158"/>
        <v>0</v>
      </c>
      <c r="C4997" s="11"/>
      <c r="D4997" s="11"/>
      <c r="E4997" s="11"/>
    </row>
    <row r="4998" spans="1:5" x14ac:dyDescent="0.25">
      <c r="A4998" s="122">
        <f t="shared" si="159"/>
        <v>44810</v>
      </c>
      <c r="B4998" s="73" t="b">
        <f t="shared" si="158"/>
        <v>0</v>
      </c>
      <c r="C4998" s="11"/>
      <c r="D4998" s="11"/>
      <c r="E4998" s="11"/>
    </row>
    <row r="4999" spans="1:5" x14ac:dyDescent="0.25">
      <c r="A4999" s="122">
        <f t="shared" si="159"/>
        <v>44811</v>
      </c>
      <c r="B4999" s="73" t="b">
        <f t="shared" si="158"/>
        <v>0</v>
      </c>
      <c r="C4999" s="11"/>
      <c r="D4999" s="11"/>
      <c r="E4999" s="11"/>
    </row>
    <row r="5000" spans="1:5" x14ac:dyDescent="0.25">
      <c r="A5000" s="122">
        <f t="shared" si="159"/>
        <v>44812</v>
      </c>
      <c r="B5000" s="73" t="b">
        <f t="shared" si="158"/>
        <v>0</v>
      </c>
      <c r="C5000" s="11"/>
      <c r="D5000" s="11"/>
      <c r="E5000" s="11"/>
    </row>
    <row r="5001" spans="1:5" x14ac:dyDescent="0.25">
      <c r="A5001" s="122">
        <f t="shared" si="159"/>
        <v>44813</v>
      </c>
      <c r="B5001" s="73" t="b">
        <f t="shared" si="158"/>
        <v>0</v>
      </c>
      <c r="C5001" s="11"/>
      <c r="D5001" s="11"/>
      <c r="E5001" s="11"/>
    </row>
    <row r="5002" spans="1:5" x14ac:dyDescent="0.25">
      <c r="A5002" s="122">
        <f t="shared" si="159"/>
        <v>44814</v>
      </c>
      <c r="B5002" s="73" t="b">
        <f t="shared" si="158"/>
        <v>0</v>
      </c>
      <c r="C5002" s="11"/>
      <c r="D5002" s="11"/>
      <c r="E5002" s="11"/>
    </row>
    <row r="5003" spans="1:5" x14ac:dyDescent="0.25">
      <c r="A5003" s="122">
        <f t="shared" si="159"/>
        <v>44815</v>
      </c>
      <c r="B5003" s="73" t="b">
        <f t="shared" si="158"/>
        <v>0</v>
      </c>
      <c r="C5003" s="11"/>
      <c r="D5003" s="11"/>
      <c r="E5003" s="11"/>
    </row>
    <row r="5004" spans="1:5" x14ac:dyDescent="0.25">
      <c r="A5004" s="122">
        <f t="shared" si="159"/>
        <v>44816</v>
      </c>
      <c r="B5004" s="73" t="b">
        <f t="shared" si="158"/>
        <v>0</v>
      </c>
      <c r="C5004" s="11"/>
      <c r="D5004" s="11"/>
      <c r="E5004" s="11"/>
    </row>
    <row r="5005" spans="1:5" x14ac:dyDescent="0.25">
      <c r="A5005" s="122">
        <f t="shared" si="159"/>
        <v>44817</v>
      </c>
      <c r="B5005" s="73" t="b">
        <f t="shared" si="158"/>
        <v>0</v>
      </c>
      <c r="C5005" s="11"/>
      <c r="D5005" s="11"/>
      <c r="E5005" s="11"/>
    </row>
    <row r="5006" spans="1:5" x14ac:dyDescent="0.25">
      <c r="A5006" s="122">
        <f t="shared" si="159"/>
        <v>44818</v>
      </c>
      <c r="B5006" s="73" t="b">
        <f t="shared" si="158"/>
        <v>0</v>
      </c>
      <c r="C5006" s="11"/>
      <c r="D5006" s="11"/>
      <c r="E5006" s="11"/>
    </row>
    <row r="5007" spans="1:5" x14ac:dyDescent="0.25">
      <c r="A5007" s="122">
        <f t="shared" si="159"/>
        <v>44819</v>
      </c>
      <c r="B5007" s="73" t="b">
        <f t="shared" si="158"/>
        <v>0</v>
      </c>
      <c r="C5007" s="11"/>
      <c r="D5007" s="11"/>
      <c r="E5007" s="11"/>
    </row>
    <row r="5008" spans="1:5" x14ac:dyDescent="0.25">
      <c r="A5008" s="122">
        <f t="shared" si="159"/>
        <v>44820</v>
      </c>
      <c r="B5008" s="73" t="b">
        <f t="shared" si="158"/>
        <v>0</v>
      </c>
      <c r="C5008" s="11"/>
      <c r="D5008" s="11"/>
      <c r="E5008" s="11"/>
    </row>
    <row r="5009" spans="1:5" x14ac:dyDescent="0.25">
      <c r="A5009" s="122">
        <f t="shared" si="159"/>
        <v>44821</v>
      </c>
      <c r="B5009" s="73" t="b">
        <f t="shared" si="158"/>
        <v>0</v>
      </c>
      <c r="C5009" s="11"/>
      <c r="D5009" s="11"/>
      <c r="E5009" s="11"/>
    </row>
    <row r="5010" spans="1:5" x14ac:dyDescent="0.25">
      <c r="A5010" s="122">
        <f t="shared" si="159"/>
        <v>44822</v>
      </c>
      <c r="B5010" s="73" t="b">
        <f t="shared" si="158"/>
        <v>0</v>
      </c>
      <c r="C5010" s="11"/>
      <c r="D5010" s="11"/>
      <c r="E5010" s="11"/>
    </row>
    <row r="5011" spans="1:5" x14ac:dyDescent="0.25">
      <c r="A5011" s="122">
        <f t="shared" si="159"/>
        <v>44823</v>
      </c>
      <c r="B5011" s="73" t="b">
        <f t="shared" si="158"/>
        <v>0</v>
      </c>
      <c r="C5011" s="11"/>
      <c r="D5011" s="11"/>
      <c r="E5011" s="11"/>
    </row>
    <row r="5012" spans="1:5" x14ac:dyDescent="0.25">
      <c r="A5012" s="122">
        <f t="shared" si="159"/>
        <v>44824</v>
      </c>
      <c r="B5012" s="73" t="b">
        <f t="shared" si="158"/>
        <v>0</v>
      </c>
      <c r="C5012" s="11"/>
      <c r="D5012" s="11"/>
      <c r="E5012" s="11"/>
    </row>
    <row r="5013" spans="1:5" x14ac:dyDescent="0.25">
      <c r="A5013" s="122">
        <f t="shared" si="159"/>
        <v>44825</v>
      </c>
      <c r="B5013" s="73" t="b">
        <f t="shared" si="158"/>
        <v>0</v>
      </c>
      <c r="C5013" s="11"/>
      <c r="D5013" s="11"/>
      <c r="E5013" s="11"/>
    </row>
    <row r="5014" spans="1:5" x14ac:dyDescent="0.25">
      <c r="A5014" s="122">
        <f t="shared" si="159"/>
        <v>44826</v>
      </c>
      <c r="B5014" s="73" t="b">
        <f t="shared" si="158"/>
        <v>0</v>
      </c>
      <c r="C5014" s="11"/>
      <c r="D5014" s="11"/>
      <c r="E5014" s="11"/>
    </row>
    <row r="5015" spans="1:5" x14ac:dyDescent="0.25">
      <c r="A5015" s="122">
        <f t="shared" si="159"/>
        <v>44827</v>
      </c>
      <c r="B5015" s="73" t="b">
        <f t="shared" si="158"/>
        <v>0</v>
      </c>
      <c r="C5015" s="11"/>
      <c r="D5015" s="11"/>
      <c r="E5015" s="11"/>
    </row>
    <row r="5016" spans="1:5" x14ac:dyDescent="0.25">
      <c r="A5016" s="122">
        <f t="shared" si="159"/>
        <v>44828</v>
      </c>
      <c r="B5016" s="73" t="b">
        <f t="shared" si="158"/>
        <v>0</v>
      </c>
      <c r="C5016" s="11"/>
      <c r="D5016" s="11"/>
      <c r="E5016" s="11"/>
    </row>
    <row r="5017" spans="1:5" x14ac:dyDescent="0.25">
      <c r="A5017" s="122">
        <f t="shared" si="159"/>
        <v>44829</v>
      </c>
      <c r="B5017" s="73" t="b">
        <f t="shared" ref="B5017:B5080" si="160">OR(C5017="Ja",D5017="Ja",E5017="Ja")</f>
        <v>0</v>
      </c>
      <c r="C5017" s="11"/>
      <c r="D5017" s="11"/>
      <c r="E5017" s="11"/>
    </row>
    <row r="5018" spans="1:5" x14ac:dyDescent="0.25">
      <c r="A5018" s="122">
        <f t="shared" si="159"/>
        <v>44830</v>
      </c>
      <c r="B5018" s="73" t="b">
        <f t="shared" si="160"/>
        <v>0</v>
      </c>
      <c r="C5018" s="11"/>
      <c r="D5018" s="11"/>
      <c r="E5018" s="11"/>
    </row>
    <row r="5019" spans="1:5" x14ac:dyDescent="0.25">
      <c r="A5019" s="122">
        <f t="shared" si="159"/>
        <v>44831</v>
      </c>
      <c r="B5019" s="73" t="b">
        <f t="shared" si="160"/>
        <v>0</v>
      </c>
      <c r="C5019" s="11"/>
      <c r="D5019" s="11"/>
      <c r="E5019" s="11"/>
    </row>
    <row r="5020" spans="1:5" x14ac:dyDescent="0.25">
      <c r="A5020" s="122">
        <f t="shared" si="159"/>
        <v>44832</v>
      </c>
      <c r="B5020" s="73" t="b">
        <f t="shared" si="160"/>
        <v>0</v>
      </c>
      <c r="C5020" s="11"/>
      <c r="D5020" s="11"/>
      <c r="E5020" s="11"/>
    </row>
    <row r="5021" spans="1:5" x14ac:dyDescent="0.25">
      <c r="A5021" s="122">
        <f t="shared" si="159"/>
        <v>44833</v>
      </c>
      <c r="B5021" s="73" t="b">
        <f t="shared" si="160"/>
        <v>0</v>
      </c>
      <c r="C5021" s="11"/>
      <c r="D5021" s="11"/>
      <c r="E5021" s="11"/>
    </row>
    <row r="5022" spans="1:5" x14ac:dyDescent="0.25">
      <c r="A5022" s="122">
        <f t="shared" si="159"/>
        <v>44834</v>
      </c>
      <c r="B5022" s="73" t="b">
        <f t="shared" si="160"/>
        <v>0</v>
      </c>
      <c r="C5022" s="11"/>
      <c r="D5022" s="11"/>
      <c r="E5022" s="11"/>
    </row>
    <row r="5023" spans="1:5" x14ac:dyDescent="0.25">
      <c r="A5023" s="122">
        <f t="shared" si="159"/>
        <v>44835</v>
      </c>
      <c r="B5023" s="73" t="b">
        <f t="shared" si="160"/>
        <v>0</v>
      </c>
      <c r="C5023" s="11"/>
      <c r="D5023" s="11"/>
      <c r="E5023" s="11"/>
    </row>
    <row r="5024" spans="1:5" x14ac:dyDescent="0.25">
      <c r="A5024" s="122">
        <f t="shared" si="159"/>
        <v>44836</v>
      </c>
      <c r="B5024" s="73" t="b">
        <f t="shared" si="160"/>
        <v>0</v>
      </c>
      <c r="C5024" s="11"/>
      <c r="D5024" s="11"/>
      <c r="E5024" s="11"/>
    </row>
    <row r="5025" spans="1:5" x14ac:dyDescent="0.25">
      <c r="A5025" s="122">
        <f t="shared" si="159"/>
        <v>44837</v>
      </c>
      <c r="B5025" s="73" t="b">
        <f t="shared" si="160"/>
        <v>0</v>
      </c>
      <c r="C5025" s="11"/>
      <c r="D5025" s="11"/>
      <c r="E5025" s="11"/>
    </row>
    <row r="5026" spans="1:5" x14ac:dyDescent="0.25">
      <c r="A5026" s="122">
        <f t="shared" si="159"/>
        <v>44838</v>
      </c>
      <c r="B5026" s="73" t="b">
        <f t="shared" si="160"/>
        <v>0</v>
      </c>
      <c r="C5026" s="11"/>
      <c r="D5026" s="11"/>
      <c r="E5026" s="11"/>
    </row>
    <row r="5027" spans="1:5" x14ac:dyDescent="0.25">
      <c r="A5027" s="122">
        <f t="shared" si="159"/>
        <v>44839</v>
      </c>
      <c r="B5027" s="73" t="b">
        <f t="shared" si="160"/>
        <v>0</v>
      </c>
      <c r="C5027" s="11"/>
      <c r="D5027" s="11"/>
      <c r="E5027" s="11"/>
    </row>
    <row r="5028" spans="1:5" x14ac:dyDescent="0.25">
      <c r="A5028" s="122">
        <f t="shared" si="159"/>
        <v>44840</v>
      </c>
      <c r="B5028" s="73" t="b">
        <f t="shared" si="160"/>
        <v>0</v>
      </c>
      <c r="C5028" s="11"/>
      <c r="D5028" s="11"/>
      <c r="E5028" s="11"/>
    </row>
    <row r="5029" spans="1:5" x14ac:dyDescent="0.25">
      <c r="A5029" s="122">
        <f t="shared" si="159"/>
        <v>44841</v>
      </c>
      <c r="B5029" s="73" t="b">
        <f t="shared" si="160"/>
        <v>0</v>
      </c>
      <c r="C5029" s="11"/>
      <c r="D5029" s="11"/>
      <c r="E5029" s="11"/>
    </row>
    <row r="5030" spans="1:5" x14ac:dyDescent="0.25">
      <c r="A5030" s="122">
        <f t="shared" si="159"/>
        <v>44842</v>
      </c>
      <c r="B5030" s="73" t="b">
        <f t="shared" si="160"/>
        <v>0</v>
      </c>
      <c r="C5030" s="11"/>
      <c r="D5030" s="11"/>
      <c r="E5030" s="11"/>
    </row>
    <row r="5031" spans="1:5" x14ac:dyDescent="0.25">
      <c r="A5031" s="122">
        <f t="shared" si="159"/>
        <v>44843</v>
      </c>
      <c r="B5031" s="73" t="b">
        <f t="shared" si="160"/>
        <v>0</v>
      </c>
      <c r="C5031" s="11"/>
      <c r="D5031" s="11"/>
      <c r="E5031" s="11"/>
    </row>
    <row r="5032" spans="1:5" x14ac:dyDescent="0.25">
      <c r="A5032" s="122">
        <f t="shared" si="159"/>
        <v>44844</v>
      </c>
      <c r="B5032" s="73" t="b">
        <f t="shared" si="160"/>
        <v>0</v>
      </c>
      <c r="C5032" s="11"/>
      <c r="D5032" s="11"/>
      <c r="E5032" s="11"/>
    </row>
    <row r="5033" spans="1:5" x14ac:dyDescent="0.25">
      <c r="A5033" s="122">
        <f t="shared" si="159"/>
        <v>44845</v>
      </c>
      <c r="B5033" s="73" t="b">
        <f t="shared" si="160"/>
        <v>0</v>
      </c>
      <c r="C5033" s="11"/>
      <c r="D5033" s="11"/>
      <c r="E5033" s="11"/>
    </row>
    <row r="5034" spans="1:5" x14ac:dyDescent="0.25">
      <c r="A5034" s="122">
        <f t="shared" si="159"/>
        <v>44846</v>
      </c>
      <c r="B5034" s="73" t="b">
        <f t="shared" si="160"/>
        <v>0</v>
      </c>
      <c r="C5034" s="11"/>
      <c r="D5034" s="11"/>
      <c r="E5034" s="11"/>
    </row>
    <row r="5035" spans="1:5" x14ac:dyDescent="0.25">
      <c r="A5035" s="122">
        <f t="shared" si="159"/>
        <v>44847</v>
      </c>
      <c r="B5035" s="73" t="b">
        <f t="shared" si="160"/>
        <v>0</v>
      </c>
      <c r="C5035" s="11"/>
      <c r="D5035" s="11"/>
      <c r="E5035" s="11"/>
    </row>
    <row r="5036" spans="1:5" x14ac:dyDescent="0.25">
      <c r="A5036" s="122">
        <f t="shared" si="159"/>
        <v>44848</v>
      </c>
      <c r="B5036" s="73" t="b">
        <f t="shared" si="160"/>
        <v>0</v>
      </c>
      <c r="C5036" s="11"/>
      <c r="D5036" s="11"/>
      <c r="E5036" s="11"/>
    </row>
    <row r="5037" spans="1:5" x14ac:dyDescent="0.25">
      <c r="A5037" s="122">
        <f t="shared" si="159"/>
        <v>44849</v>
      </c>
      <c r="B5037" s="73" t="b">
        <f t="shared" si="160"/>
        <v>0</v>
      </c>
      <c r="C5037" s="11"/>
      <c r="D5037" s="11"/>
      <c r="E5037" s="11"/>
    </row>
    <row r="5038" spans="1:5" x14ac:dyDescent="0.25">
      <c r="A5038" s="122">
        <f t="shared" si="159"/>
        <v>44850</v>
      </c>
      <c r="B5038" s="73" t="b">
        <f t="shared" si="160"/>
        <v>0</v>
      </c>
      <c r="C5038" s="11"/>
      <c r="D5038" s="11"/>
      <c r="E5038" s="11"/>
    </row>
    <row r="5039" spans="1:5" x14ac:dyDescent="0.25">
      <c r="A5039" s="122">
        <f t="shared" si="159"/>
        <v>44851</v>
      </c>
      <c r="B5039" s="73" t="b">
        <f t="shared" si="160"/>
        <v>0</v>
      </c>
      <c r="C5039" s="11"/>
      <c r="D5039" s="11"/>
      <c r="E5039" s="11"/>
    </row>
    <row r="5040" spans="1:5" x14ac:dyDescent="0.25">
      <c r="A5040" s="122">
        <f t="shared" si="159"/>
        <v>44852</v>
      </c>
      <c r="B5040" s="73" t="b">
        <f t="shared" si="160"/>
        <v>0</v>
      </c>
      <c r="C5040" s="11"/>
      <c r="D5040" s="11"/>
      <c r="E5040" s="11"/>
    </row>
    <row r="5041" spans="1:5" x14ac:dyDescent="0.25">
      <c r="A5041" s="122">
        <f t="shared" si="159"/>
        <v>44853</v>
      </c>
      <c r="B5041" s="73" t="b">
        <f t="shared" si="160"/>
        <v>0</v>
      </c>
      <c r="C5041" s="11"/>
      <c r="D5041" s="11"/>
      <c r="E5041" s="11"/>
    </row>
    <row r="5042" spans="1:5" x14ac:dyDescent="0.25">
      <c r="A5042" s="122">
        <f t="shared" si="159"/>
        <v>44854</v>
      </c>
      <c r="B5042" s="73" t="b">
        <f t="shared" si="160"/>
        <v>0</v>
      </c>
      <c r="C5042" s="11"/>
      <c r="D5042" s="11"/>
      <c r="E5042" s="11"/>
    </row>
    <row r="5043" spans="1:5" x14ac:dyDescent="0.25">
      <c r="A5043" s="122">
        <f t="shared" si="159"/>
        <v>44855</v>
      </c>
      <c r="B5043" s="73" t="b">
        <f t="shared" si="160"/>
        <v>0</v>
      </c>
      <c r="C5043" s="11"/>
      <c r="D5043" s="11"/>
      <c r="E5043" s="11"/>
    </row>
    <row r="5044" spans="1:5" x14ac:dyDescent="0.25">
      <c r="A5044" s="122">
        <f t="shared" si="159"/>
        <v>44856</v>
      </c>
      <c r="B5044" s="73" t="b">
        <f t="shared" si="160"/>
        <v>0</v>
      </c>
      <c r="C5044" s="11"/>
      <c r="D5044" s="11"/>
      <c r="E5044" s="11"/>
    </row>
    <row r="5045" spans="1:5" x14ac:dyDescent="0.25">
      <c r="A5045" s="122">
        <f t="shared" si="159"/>
        <v>44857</v>
      </c>
      <c r="B5045" s="73" t="b">
        <f t="shared" si="160"/>
        <v>0</v>
      </c>
      <c r="C5045" s="11"/>
      <c r="D5045" s="11"/>
      <c r="E5045" s="11"/>
    </row>
    <row r="5046" spans="1:5" x14ac:dyDescent="0.25">
      <c r="A5046" s="122">
        <f t="shared" si="159"/>
        <v>44858</v>
      </c>
      <c r="B5046" s="73" t="b">
        <f t="shared" si="160"/>
        <v>0</v>
      </c>
      <c r="C5046" s="11"/>
      <c r="D5046" s="11"/>
      <c r="E5046" s="11"/>
    </row>
    <row r="5047" spans="1:5" x14ac:dyDescent="0.25">
      <c r="A5047" s="122">
        <f t="shared" si="159"/>
        <v>44859</v>
      </c>
      <c r="B5047" s="73" t="b">
        <f t="shared" si="160"/>
        <v>0</v>
      </c>
      <c r="C5047" s="11"/>
      <c r="D5047" s="11"/>
      <c r="E5047" s="11"/>
    </row>
    <row r="5048" spans="1:5" x14ac:dyDescent="0.25">
      <c r="A5048" s="122">
        <f t="shared" si="159"/>
        <v>44860</v>
      </c>
      <c r="B5048" s="73" t="b">
        <f t="shared" si="160"/>
        <v>0</v>
      </c>
      <c r="C5048" s="11"/>
      <c r="D5048" s="11"/>
      <c r="E5048" s="11"/>
    </row>
    <row r="5049" spans="1:5" x14ac:dyDescent="0.25">
      <c r="A5049" s="122">
        <f t="shared" si="159"/>
        <v>44861</v>
      </c>
      <c r="B5049" s="73" t="b">
        <f t="shared" si="160"/>
        <v>0</v>
      </c>
      <c r="C5049" s="11"/>
      <c r="D5049" s="11"/>
      <c r="E5049" s="11"/>
    </row>
    <row r="5050" spans="1:5" x14ac:dyDescent="0.25">
      <c r="A5050" s="122">
        <f t="shared" si="159"/>
        <v>44862</v>
      </c>
      <c r="B5050" s="73" t="b">
        <f t="shared" si="160"/>
        <v>0</v>
      </c>
      <c r="C5050" s="11"/>
      <c r="D5050" s="11"/>
      <c r="E5050" s="11"/>
    </row>
    <row r="5051" spans="1:5" x14ac:dyDescent="0.25">
      <c r="A5051" s="122">
        <f t="shared" si="159"/>
        <v>44863</v>
      </c>
      <c r="B5051" s="73" t="b">
        <f t="shared" si="160"/>
        <v>0</v>
      </c>
      <c r="C5051" s="11"/>
      <c r="D5051" s="11"/>
      <c r="E5051" s="11"/>
    </row>
    <row r="5052" spans="1:5" x14ac:dyDescent="0.25">
      <c r="A5052" s="122">
        <f t="shared" si="159"/>
        <v>44864</v>
      </c>
      <c r="B5052" s="73" t="b">
        <f t="shared" si="160"/>
        <v>0</v>
      </c>
      <c r="C5052" s="11"/>
      <c r="D5052" s="11"/>
      <c r="E5052" s="11"/>
    </row>
    <row r="5053" spans="1:5" x14ac:dyDescent="0.25">
      <c r="A5053" s="122">
        <f t="shared" si="159"/>
        <v>44865</v>
      </c>
      <c r="B5053" s="73" t="b">
        <f t="shared" si="160"/>
        <v>0</v>
      </c>
      <c r="C5053" s="11"/>
      <c r="D5053" s="11"/>
      <c r="E5053" s="11"/>
    </row>
    <row r="5054" spans="1:5" x14ac:dyDescent="0.25">
      <c r="A5054" s="122">
        <f t="shared" si="159"/>
        <v>44866</v>
      </c>
      <c r="B5054" s="73" t="b">
        <f t="shared" si="160"/>
        <v>0</v>
      </c>
      <c r="C5054" s="11"/>
      <c r="D5054" s="11"/>
      <c r="E5054" s="11"/>
    </row>
    <row r="5055" spans="1:5" x14ac:dyDescent="0.25">
      <c r="A5055" s="122">
        <f t="shared" si="159"/>
        <v>44867</v>
      </c>
      <c r="B5055" s="73" t="b">
        <f t="shared" si="160"/>
        <v>0</v>
      </c>
      <c r="C5055" s="11"/>
      <c r="D5055" s="11"/>
      <c r="E5055" s="11"/>
    </row>
    <row r="5056" spans="1:5" x14ac:dyDescent="0.25">
      <c r="A5056" s="122">
        <f t="shared" si="159"/>
        <v>44868</v>
      </c>
      <c r="B5056" s="73" t="b">
        <f t="shared" si="160"/>
        <v>0</v>
      </c>
      <c r="C5056" s="11"/>
      <c r="D5056" s="11"/>
      <c r="E5056" s="11"/>
    </row>
    <row r="5057" spans="1:5" x14ac:dyDescent="0.25">
      <c r="A5057" s="122">
        <f t="shared" si="159"/>
        <v>44869</v>
      </c>
      <c r="B5057" s="73" t="b">
        <f t="shared" si="160"/>
        <v>0</v>
      </c>
      <c r="C5057" s="11"/>
      <c r="D5057" s="11"/>
      <c r="E5057" s="11"/>
    </row>
    <row r="5058" spans="1:5" x14ac:dyDescent="0.25">
      <c r="A5058" s="122">
        <f t="shared" si="159"/>
        <v>44870</v>
      </c>
      <c r="B5058" s="73" t="b">
        <f t="shared" si="160"/>
        <v>0</v>
      </c>
      <c r="C5058" s="11"/>
      <c r="D5058" s="11"/>
      <c r="E5058" s="11"/>
    </row>
    <row r="5059" spans="1:5" x14ac:dyDescent="0.25">
      <c r="A5059" s="122">
        <f t="shared" si="159"/>
        <v>44871</v>
      </c>
      <c r="B5059" s="73" t="b">
        <f t="shared" si="160"/>
        <v>0</v>
      </c>
      <c r="C5059" s="11"/>
      <c r="D5059" s="11"/>
      <c r="E5059" s="11"/>
    </row>
    <row r="5060" spans="1:5" x14ac:dyDescent="0.25">
      <c r="A5060" s="122">
        <f t="shared" ref="A5060:A5123" si="161">A5059+1</f>
        <v>44872</v>
      </c>
      <c r="B5060" s="73" t="b">
        <f t="shared" si="160"/>
        <v>0</v>
      </c>
      <c r="C5060" s="11"/>
      <c r="D5060" s="11"/>
      <c r="E5060" s="11"/>
    </row>
    <row r="5061" spans="1:5" x14ac:dyDescent="0.25">
      <c r="A5061" s="122">
        <f t="shared" si="161"/>
        <v>44873</v>
      </c>
      <c r="B5061" s="73" t="b">
        <f t="shared" si="160"/>
        <v>0</v>
      </c>
      <c r="C5061" s="11"/>
      <c r="D5061" s="11"/>
      <c r="E5061" s="11"/>
    </row>
    <row r="5062" spans="1:5" x14ac:dyDescent="0.25">
      <c r="A5062" s="122">
        <f t="shared" si="161"/>
        <v>44874</v>
      </c>
      <c r="B5062" s="73" t="b">
        <f t="shared" si="160"/>
        <v>0</v>
      </c>
      <c r="C5062" s="11"/>
      <c r="D5062" s="11"/>
      <c r="E5062" s="11"/>
    </row>
    <row r="5063" spans="1:5" x14ac:dyDescent="0.25">
      <c r="A5063" s="122">
        <f t="shared" si="161"/>
        <v>44875</v>
      </c>
      <c r="B5063" s="73" t="b">
        <f t="shared" si="160"/>
        <v>0</v>
      </c>
      <c r="C5063" s="11"/>
      <c r="D5063" s="11"/>
      <c r="E5063" s="11"/>
    </row>
    <row r="5064" spans="1:5" x14ac:dyDescent="0.25">
      <c r="A5064" s="122">
        <f t="shared" si="161"/>
        <v>44876</v>
      </c>
      <c r="B5064" s="73" t="b">
        <f t="shared" si="160"/>
        <v>0</v>
      </c>
      <c r="C5064" s="11"/>
      <c r="D5064" s="11"/>
      <c r="E5064" s="11"/>
    </row>
    <row r="5065" spans="1:5" x14ac:dyDescent="0.25">
      <c r="A5065" s="122">
        <f t="shared" si="161"/>
        <v>44877</v>
      </c>
      <c r="B5065" s="73" t="b">
        <f t="shared" si="160"/>
        <v>0</v>
      </c>
      <c r="C5065" s="11"/>
      <c r="D5065" s="11"/>
      <c r="E5065" s="11"/>
    </row>
    <row r="5066" spans="1:5" x14ac:dyDescent="0.25">
      <c r="A5066" s="122">
        <f t="shared" si="161"/>
        <v>44878</v>
      </c>
      <c r="B5066" s="73" t="b">
        <f t="shared" si="160"/>
        <v>0</v>
      </c>
      <c r="C5066" s="11"/>
      <c r="D5066" s="11"/>
      <c r="E5066" s="11"/>
    </row>
    <row r="5067" spans="1:5" x14ac:dyDescent="0.25">
      <c r="A5067" s="122">
        <f t="shared" si="161"/>
        <v>44879</v>
      </c>
      <c r="B5067" s="73" t="b">
        <f t="shared" si="160"/>
        <v>0</v>
      </c>
      <c r="C5067" s="11"/>
      <c r="D5067" s="11"/>
      <c r="E5067" s="11"/>
    </row>
    <row r="5068" spans="1:5" x14ac:dyDescent="0.25">
      <c r="A5068" s="122">
        <f t="shared" si="161"/>
        <v>44880</v>
      </c>
      <c r="B5068" s="73" t="b">
        <f t="shared" si="160"/>
        <v>0</v>
      </c>
      <c r="C5068" s="11"/>
      <c r="D5068" s="11"/>
      <c r="E5068" s="11"/>
    </row>
    <row r="5069" spans="1:5" x14ac:dyDescent="0.25">
      <c r="A5069" s="122">
        <f t="shared" si="161"/>
        <v>44881</v>
      </c>
      <c r="B5069" s="73" t="b">
        <f t="shared" si="160"/>
        <v>0</v>
      </c>
      <c r="C5069" s="11"/>
      <c r="D5069" s="11"/>
      <c r="E5069" s="11"/>
    </row>
    <row r="5070" spans="1:5" x14ac:dyDescent="0.25">
      <c r="A5070" s="122">
        <f t="shared" si="161"/>
        <v>44882</v>
      </c>
      <c r="B5070" s="73" t="b">
        <f t="shared" si="160"/>
        <v>0</v>
      </c>
      <c r="C5070" s="11"/>
      <c r="D5070" s="11"/>
      <c r="E5070" s="11"/>
    </row>
    <row r="5071" spans="1:5" x14ac:dyDescent="0.25">
      <c r="A5071" s="122">
        <f t="shared" si="161"/>
        <v>44883</v>
      </c>
      <c r="B5071" s="73" t="b">
        <f t="shared" si="160"/>
        <v>0</v>
      </c>
      <c r="C5071" s="11"/>
      <c r="D5071" s="11"/>
      <c r="E5071" s="11"/>
    </row>
    <row r="5072" spans="1:5" x14ac:dyDescent="0.25">
      <c r="A5072" s="122">
        <f t="shared" si="161"/>
        <v>44884</v>
      </c>
      <c r="B5072" s="73" t="b">
        <f t="shared" si="160"/>
        <v>0</v>
      </c>
      <c r="C5072" s="11"/>
      <c r="D5072" s="11"/>
      <c r="E5072" s="11"/>
    </row>
    <row r="5073" spans="1:5" x14ac:dyDescent="0.25">
      <c r="A5073" s="122">
        <f t="shared" si="161"/>
        <v>44885</v>
      </c>
      <c r="B5073" s="73" t="b">
        <f t="shared" si="160"/>
        <v>0</v>
      </c>
      <c r="C5073" s="11"/>
      <c r="D5073" s="11"/>
      <c r="E5073" s="11"/>
    </row>
    <row r="5074" spans="1:5" x14ac:dyDescent="0.25">
      <c r="A5074" s="122">
        <f t="shared" si="161"/>
        <v>44886</v>
      </c>
      <c r="B5074" s="73" t="b">
        <f t="shared" si="160"/>
        <v>0</v>
      </c>
      <c r="C5074" s="11"/>
      <c r="D5074" s="11"/>
      <c r="E5074" s="11"/>
    </row>
    <row r="5075" spans="1:5" x14ac:dyDescent="0.25">
      <c r="A5075" s="122">
        <f t="shared" si="161"/>
        <v>44887</v>
      </c>
      <c r="B5075" s="73" t="b">
        <f t="shared" si="160"/>
        <v>0</v>
      </c>
      <c r="C5075" s="11"/>
      <c r="D5075" s="11"/>
      <c r="E5075" s="11"/>
    </row>
    <row r="5076" spans="1:5" x14ac:dyDescent="0.25">
      <c r="A5076" s="122">
        <f t="shared" si="161"/>
        <v>44888</v>
      </c>
      <c r="B5076" s="73" t="b">
        <f t="shared" si="160"/>
        <v>0</v>
      </c>
      <c r="C5076" s="11"/>
      <c r="D5076" s="11"/>
      <c r="E5076" s="11"/>
    </row>
    <row r="5077" spans="1:5" x14ac:dyDescent="0.25">
      <c r="A5077" s="122">
        <f t="shared" si="161"/>
        <v>44889</v>
      </c>
      <c r="B5077" s="73" t="b">
        <f t="shared" si="160"/>
        <v>0</v>
      </c>
      <c r="C5077" s="11"/>
      <c r="D5077" s="11"/>
      <c r="E5077" s="11"/>
    </row>
    <row r="5078" spans="1:5" x14ac:dyDescent="0.25">
      <c r="A5078" s="122">
        <f t="shared" si="161"/>
        <v>44890</v>
      </c>
      <c r="B5078" s="73" t="b">
        <f t="shared" si="160"/>
        <v>0</v>
      </c>
      <c r="C5078" s="11"/>
      <c r="D5078" s="11"/>
      <c r="E5078" s="11"/>
    </row>
    <row r="5079" spans="1:5" x14ac:dyDescent="0.25">
      <c r="A5079" s="122">
        <f t="shared" si="161"/>
        <v>44891</v>
      </c>
      <c r="B5079" s="73" t="b">
        <f t="shared" si="160"/>
        <v>0</v>
      </c>
      <c r="C5079" s="11"/>
      <c r="D5079" s="11"/>
      <c r="E5079" s="11"/>
    </row>
    <row r="5080" spans="1:5" x14ac:dyDescent="0.25">
      <c r="A5080" s="122">
        <f t="shared" si="161"/>
        <v>44892</v>
      </c>
      <c r="B5080" s="73" t="b">
        <f t="shared" si="160"/>
        <v>0</v>
      </c>
      <c r="C5080" s="11"/>
      <c r="D5080" s="11"/>
      <c r="E5080" s="11"/>
    </row>
    <row r="5081" spans="1:5" x14ac:dyDescent="0.25">
      <c r="A5081" s="122">
        <f t="shared" si="161"/>
        <v>44893</v>
      </c>
      <c r="B5081" s="73" t="b">
        <f t="shared" ref="B5081:B5144" si="162">OR(C5081="Ja",D5081="Ja",E5081="Ja")</f>
        <v>0</v>
      </c>
      <c r="C5081" s="11"/>
      <c r="D5081" s="11"/>
      <c r="E5081" s="11"/>
    </row>
    <row r="5082" spans="1:5" x14ac:dyDescent="0.25">
      <c r="A5082" s="122">
        <f t="shared" si="161"/>
        <v>44894</v>
      </c>
      <c r="B5082" s="73" t="b">
        <f t="shared" si="162"/>
        <v>0</v>
      </c>
      <c r="C5082" s="11"/>
      <c r="D5082" s="11"/>
      <c r="E5082" s="11"/>
    </row>
    <row r="5083" spans="1:5" x14ac:dyDescent="0.25">
      <c r="A5083" s="122">
        <f t="shared" si="161"/>
        <v>44895</v>
      </c>
      <c r="B5083" s="73" t="b">
        <f t="shared" si="162"/>
        <v>0</v>
      </c>
      <c r="C5083" s="11"/>
      <c r="D5083" s="11"/>
      <c r="E5083" s="11"/>
    </row>
    <row r="5084" spans="1:5" x14ac:dyDescent="0.25">
      <c r="A5084" s="122">
        <f t="shared" si="161"/>
        <v>44896</v>
      </c>
      <c r="B5084" s="73" t="b">
        <f t="shared" si="162"/>
        <v>0</v>
      </c>
      <c r="C5084" s="11"/>
      <c r="D5084" s="11"/>
      <c r="E5084" s="11"/>
    </row>
    <row r="5085" spans="1:5" x14ac:dyDescent="0.25">
      <c r="A5085" s="122">
        <f t="shared" si="161"/>
        <v>44897</v>
      </c>
      <c r="B5085" s="73" t="b">
        <f t="shared" si="162"/>
        <v>0</v>
      </c>
      <c r="C5085" s="11"/>
      <c r="D5085" s="11"/>
      <c r="E5085" s="11"/>
    </row>
    <row r="5086" spans="1:5" x14ac:dyDescent="0.25">
      <c r="A5086" s="122">
        <f t="shared" si="161"/>
        <v>44898</v>
      </c>
      <c r="B5086" s="73" t="b">
        <f t="shared" si="162"/>
        <v>0</v>
      </c>
      <c r="C5086" s="11"/>
      <c r="D5086" s="11"/>
      <c r="E5086" s="11"/>
    </row>
    <row r="5087" spans="1:5" x14ac:dyDescent="0.25">
      <c r="A5087" s="122">
        <f t="shared" si="161"/>
        <v>44899</v>
      </c>
      <c r="B5087" s="73" t="b">
        <f t="shared" si="162"/>
        <v>0</v>
      </c>
      <c r="C5087" s="11"/>
      <c r="D5087" s="11"/>
      <c r="E5087" s="11"/>
    </row>
    <row r="5088" spans="1:5" x14ac:dyDescent="0.25">
      <c r="A5088" s="122">
        <f t="shared" si="161"/>
        <v>44900</v>
      </c>
      <c r="B5088" s="73" t="b">
        <f t="shared" si="162"/>
        <v>0</v>
      </c>
      <c r="C5088" s="11"/>
      <c r="D5088" s="11"/>
      <c r="E5088" s="11"/>
    </row>
    <row r="5089" spans="1:5" x14ac:dyDescent="0.25">
      <c r="A5089" s="122">
        <f t="shared" si="161"/>
        <v>44901</v>
      </c>
      <c r="B5089" s="73" t="b">
        <f t="shared" si="162"/>
        <v>0</v>
      </c>
      <c r="C5089" s="11"/>
      <c r="D5089" s="11"/>
      <c r="E5089" s="11"/>
    </row>
    <row r="5090" spans="1:5" x14ac:dyDescent="0.25">
      <c r="A5090" s="122">
        <f t="shared" si="161"/>
        <v>44902</v>
      </c>
      <c r="B5090" s="73" t="b">
        <f t="shared" si="162"/>
        <v>0</v>
      </c>
      <c r="C5090" s="11"/>
      <c r="D5090" s="11"/>
      <c r="E5090" s="11"/>
    </row>
    <row r="5091" spans="1:5" x14ac:dyDescent="0.25">
      <c r="A5091" s="122">
        <f t="shared" si="161"/>
        <v>44903</v>
      </c>
      <c r="B5091" s="73" t="b">
        <f t="shared" si="162"/>
        <v>0</v>
      </c>
      <c r="C5091" s="11"/>
      <c r="D5091" s="11"/>
      <c r="E5091" s="11"/>
    </row>
    <row r="5092" spans="1:5" x14ac:dyDescent="0.25">
      <c r="A5092" s="122">
        <f t="shared" si="161"/>
        <v>44904</v>
      </c>
      <c r="B5092" s="73" t="b">
        <f t="shared" si="162"/>
        <v>0</v>
      </c>
      <c r="C5092" s="11"/>
      <c r="D5092" s="11"/>
      <c r="E5092" s="11"/>
    </row>
    <row r="5093" spans="1:5" x14ac:dyDescent="0.25">
      <c r="A5093" s="122">
        <f t="shared" si="161"/>
        <v>44905</v>
      </c>
      <c r="B5093" s="73" t="b">
        <f t="shared" si="162"/>
        <v>0</v>
      </c>
      <c r="C5093" s="11"/>
      <c r="D5093" s="11"/>
      <c r="E5093" s="11"/>
    </row>
    <row r="5094" spans="1:5" x14ac:dyDescent="0.25">
      <c r="A5094" s="122">
        <f t="shared" si="161"/>
        <v>44906</v>
      </c>
      <c r="B5094" s="73" t="b">
        <f t="shared" si="162"/>
        <v>0</v>
      </c>
      <c r="C5094" s="11"/>
      <c r="D5094" s="11"/>
      <c r="E5094" s="11"/>
    </row>
    <row r="5095" spans="1:5" x14ac:dyDescent="0.25">
      <c r="A5095" s="122">
        <f t="shared" si="161"/>
        <v>44907</v>
      </c>
      <c r="B5095" s="73" t="b">
        <f t="shared" si="162"/>
        <v>0</v>
      </c>
      <c r="C5095" s="11"/>
      <c r="D5095" s="11"/>
      <c r="E5095" s="11"/>
    </row>
    <row r="5096" spans="1:5" x14ac:dyDescent="0.25">
      <c r="A5096" s="122">
        <f t="shared" si="161"/>
        <v>44908</v>
      </c>
      <c r="B5096" s="73" t="b">
        <f t="shared" si="162"/>
        <v>0</v>
      </c>
      <c r="C5096" s="11"/>
      <c r="D5096" s="11"/>
      <c r="E5096" s="11"/>
    </row>
    <row r="5097" spans="1:5" x14ac:dyDescent="0.25">
      <c r="A5097" s="122">
        <f t="shared" si="161"/>
        <v>44909</v>
      </c>
      <c r="B5097" s="73" t="b">
        <f t="shared" si="162"/>
        <v>0</v>
      </c>
      <c r="C5097" s="11"/>
      <c r="D5097" s="11"/>
      <c r="E5097" s="11"/>
    </row>
    <row r="5098" spans="1:5" x14ac:dyDescent="0.25">
      <c r="A5098" s="122">
        <f t="shared" si="161"/>
        <v>44910</v>
      </c>
      <c r="B5098" s="73" t="b">
        <f t="shared" si="162"/>
        <v>0</v>
      </c>
      <c r="C5098" s="11"/>
      <c r="D5098" s="11"/>
      <c r="E5098" s="11"/>
    </row>
    <row r="5099" spans="1:5" x14ac:dyDescent="0.25">
      <c r="A5099" s="122">
        <f t="shared" si="161"/>
        <v>44911</v>
      </c>
      <c r="B5099" s="73" t="b">
        <f t="shared" si="162"/>
        <v>0</v>
      </c>
      <c r="C5099" s="11"/>
      <c r="D5099" s="11"/>
      <c r="E5099" s="11"/>
    </row>
    <row r="5100" spans="1:5" x14ac:dyDescent="0.25">
      <c r="A5100" s="122">
        <f t="shared" si="161"/>
        <v>44912</v>
      </c>
      <c r="B5100" s="73" t="b">
        <f t="shared" si="162"/>
        <v>0</v>
      </c>
      <c r="C5100" s="11"/>
      <c r="D5100" s="11"/>
      <c r="E5100" s="11"/>
    </row>
    <row r="5101" spans="1:5" x14ac:dyDescent="0.25">
      <c r="A5101" s="122">
        <f t="shared" si="161"/>
        <v>44913</v>
      </c>
      <c r="B5101" s="73" t="b">
        <f t="shared" si="162"/>
        <v>0</v>
      </c>
      <c r="C5101" s="11"/>
      <c r="D5101" s="11"/>
      <c r="E5101" s="11"/>
    </row>
    <row r="5102" spans="1:5" x14ac:dyDescent="0.25">
      <c r="A5102" s="122">
        <f t="shared" si="161"/>
        <v>44914</v>
      </c>
      <c r="B5102" s="73" t="b">
        <f t="shared" si="162"/>
        <v>0</v>
      </c>
      <c r="C5102" s="11"/>
      <c r="D5102" s="11"/>
      <c r="E5102" s="11"/>
    </row>
    <row r="5103" spans="1:5" x14ac:dyDescent="0.25">
      <c r="A5103" s="122">
        <f t="shared" si="161"/>
        <v>44915</v>
      </c>
      <c r="B5103" s="73" t="b">
        <f t="shared" si="162"/>
        <v>0</v>
      </c>
      <c r="C5103" s="11"/>
      <c r="D5103" s="11"/>
      <c r="E5103" s="11"/>
    </row>
    <row r="5104" spans="1:5" x14ac:dyDescent="0.25">
      <c r="A5104" s="122">
        <f t="shared" si="161"/>
        <v>44916</v>
      </c>
      <c r="B5104" s="73" t="b">
        <f t="shared" si="162"/>
        <v>0</v>
      </c>
      <c r="C5104" s="11"/>
      <c r="D5104" s="11"/>
      <c r="E5104" s="11"/>
    </row>
    <row r="5105" spans="1:5" x14ac:dyDescent="0.25">
      <c r="A5105" s="122">
        <f t="shared" si="161"/>
        <v>44917</v>
      </c>
      <c r="B5105" s="73" t="b">
        <f t="shared" si="162"/>
        <v>0</v>
      </c>
      <c r="C5105" s="11"/>
      <c r="D5105" s="11"/>
      <c r="E5105" s="11"/>
    </row>
    <row r="5106" spans="1:5" x14ac:dyDescent="0.25">
      <c r="A5106" s="122">
        <f t="shared" si="161"/>
        <v>44918</v>
      </c>
      <c r="B5106" s="73" t="b">
        <f t="shared" si="162"/>
        <v>0</v>
      </c>
      <c r="C5106" s="11"/>
      <c r="D5106" s="11"/>
      <c r="E5106" s="11"/>
    </row>
    <row r="5107" spans="1:5" x14ac:dyDescent="0.25">
      <c r="A5107" s="122">
        <f t="shared" si="161"/>
        <v>44919</v>
      </c>
      <c r="B5107" s="73" t="b">
        <f t="shared" si="162"/>
        <v>1</v>
      </c>
      <c r="C5107" s="11"/>
      <c r="D5107" s="11"/>
      <c r="E5107" s="11" t="s">
        <v>81</v>
      </c>
    </row>
    <row r="5108" spans="1:5" x14ac:dyDescent="0.25">
      <c r="A5108" s="122">
        <f t="shared" si="161"/>
        <v>44920</v>
      </c>
      <c r="B5108" s="73" t="b">
        <f t="shared" si="162"/>
        <v>1</v>
      </c>
      <c r="C5108" s="11" t="s">
        <v>81</v>
      </c>
      <c r="D5108" s="11"/>
      <c r="E5108" s="11"/>
    </row>
    <row r="5109" spans="1:5" x14ac:dyDescent="0.25">
      <c r="A5109" s="122">
        <f t="shared" si="161"/>
        <v>44921</v>
      </c>
      <c r="B5109" s="73" t="b">
        <f t="shared" si="162"/>
        <v>1</v>
      </c>
      <c r="C5109" s="11" t="s">
        <v>81</v>
      </c>
      <c r="D5109" s="11"/>
      <c r="E5109" s="11"/>
    </row>
    <row r="5110" spans="1:5" x14ac:dyDescent="0.25">
      <c r="A5110" s="122">
        <f t="shared" si="161"/>
        <v>44922</v>
      </c>
      <c r="B5110" s="73" t="b">
        <f t="shared" si="162"/>
        <v>0</v>
      </c>
      <c r="C5110" s="11"/>
      <c r="D5110" s="11"/>
      <c r="E5110" s="11"/>
    </row>
    <row r="5111" spans="1:5" x14ac:dyDescent="0.25">
      <c r="A5111" s="122">
        <f t="shared" si="161"/>
        <v>44923</v>
      </c>
      <c r="B5111" s="73" t="b">
        <f t="shared" si="162"/>
        <v>0</v>
      </c>
      <c r="C5111" s="11"/>
      <c r="D5111" s="11"/>
      <c r="E5111" s="11"/>
    </row>
    <row r="5112" spans="1:5" x14ac:dyDescent="0.25">
      <c r="A5112" s="122">
        <f t="shared" si="161"/>
        <v>44924</v>
      </c>
      <c r="B5112" s="73" t="b">
        <f t="shared" si="162"/>
        <v>0</v>
      </c>
      <c r="C5112" s="11"/>
      <c r="D5112" s="11"/>
      <c r="E5112" s="11"/>
    </row>
    <row r="5113" spans="1:5" x14ac:dyDescent="0.25">
      <c r="A5113" s="122">
        <f t="shared" si="161"/>
        <v>44925</v>
      </c>
      <c r="B5113" s="73" t="b">
        <f t="shared" si="162"/>
        <v>0</v>
      </c>
      <c r="C5113" s="11"/>
      <c r="D5113" s="11"/>
      <c r="E5113" s="11"/>
    </row>
    <row r="5114" spans="1:5" x14ac:dyDescent="0.25">
      <c r="A5114" s="124">
        <f t="shared" si="161"/>
        <v>44926</v>
      </c>
      <c r="B5114" s="125" t="b">
        <f t="shared" si="162"/>
        <v>1</v>
      </c>
      <c r="C5114" s="13" t="s">
        <v>81</v>
      </c>
      <c r="D5114" s="13"/>
      <c r="E5114" s="13"/>
    </row>
    <row r="5115" spans="1:5" x14ac:dyDescent="0.25">
      <c r="A5115" s="122">
        <f t="shared" si="161"/>
        <v>44927</v>
      </c>
      <c r="B5115" s="73" t="b">
        <f t="shared" si="162"/>
        <v>1</v>
      </c>
      <c r="C5115" s="11" t="s">
        <v>81</v>
      </c>
      <c r="D5115" s="11"/>
      <c r="E5115" s="11"/>
    </row>
    <row r="5116" spans="1:5" x14ac:dyDescent="0.25">
      <c r="A5116" s="122">
        <f t="shared" si="161"/>
        <v>44928</v>
      </c>
      <c r="B5116" s="73" t="b">
        <f t="shared" si="162"/>
        <v>0</v>
      </c>
      <c r="C5116" s="11"/>
      <c r="D5116" s="11"/>
      <c r="E5116" s="11"/>
    </row>
    <row r="5117" spans="1:5" x14ac:dyDescent="0.25">
      <c r="A5117" s="122">
        <f t="shared" si="161"/>
        <v>44929</v>
      </c>
      <c r="B5117" s="73" t="b">
        <f t="shared" si="162"/>
        <v>0</v>
      </c>
      <c r="C5117" s="11"/>
      <c r="D5117" s="11"/>
      <c r="E5117" s="11"/>
    </row>
    <row r="5118" spans="1:5" x14ac:dyDescent="0.25">
      <c r="A5118" s="122">
        <f t="shared" si="161"/>
        <v>44930</v>
      </c>
      <c r="B5118" s="73" t="b">
        <f t="shared" si="162"/>
        <v>0</v>
      </c>
      <c r="C5118" s="11"/>
      <c r="D5118" s="11"/>
      <c r="E5118" s="11"/>
    </row>
    <row r="5119" spans="1:5" x14ac:dyDescent="0.25">
      <c r="A5119" s="122">
        <f t="shared" si="161"/>
        <v>44931</v>
      </c>
      <c r="B5119" s="73" t="b">
        <f t="shared" si="162"/>
        <v>0</v>
      </c>
      <c r="C5119" s="11"/>
      <c r="D5119" s="11"/>
      <c r="E5119" s="11"/>
    </row>
    <row r="5120" spans="1:5" x14ac:dyDescent="0.25">
      <c r="A5120" s="122">
        <f t="shared" si="161"/>
        <v>44932</v>
      </c>
      <c r="B5120" s="73" t="b">
        <f t="shared" si="162"/>
        <v>0</v>
      </c>
      <c r="C5120" s="11"/>
      <c r="D5120" s="11"/>
      <c r="E5120" s="11"/>
    </row>
    <row r="5121" spans="1:5" x14ac:dyDescent="0.25">
      <c r="A5121" s="122">
        <f t="shared" si="161"/>
        <v>44933</v>
      </c>
      <c r="B5121" s="73" t="b">
        <f t="shared" si="162"/>
        <v>0</v>
      </c>
      <c r="C5121" s="11"/>
      <c r="D5121" s="11"/>
      <c r="E5121" s="11"/>
    </row>
    <row r="5122" spans="1:5" x14ac:dyDescent="0.25">
      <c r="A5122" s="122">
        <f t="shared" si="161"/>
        <v>44934</v>
      </c>
      <c r="B5122" s="73" t="b">
        <f t="shared" si="162"/>
        <v>0</v>
      </c>
      <c r="C5122" s="11"/>
      <c r="D5122" s="11"/>
      <c r="E5122" s="11"/>
    </row>
    <row r="5123" spans="1:5" x14ac:dyDescent="0.25">
      <c r="A5123" s="122">
        <f t="shared" si="161"/>
        <v>44935</v>
      </c>
      <c r="B5123" s="73" t="b">
        <f t="shared" si="162"/>
        <v>0</v>
      </c>
      <c r="C5123" s="11"/>
      <c r="D5123" s="11"/>
      <c r="E5123" s="11"/>
    </row>
    <row r="5124" spans="1:5" x14ac:dyDescent="0.25">
      <c r="A5124" s="122">
        <f t="shared" ref="A5124:A5187" si="163">A5123+1</f>
        <v>44936</v>
      </c>
      <c r="B5124" s="73" t="b">
        <f t="shared" si="162"/>
        <v>0</v>
      </c>
      <c r="C5124" s="11"/>
      <c r="D5124" s="11"/>
      <c r="E5124" s="11"/>
    </row>
    <row r="5125" spans="1:5" x14ac:dyDescent="0.25">
      <c r="A5125" s="122">
        <f t="shared" si="163"/>
        <v>44937</v>
      </c>
      <c r="B5125" s="73" t="b">
        <f t="shared" si="162"/>
        <v>0</v>
      </c>
      <c r="C5125" s="11"/>
      <c r="D5125" s="11"/>
      <c r="E5125" s="11"/>
    </row>
    <row r="5126" spans="1:5" x14ac:dyDescent="0.25">
      <c r="A5126" s="122">
        <f t="shared" si="163"/>
        <v>44938</v>
      </c>
      <c r="B5126" s="73" t="b">
        <f t="shared" si="162"/>
        <v>0</v>
      </c>
      <c r="C5126" s="11"/>
      <c r="D5126" s="11"/>
      <c r="E5126" s="11"/>
    </row>
    <row r="5127" spans="1:5" x14ac:dyDescent="0.25">
      <c r="A5127" s="122">
        <f t="shared" si="163"/>
        <v>44939</v>
      </c>
      <c r="B5127" s="73" t="b">
        <f t="shared" si="162"/>
        <v>0</v>
      </c>
      <c r="C5127" s="11"/>
      <c r="D5127" s="11"/>
      <c r="E5127" s="11"/>
    </row>
    <row r="5128" spans="1:5" x14ac:dyDescent="0.25">
      <c r="A5128" s="122">
        <f t="shared" si="163"/>
        <v>44940</v>
      </c>
      <c r="B5128" s="73" t="b">
        <f t="shared" si="162"/>
        <v>0</v>
      </c>
      <c r="C5128" s="11"/>
      <c r="D5128" s="11"/>
      <c r="E5128" s="11"/>
    </row>
    <row r="5129" spans="1:5" x14ac:dyDescent="0.25">
      <c r="A5129" s="122">
        <f t="shared" si="163"/>
        <v>44941</v>
      </c>
      <c r="B5129" s="73" t="b">
        <f t="shared" si="162"/>
        <v>0</v>
      </c>
      <c r="C5129" s="11"/>
      <c r="D5129" s="11"/>
      <c r="E5129" s="11"/>
    </row>
    <row r="5130" spans="1:5" x14ac:dyDescent="0.25">
      <c r="A5130" s="122">
        <f t="shared" si="163"/>
        <v>44942</v>
      </c>
      <c r="B5130" s="73" t="b">
        <f t="shared" si="162"/>
        <v>0</v>
      </c>
      <c r="C5130" s="11"/>
      <c r="D5130" s="11"/>
      <c r="E5130" s="11"/>
    </row>
    <row r="5131" spans="1:5" x14ac:dyDescent="0.25">
      <c r="A5131" s="122">
        <f t="shared" si="163"/>
        <v>44943</v>
      </c>
      <c r="B5131" s="73" t="b">
        <f t="shared" si="162"/>
        <v>0</v>
      </c>
      <c r="C5131" s="11"/>
      <c r="D5131" s="11"/>
      <c r="E5131" s="11"/>
    </row>
    <row r="5132" spans="1:5" x14ac:dyDescent="0.25">
      <c r="A5132" s="122">
        <f t="shared" si="163"/>
        <v>44944</v>
      </c>
      <c r="B5132" s="73" t="b">
        <f t="shared" si="162"/>
        <v>0</v>
      </c>
      <c r="C5132" s="11"/>
      <c r="D5132" s="11"/>
      <c r="E5132" s="11"/>
    </row>
    <row r="5133" spans="1:5" x14ac:dyDescent="0.25">
      <c r="A5133" s="122">
        <f t="shared" si="163"/>
        <v>44945</v>
      </c>
      <c r="B5133" s="73" t="b">
        <f t="shared" si="162"/>
        <v>0</v>
      </c>
      <c r="C5133" s="11"/>
      <c r="D5133" s="11"/>
      <c r="E5133" s="11"/>
    </row>
    <row r="5134" spans="1:5" x14ac:dyDescent="0.25">
      <c r="A5134" s="122">
        <f t="shared" si="163"/>
        <v>44946</v>
      </c>
      <c r="B5134" s="73" t="b">
        <f t="shared" si="162"/>
        <v>0</v>
      </c>
      <c r="C5134" s="11"/>
      <c r="D5134" s="11"/>
      <c r="E5134" s="11"/>
    </row>
    <row r="5135" spans="1:5" x14ac:dyDescent="0.25">
      <c r="A5135" s="122">
        <f t="shared" si="163"/>
        <v>44947</v>
      </c>
      <c r="B5135" s="73" t="b">
        <f t="shared" si="162"/>
        <v>0</v>
      </c>
      <c r="C5135" s="11"/>
      <c r="D5135" s="11"/>
      <c r="E5135" s="11"/>
    </row>
    <row r="5136" spans="1:5" x14ac:dyDescent="0.25">
      <c r="A5136" s="122">
        <f t="shared" si="163"/>
        <v>44948</v>
      </c>
      <c r="B5136" s="73" t="b">
        <f t="shared" si="162"/>
        <v>0</v>
      </c>
      <c r="C5136" s="11"/>
      <c r="D5136" s="11"/>
      <c r="E5136" s="11"/>
    </row>
    <row r="5137" spans="1:5" x14ac:dyDescent="0.25">
      <c r="A5137" s="122">
        <f t="shared" si="163"/>
        <v>44949</v>
      </c>
      <c r="B5137" s="73" t="b">
        <f t="shared" si="162"/>
        <v>0</v>
      </c>
      <c r="C5137" s="11"/>
      <c r="D5137" s="11"/>
      <c r="E5137" s="11"/>
    </row>
    <row r="5138" spans="1:5" x14ac:dyDescent="0.25">
      <c r="A5138" s="122">
        <f t="shared" si="163"/>
        <v>44950</v>
      </c>
      <c r="B5138" s="73" t="b">
        <f t="shared" si="162"/>
        <v>0</v>
      </c>
      <c r="C5138" s="11"/>
      <c r="D5138" s="11"/>
      <c r="E5138" s="11"/>
    </row>
    <row r="5139" spans="1:5" x14ac:dyDescent="0.25">
      <c r="A5139" s="122">
        <f t="shared" si="163"/>
        <v>44951</v>
      </c>
      <c r="B5139" s="73" t="b">
        <f t="shared" si="162"/>
        <v>0</v>
      </c>
      <c r="C5139" s="11"/>
      <c r="D5139" s="11"/>
      <c r="E5139" s="11"/>
    </row>
    <row r="5140" spans="1:5" x14ac:dyDescent="0.25">
      <c r="A5140" s="122">
        <f t="shared" si="163"/>
        <v>44952</v>
      </c>
      <c r="B5140" s="73" t="b">
        <f t="shared" si="162"/>
        <v>0</v>
      </c>
      <c r="C5140" s="11"/>
      <c r="D5140" s="11"/>
      <c r="E5140" s="11"/>
    </row>
    <row r="5141" spans="1:5" x14ac:dyDescent="0.25">
      <c r="A5141" s="122">
        <f t="shared" si="163"/>
        <v>44953</v>
      </c>
      <c r="B5141" s="73" t="b">
        <f t="shared" si="162"/>
        <v>0</v>
      </c>
      <c r="C5141" s="11"/>
      <c r="D5141" s="11"/>
      <c r="E5141" s="11"/>
    </row>
    <row r="5142" spans="1:5" x14ac:dyDescent="0.25">
      <c r="A5142" s="122">
        <f t="shared" si="163"/>
        <v>44954</v>
      </c>
      <c r="B5142" s="73" t="b">
        <f t="shared" si="162"/>
        <v>0</v>
      </c>
      <c r="C5142" s="11"/>
      <c r="D5142" s="11"/>
      <c r="E5142" s="11"/>
    </row>
    <row r="5143" spans="1:5" x14ac:dyDescent="0.25">
      <c r="A5143" s="122">
        <f t="shared" si="163"/>
        <v>44955</v>
      </c>
      <c r="B5143" s="73" t="b">
        <f t="shared" si="162"/>
        <v>0</v>
      </c>
      <c r="C5143" s="11"/>
      <c r="D5143" s="11"/>
      <c r="E5143" s="11"/>
    </row>
    <row r="5144" spans="1:5" x14ac:dyDescent="0.25">
      <c r="A5144" s="122">
        <f t="shared" si="163"/>
        <v>44956</v>
      </c>
      <c r="B5144" s="73" t="b">
        <f t="shared" si="162"/>
        <v>0</v>
      </c>
      <c r="C5144" s="11"/>
      <c r="D5144" s="11"/>
      <c r="E5144" s="11"/>
    </row>
    <row r="5145" spans="1:5" x14ac:dyDescent="0.25">
      <c r="A5145" s="122">
        <f t="shared" si="163"/>
        <v>44957</v>
      </c>
      <c r="B5145" s="73" t="b">
        <f t="shared" ref="B5145:B5208" si="164">OR(C5145="Ja",D5145="Ja",E5145="Ja")</f>
        <v>0</v>
      </c>
      <c r="C5145" s="11"/>
      <c r="D5145" s="11"/>
      <c r="E5145" s="11"/>
    </row>
    <row r="5146" spans="1:5" x14ac:dyDescent="0.25">
      <c r="A5146" s="122">
        <f t="shared" si="163"/>
        <v>44958</v>
      </c>
      <c r="B5146" s="73" t="b">
        <f t="shared" si="164"/>
        <v>0</v>
      </c>
      <c r="C5146" s="11"/>
      <c r="D5146" s="11"/>
      <c r="E5146" s="11"/>
    </row>
    <row r="5147" spans="1:5" x14ac:dyDescent="0.25">
      <c r="A5147" s="122">
        <f t="shared" si="163"/>
        <v>44959</v>
      </c>
      <c r="B5147" s="73" t="b">
        <f t="shared" si="164"/>
        <v>0</v>
      </c>
      <c r="C5147" s="11"/>
      <c r="D5147" s="11"/>
      <c r="E5147" s="11"/>
    </row>
    <row r="5148" spans="1:5" x14ac:dyDescent="0.25">
      <c r="A5148" s="122">
        <f t="shared" si="163"/>
        <v>44960</v>
      </c>
      <c r="B5148" s="73" t="b">
        <f t="shared" si="164"/>
        <v>0</v>
      </c>
      <c r="C5148" s="11"/>
      <c r="D5148" s="11"/>
      <c r="E5148" s="11"/>
    </row>
    <row r="5149" spans="1:5" x14ac:dyDescent="0.25">
      <c r="A5149" s="122">
        <f t="shared" si="163"/>
        <v>44961</v>
      </c>
      <c r="B5149" s="73" t="b">
        <f t="shared" si="164"/>
        <v>0</v>
      </c>
      <c r="C5149" s="11"/>
      <c r="D5149" s="11"/>
      <c r="E5149" s="11"/>
    </row>
    <row r="5150" spans="1:5" x14ac:dyDescent="0.25">
      <c r="A5150" s="122">
        <f t="shared" si="163"/>
        <v>44962</v>
      </c>
      <c r="B5150" s="73" t="b">
        <f t="shared" si="164"/>
        <v>0</v>
      </c>
      <c r="C5150" s="11"/>
      <c r="D5150" s="11"/>
      <c r="E5150" s="11"/>
    </row>
    <row r="5151" spans="1:5" x14ac:dyDescent="0.25">
      <c r="A5151" s="122">
        <f t="shared" si="163"/>
        <v>44963</v>
      </c>
      <c r="B5151" s="73" t="b">
        <f t="shared" si="164"/>
        <v>0</v>
      </c>
      <c r="C5151" s="11"/>
      <c r="D5151" s="11"/>
      <c r="E5151" s="11"/>
    </row>
    <row r="5152" spans="1:5" x14ac:dyDescent="0.25">
      <c r="A5152" s="122">
        <f t="shared" si="163"/>
        <v>44964</v>
      </c>
      <c r="B5152" s="73" t="b">
        <f t="shared" si="164"/>
        <v>0</v>
      </c>
      <c r="C5152" s="11"/>
      <c r="D5152" s="11"/>
      <c r="E5152" s="11"/>
    </row>
    <row r="5153" spans="1:5" x14ac:dyDescent="0.25">
      <c r="A5153" s="122">
        <f t="shared" si="163"/>
        <v>44965</v>
      </c>
      <c r="B5153" s="73" t="b">
        <f t="shared" si="164"/>
        <v>0</v>
      </c>
      <c r="C5153" s="11"/>
      <c r="D5153" s="11"/>
      <c r="E5153" s="11"/>
    </row>
    <row r="5154" spans="1:5" x14ac:dyDescent="0.25">
      <c r="A5154" s="122">
        <f t="shared" si="163"/>
        <v>44966</v>
      </c>
      <c r="B5154" s="73" t="b">
        <f t="shared" si="164"/>
        <v>0</v>
      </c>
      <c r="C5154" s="11"/>
      <c r="D5154" s="11"/>
      <c r="E5154" s="11"/>
    </row>
    <row r="5155" spans="1:5" x14ac:dyDescent="0.25">
      <c r="A5155" s="122">
        <f t="shared" si="163"/>
        <v>44967</v>
      </c>
      <c r="B5155" s="73" t="b">
        <f t="shared" si="164"/>
        <v>0</v>
      </c>
      <c r="C5155" s="11"/>
      <c r="D5155" s="11"/>
      <c r="E5155" s="11"/>
    </row>
    <row r="5156" spans="1:5" x14ac:dyDescent="0.25">
      <c r="A5156" s="122">
        <f t="shared" si="163"/>
        <v>44968</v>
      </c>
      <c r="B5156" s="73" t="b">
        <f t="shared" si="164"/>
        <v>0</v>
      </c>
      <c r="C5156" s="11"/>
      <c r="D5156" s="11"/>
      <c r="E5156" s="11"/>
    </row>
    <row r="5157" spans="1:5" x14ac:dyDescent="0.25">
      <c r="A5157" s="122">
        <f t="shared" si="163"/>
        <v>44969</v>
      </c>
      <c r="B5157" s="73" t="b">
        <f t="shared" si="164"/>
        <v>0</v>
      </c>
      <c r="C5157" s="11"/>
      <c r="D5157" s="11"/>
      <c r="E5157" s="11"/>
    </row>
    <row r="5158" spans="1:5" x14ac:dyDescent="0.25">
      <c r="A5158" s="122">
        <f t="shared" si="163"/>
        <v>44970</v>
      </c>
      <c r="B5158" s="73" t="b">
        <f t="shared" si="164"/>
        <v>0</v>
      </c>
      <c r="C5158" s="11"/>
      <c r="D5158" s="11"/>
      <c r="E5158" s="11"/>
    </row>
    <row r="5159" spans="1:5" x14ac:dyDescent="0.25">
      <c r="A5159" s="122">
        <f t="shared" si="163"/>
        <v>44971</v>
      </c>
      <c r="B5159" s="73" t="b">
        <f t="shared" si="164"/>
        <v>0</v>
      </c>
      <c r="C5159" s="11"/>
      <c r="D5159" s="11"/>
      <c r="E5159" s="11"/>
    </row>
    <row r="5160" spans="1:5" x14ac:dyDescent="0.25">
      <c r="A5160" s="122">
        <f t="shared" si="163"/>
        <v>44972</v>
      </c>
      <c r="B5160" s="73" t="b">
        <f t="shared" si="164"/>
        <v>0</v>
      </c>
      <c r="C5160" s="11"/>
      <c r="D5160" s="11"/>
      <c r="E5160" s="11"/>
    </row>
    <row r="5161" spans="1:5" x14ac:dyDescent="0.25">
      <c r="A5161" s="122">
        <f t="shared" si="163"/>
        <v>44973</v>
      </c>
      <c r="B5161" s="73" t="b">
        <f t="shared" si="164"/>
        <v>0</v>
      </c>
      <c r="C5161" s="11"/>
      <c r="D5161" s="11"/>
      <c r="E5161" s="11"/>
    </row>
    <row r="5162" spans="1:5" x14ac:dyDescent="0.25">
      <c r="A5162" s="122">
        <f t="shared" si="163"/>
        <v>44974</v>
      </c>
      <c r="B5162" s="73" t="b">
        <f t="shared" si="164"/>
        <v>0</v>
      </c>
      <c r="C5162" s="11"/>
      <c r="D5162" s="11"/>
      <c r="E5162" s="11"/>
    </row>
    <row r="5163" spans="1:5" x14ac:dyDescent="0.25">
      <c r="A5163" s="122">
        <f t="shared" si="163"/>
        <v>44975</v>
      </c>
      <c r="B5163" s="73" t="b">
        <f t="shared" si="164"/>
        <v>0</v>
      </c>
      <c r="C5163" s="11"/>
      <c r="D5163" s="11"/>
      <c r="E5163" s="11"/>
    </row>
    <row r="5164" spans="1:5" x14ac:dyDescent="0.25">
      <c r="A5164" s="122">
        <f t="shared" si="163"/>
        <v>44976</v>
      </c>
      <c r="B5164" s="73" t="b">
        <f t="shared" si="164"/>
        <v>0</v>
      </c>
      <c r="C5164" s="11"/>
      <c r="D5164" s="11"/>
      <c r="E5164" s="11"/>
    </row>
    <row r="5165" spans="1:5" x14ac:dyDescent="0.25">
      <c r="A5165" s="122">
        <f t="shared" si="163"/>
        <v>44977</v>
      </c>
      <c r="B5165" s="73" t="b">
        <f t="shared" si="164"/>
        <v>0</v>
      </c>
      <c r="C5165" s="11"/>
      <c r="D5165" s="11"/>
      <c r="E5165" s="11"/>
    </row>
    <row r="5166" spans="1:5" x14ac:dyDescent="0.25">
      <c r="A5166" s="122">
        <f t="shared" si="163"/>
        <v>44978</v>
      </c>
      <c r="B5166" s="73" t="b">
        <f t="shared" si="164"/>
        <v>0</v>
      </c>
      <c r="C5166" s="11"/>
      <c r="D5166" s="11"/>
      <c r="E5166" s="11"/>
    </row>
    <row r="5167" spans="1:5" x14ac:dyDescent="0.25">
      <c r="A5167" s="122">
        <f t="shared" si="163"/>
        <v>44979</v>
      </c>
      <c r="B5167" s="73" t="b">
        <f t="shared" si="164"/>
        <v>0</v>
      </c>
      <c r="C5167" s="11"/>
      <c r="D5167" s="11"/>
      <c r="E5167" s="11"/>
    </row>
    <row r="5168" spans="1:5" x14ac:dyDescent="0.25">
      <c r="A5168" s="122">
        <f t="shared" si="163"/>
        <v>44980</v>
      </c>
      <c r="B5168" s="73" t="b">
        <f t="shared" si="164"/>
        <v>0</v>
      </c>
      <c r="C5168" s="11"/>
      <c r="D5168" s="11"/>
      <c r="E5168" s="11"/>
    </row>
    <row r="5169" spans="1:5" x14ac:dyDescent="0.25">
      <c r="A5169" s="122">
        <f t="shared" si="163"/>
        <v>44981</v>
      </c>
      <c r="B5169" s="73" t="b">
        <f t="shared" si="164"/>
        <v>0</v>
      </c>
      <c r="C5169" s="11"/>
      <c r="D5169" s="11"/>
      <c r="E5169" s="11"/>
    </row>
    <row r="5170" spans="1:5" x14ac:dyDescent="0.25">
      <c r="A5170" s="122">
        <f t="shared" si="163"/>
        <v>44982</v>
      </c>
      <c r="B5170" s="73" t="b">
        <f t="shared" si="164"/>
        <v>0</v>
      </c>
      <c r="C5170" s="11"/>
      <c r="D5170" s="11"/>
      <c r="E5170" s="11"/>
    </row>
    <row r="5171" spans="1:5" x14ac:dyDescent="0.25">
      <c r="A5171" s="122">
        <f t="shared" si="163"/>
        <v>44983</v>
      </c>
      <c r="B5171" s="73" t="b">
        <f t="shared" si="164"/>
        <v>0</v>
      </c>
      <c r="C5171" s="11"/>
      <c r="D5171" s="11"/>
      <c r="E5171" s="11"/>
    </row>
    <row r="5172" spans="1:5" x14ac:dyDescent="0.25">
      <c r="A5172" s="122">
        <f t="shared" si="163"/>
        <v>44984</v>
      </c>
      <c r="B5172" s="73" t="b">
        <f t="shared" si="164"/>
        <v>0</v>
      </c>
      <c r="C5172" s="11"/>
      <c r="D5172" s="11"/>
      <c r="E5172" s="11"/>
    </row>
    <row r="5173" spans="1:5" x14ac:dyDescent="0.25">
      <c r="A5173" s="122">
        <f t="shared" si="163"/>
        <v>44985</v>
      </c>
      <c r="B5173" s="73" t="b">
        <f t="shared" si="164"/>
        <v>0</v>
      </c>
      <c r="C5173" s="11"/>
      <c r="D5173" s="11"/>
      <c r="E5173" s="11"/>
    </row>
    <row r="5174" spans="1:5" x14ac:dyDescent="0.25">
      <c r="A5174" s="122">
        <f t="shared" si="163"/>
        <v>44986</v>
      </c>
      <c r="B5174" s="73" t="b">
        <f t="shared" si="164"/>
        <v>0</v>
      </c>
      <c r="C5174" s="11"/>
      <c r="D5174" s="11"/>
      <c r="E5174" s="11"/>
    </row>
    <row r="5175" spans="1:5" x14ac:dyDescent="0.25">
      <c r="A5175" s="122">
        <f t="shared" si="163"/>
        <v>44987</v>
      </c>
      <c r="B5175" s="73" t="b">
        <f t="shared" si="164"/>
        <v>0</v>
      </c>
      <c r="C5175" s="11"/>
      <c r="D5175" s="11"/>
      <c r="E5175" s="11"/>
    </row>
    <row r="5176" spans="1:5" x14ac:dyDescent="0.25">
      <c r="A5176" s="122">
        <f t="shared" si="163"/>
        <v>44988</v>
      </c>
      <c r="B5176" s="73" t="b">
        <f t="shared" si="164"/>
        <v>0</v>
      </c>
      <c r="C5176" s="11"/>
      <c r="D5176" s="11"/>
      <c r="E5176" s="11"/>
    </row>
    <row r="5177" spans="1:5" x14ac:dyDescent="0.25">
      <c r="A5177" s="122">
        <f t="shared" si="163"/>
        <v>44989</v>
      </c>
      <c r="B5177" s="73" t="b">
        <f t="shared" si="164"/>
        <v>0</v>
      </c>
      <c r="C5177" s="11"/>
      <c r="D5177" s="11"/>
      <c r="E5177" s="11"/>
    </row>
    <row r="5178" spans="1:5" x14ac:dyDescent="0.25">
      <c r="A5178" s="122">
        <f t="shared" si="163"/>
        <v>44990</v>
      </c>
      <c r="B5178" s="73" t="b">
        <f t="shared" si="164"/>
        <v>0</v>
      </c>
      <c r="C5178" s="11"/>
      <c r="D5178" s="11"/>
      <c r="E5178" s="11"/>
    </row>
    <row r="5179" spans="1:5" x14ac:dyDescent="0.25">
      <c r="A5179" s="122">
        <f t="shared" si="163"/>
        <v>44991</v>
      </c>
      <c r="B5179" s="73" t="b">
        <f t="shared" si="164"/>
        <v>0</v>
      </c>
      <c r="C5179" s="11"/>
      <c r="D5179" s="11"/>
      <c r="E5179" s="11"/>
    </row>
    <row r="5180" spans="1:5" x14ac:dyDescent="0.25">
      <c r="A5180" s="122">
        <f t="shared" si="163"/>
        <v>44992</v>
      </c>
      <c r="B5180" s="73" t="b">
        <f t="shared" si="164"/>
        <v>0</v>
      </c>
      <c r="C5180" s="11"/>
      <c r="D5180" s="11"/>
      <c r="E5180" s="11"/>
    </row>
    <row r="5181" spans="1:5" x14ac:dyDescent="0.25">
      <c r="A5181" s="122">
        <f t="shared" si="163"/>
        <v>44993</v>
      </c>
      <c r="B5181" s="73" t="b">
        <f t="shared" si="164"/>
        <v>0</v>
      </c>
      <c r="C5181" s="11"/>
      <c r="D5181" s="11"/>
      <c r="E5181" s="11"/>
    </row>
    <row r="5182" spans="1:5" x14ac:dyDescent="0.25">
      <c r="A5182" s="122">
        <f t="shared" si="163"/>
        <v>44994</v>
      </c>
      <c r="B5182" s="73" t="b">
        <f t="shared" si="164"/>
        <v>0</v>
      </c>
      <c r="C5182" s="11"/>
      <c r="D5182" s="11"/>
      <c r="E5182" s="11"/>
    </row>
    <row r="5183" spans="1:5" x14ac:dyDescent="0.25">
      <c r="A5183" s="122">
        <f t="shared" si="163"/>
        <v>44995</v>
      </c>
      <c r="B5183" s="73" t="b">
        <f t="shared" si="164"/>
        <v>0</v>
      </c>
      <c r="C5183" s="11"/>
      <c r="D5183" s="11"/>
      <c r="E5183" s="11"/>
    </row>
    <row r="5184" spans="1:5" x14ac:dyDescent="0.25">
      <c r="A5184" s="122">
        <f t="shared" si="163"/>
        <v>44996</v>
      </c>
      <c r="B5184" s="73" t="b">
        <f t="shared" si="164"/>
        <v>0</v>
      </c>
      <c r="C5184" s="11"/>
      <c r="D5184" s="11"/>
      <c r="E5184" s="11"/>
    </row>
    <row r="5185" spans="1:5" x14ac:dyDescent="0.25">
      <c r="A5185" s="122">
        <f t="shared" si="163"/>
        <v>44997</v>
      </c>
      <c r="B5185" s="73" t="b">
        <f t="shared" si="164"/>
        <v>0</v>
      </c>
      <c r="C5185" s="11"/>
      <c r="D5185" s="11"/>
      <c r="E5185" s="11"/>
    </row>
    <row r="5186" spans="1:5" x14ac:dyDescent="0.25">
      <c r="A5186" s="122">
        <f t="shared" si="163"/>
        <v>44998</v>
      </c>
      <c r="B5186" s="73" t="b">
        <f t="shared" si="164"/>
        <v>0</v>
      </c>
      <c r="C5186" s="11"/>
      <c r="D5186" s="11"/>
      <c r="E5186" s="11"/>
    </row>
    <row r="5187" spans="1:5" x14ac:dyDescent="0.25">
      <c r="A5187" s="122">
        <f t="shared" si="163"/>
        <v>44999</v>
      </c>
      <c r="B5187" s="73" t="b">
        <f t="shared" si="164"/>
        <v>0</v>
      </c>
      <c r="C5187" s="11"/>
      <c r="D5187" s="11"/>
      <c r="E5187" s="11"/>
    </row>
    <row r="5188" spans="1:5" x14ac:dyDescent="0.25">
      <c r="A5188" s="122">
        <f t="shared" ref="A5188:A5251" si="165">A5187+1</f>
        <v>45000</v>
      </c>
      <c r="B5188" s="73" t="b">
        <f t="shared" si="164"/>
        <v>0</v>
      </c>
      <c r="C5188" s="11"/>
      <c r="D5188" s="11"/>
      <c r="E5188" s="11"/>
    </row>
    <row r="5189" spans="1:5" x14ac:dyDescent="0.25">
      <c r="A5189" s="122">
        <f t="shared" si="165"/>
        <v>45001</v>
      </c>
      <c r="B5189" s="73" t="b">
        <f t="shared" si="164"/>
        <v>0</v>
      </c>
      <c r="C5189" s="11"/>
      <c r="D5189" s="11"/>
      <c r="E5189" s="11"/>
    </row>
    <row r="5190" spans="1:5" x14ac:dyDescent="0.25">
      <c r="A5190" s="122">
        <f t="shared" si="165"/>
        <v>45002</v>
      </c>
      <c r="B5190" s="73" t="b">
        <f t="shared" si="164"/>
        <v>0</v>
      </c>
      <c r="C5190" s="11"/>
      <c r="D5190" s="11"/>
      <c r="E5190" s="11"/>
    </row>
    <row r="5191" spans="1:5" x14ac:dyDescent="0.25">
      <c r="A5191" s="122">
        <f t="shared" si="165"/>
        <v>45003</v>
      </c>
      <c r="B5191" s="73" t="b">
        <f t="shared" si="164"/>
        <v>0</v>
      </c>
      <c r="C5191" s="11"/>
      <c r="D5191" s="11"/>
      <c r="E5191" s="11"/>
    </row>
    <row r="5192" spans="1:5" x14ac:dyDescent="0.25">
      <c r="A5192" s="122">
        <f t="shared" si="165"/>
        <v>45004</v>
      </c>
      <c r="B5192" s="73" t="b">
        <f t="shared" si="164"/>
        <v>0</v>
      </c>
      <c r="C5192" s="11"/>
      <c r="D5192" s="11"/>
      <c r="E5192" s="11"/>
    </row>
    <row r="5193" spans="1:5" x14ac:dyDescent="0.25">
      <c r="A5193" s="122">
        <f t="shared" si="165"/>
        <v>45005</v>
      </c>
      <c r="B5193" s="73" t="b">
        <f t="shared" si="164"/>
        <v>0</v>
      </c>
      <c r="C5193" s="11"/>
      <c r="D5193" s="11"/>
      <c r="E5193" s="11"/>
    </row>
    <row r="5194" spans="1:5" x14ac:dyDescent="0.25">
      <c r="A5194" s="122">
        <f t="shared" si="165"/>
        <v>45006</v>
      </c>
      <c r="B5194" s="73" t="b">
        <f t="shared" si="164"/>
        <v>0</v>
      </c>
      <c r="C5194" s="11"/>
      <c r="D5194" s="11"/>
      <c r="E5194" s="11"/>
    </row>
    <row r="5195" spans="1:5" x14ac:dyDescent="0.25">
      <c r="A5195" s="122">
        <f t="shared" si="165"/>
        <v>45007</v>
      </c>
      <c r="B5195" s="73" t="b">
        <f t="shared" si="164"/>
        <v>0</v>
      </c>
      <c r="C5195" s="11"/>
      <c r="D5195" s="11"/>
      <c r="E5195" s="11"/>
    </row>
    <row r="5196" spans="1:5" x14ac:dyDescent="0.25">
      <c r="A5196" s="122">
        <f t="shared" si="165"/>
        <v>45008</v>
      </c>
      <c r="B5196" s="73" t="b">
        <f t="shared" si="164"/>
        <v>0</v>
      </c>
      <c r="C5196" s="11"/>
      <c r="D5196" s="11"/>
      <c r="E5196" s="11"/>
    </row>
    <row r="5197" spans="1:5" x14ac:dyDescent="0.25">
      <c r="A5197" s="122">
        <f t="shared" si="165"/>
        <v>45009</v>
      </c>
      <c r="B5197" s="73" t="b">
        <f t="shared" si="164"/>
        <v>0</v>
      </c>
      <c r="C5197" s="11"/>
      <c r="D5197" s="11"/>
      <c r="E5197" s="11"/>
    </row>
    <row r="5198" spans="1:5" x14ac:dyDescent="0.25">
      <c r="A5198" s="122">
        <f t="shared" si="165"/>
        <v>45010</v>
      </c>
      <c r="B5198" s="73" t="b">
        <f t="shared" si="164"/>
        <v>0</v>
      </c>
      <c r="C5198" s="11"/>
      <c r="D5198" s="11"/>
      <c r="E5198" s="11"/>
    </row>
    <row r="5199" spans="1:5" x14ac:dyDescent="0.25">
      <c r="A5199" s="122">
        <f t="shared" si="165"/>
        <v>45011</v>
      </c>
      <c r="B5199" s="73" t="b">
        <f t="shared" si="164"/>
        <v>0</v>
      </c>
      <c r="C5199" s="11"/>
      <c r="D5199" s="11"/>
      <c r="E5199" s="11"/>
    </row>
    <row r="5200" spans="1:5" x14ac:dyDescent="0.25">
      <c r="A5200" s="122">
        <f t="shared" si="165"/>
        <v>45012</v>
      </c>
      <c r="B5200" s="73" t="b">
        <f t="shared" si="164"/>
        <v>0</v>
      </c>
      <c r="C5200" s="11"/>
      <c r="D5200" s="11"/>
      <c r="E5200" s="11"/>
    </row>
    <row r="5201" spans="1:5" x14ac:dyDescent="0.25">
      <c r="A5201" s="122">
        <f t="shared" si="165"/>
        <v>45013</v>
      </c>
      <c r="B5201" s="73" t="b">
        <f t="shared" si="164"/>
        <v>0</v>
      </c>
      <c r="C5201" s="11"/>
      <c r="D5201" s="11"/>
      <c r="E5201" s="11"/>
    </row>
    <row r="5202" spans="1:5" x14ac:dyDescent="0.25">
      <c r="A5202" s="122">
        <f t="shared" si="165"/>
        <v>45014</v>
      </c>
      <c r="B5202" s="73" t="b">
        <f t="shared" si="164"/>
        <v>0</v>
      </c>
      <c r="C5202" s="11"/>
      <c r="D5202" s="11"/>
      <c r="E5202" s="11"/>
    </row>
    <row r="5203" spans="1:5" x14ac:dyDescent="0.25">
      <c r="A5203" s="122">
        <f t="shared" si="165"/>
        <v>45015</v>
      </c>
      <c r="B5203" s="73" t="b">
        <f t="shared" si="164"/>
        <v>0</v>
      </c>
      <c r="C5203" s="11"/>
      <c r="D5203" s="11"/>
      <c r="E5203" s="11"/>
    </row>
    <row r="5204" spans="1:5" x14ac:dyDescent="0.25">
      <c r="A5204" s="122">
        <f t="shared" si="165"/>
        <v>45016</v>
      </c>
      <c r="B5204" s="73" t="b">
        <f t="shared" si="164"/>
        <v>0</v>
      </c>
      <c r="C5204" s="11"/>
      <c r="D5204" s="11"/>
      <c r="E5204" s="11"/>
    </row>
    <row r="5205" spans="1:5" x14ac:dyDescent="0.25">
      <c r="A5205" s="122">
        <f t="shared" si="165"/>
        <v>45017</v>
      </c>
      <c r="B5205" s="73" t="b">
        <f t="shared" si="164"/>
        <v>0</v>
      </c>
      <c r="C5205" s="11"/>
      <c r="D5205" s="11"/>
      <c r="E5205" s="11"/>
    </row>
    <row r="5206" spans="1:5" x14ac:dyDescent="0.25">
      <c r="A5206" s="122">
        <f t="shared" si="165"/>
        <v>45018</v>
      </c>
      <c r="B5206" s="73" t="b">
        <f t="shared" si="164"/>
        <v>0</v>
      </c>
      <c r="C5206" s="11"/>
      <c r="D5206" s="11"/>
      <c r="E5206" s="11"/>
    </row>
    <row r="5207" spans="1:5" x14ac:dyDescent="0.25">
      <c r="A5207" s="122">
        <f t="shared" si="165"/>
        <v>45019</v>
      </c>
      <c r="B5207" s="73" t="b">
        <f t="shared" si="164"/>
        <v>0</v>
      </c>
      <c r="C5207" s="11"/>
      <c r="D5207" s="11"/>
      <c r="E5207" s="11"/>
    </row>
    <row r="5208" spans="1:5" x14ac:dyDescent="0.25">
      <c r="A5208" s="122">
        <f t="shared" si="165"/>
        <v>45020</v>
      </c>
      <c r="B5208" s="73" t="b">
        <f t="shared" si="164"/>
        <v>0</v>
      </c>
      <c r="C5208" s="11"/>
      <c r="D5208" s="11"/>
      <c r="E5208" s="11"/>
    </row>
    <row r="5209" spans="1:5" x14ac:dyDescent="0.25">
      <c r="A5209" s="122">
        <f t="shared" si="165"/>
        <v>45021</v>
      </c>
      <c r="B5209" s="73" t="b">
        <f t="shared" ref="B5209:B5272" si="166">OR(C5209="Ja",D5209="Ja",E5209="Ja")</f>
        <v>0</v>
      </c>
      <c r="C5209" s="11"/>
      <c r="D5209" s="11"/>
      <c r="E5209" s="11"/>
    </row>
    <row r="5210" spans="1:5" x14ac:dyDescent="0.25">
      <c r="A5210" s="122">
        <f t="shared" si="165"/>
        <v>45022</v>
      </c>
      <c r="B5210" s="73" t="b">
        <f t="shared" si="166"/>
        <v>1</v>
      </c>
      <c r="C5210" s="11" t="s">
        <v>81</v>
      </c>
      <c r="D5210" s="11"/>
      <c r="E5210" s="11"/>
    </row>
    <row r="5211" spans="1:5" x14ac:dyDescent="0.25">
      <c r="A5211" s="122">
        <f t="shared" si="165"/>
        <v>45023</v>
      </c>
      <c r="B5211" s="73" t="b">
        <f t="shared" si="166"/>
        <v>1</v>
      </c>
      <c r="C5211" s="11" t="s">
        <v>81</v>
      </c>
      <c r="D5211" s="11"/>
      <c r="E5211" s="11"/>
    </row>
    <row r="5212" spans="1:5" x14ac:dyDescent="0.25">
      <c r="A5212" s="122">
        <f t="shared" si="165"/>
        <v>45024</v>
      </c>
      <c r="B5212" s="73" t="b">
        <f t="shared" si="166"/>
        <v>0</v>
      </c>
      <c r="C5212" s="11"/>
      <c r="D5212" s="11"/>
      <c r="E5212" s="11"/>
    </row>
    <row r="5213" spans="1:5" x14ac:dyDescent="0.25">
      <c r="A5213" s="122">
        <f t="shared" si="165"/>
        <v>45025</v>
      </c>
      <c r="B5213" s="73" t="b">
        <f t="shared" si="166"/>
        <v>1</v>
      </c>
      <c r="C5213" s="11" t="s">
        <v>81</v>
      </c>
      <c r="D5213" s="11"/>
      <c r="E5213" s="11"/>
    </row>
    <row r="5214" spans="1:5" x14ac:dyDescent="0.25">
      <c r="A5214" s="122">
        <f t="shared" si="165"/>
        <v>45026</v>
      </c>
      <c r="B5214" s="73" t="b">
        <f t="shared" si="166"/>
        <v>1</v>
      </c>
      <c r="C5214" s="11" t="s">
        <v>81</v>
      </c>
      <c r="D5214" s="11"/>
      <c r="E5214" s="11"/>
    </row>
    <row r="5215" spans="1:5" x14ac:dyDescent="0.25">
      <c r="A5215" s="122">
        <f t="shared" si="165"/>
        <v>45027</v>
      </c>
      <c r="B5215" s="73" t="b">
        <f t="shared" si="166"/>
        <v>0</v>
      </c>
      <c r="C5215" s="11"/>
      <c r="D5215" s="11"/>
      <c r="E5215" s="11"/>
    </row>
    <row r="5216" spans="1:5" x14ac:dyDescent="0.25">
      <c r="A5216" s="122">
        <f t="shared" si="165"/>
        <v>45028</v>
      </c>
      <c r="B5216" s="73" t="b">
        <f t="shared" si="166"/>
        <v>0</v>
      </c>
      <c r="C5216" s="11"/>
      <c r="D5216" s="11"/>
      <c r="E5216" s="11"/>
    </row>
    <row r="5217" spans="1:5" x14ac:dyDescent="0.25">
      <c r="A5217" s="122">
        <f t="shared" si="165"/>
        <v>45029</v>
      </c>
      <c r="B5217" s="73" t="b">
        <f t="shared" si="166"/>
        <v>0</v>
      </c>
      <c r="C5217" s="11"/>
      <c r="D5217" s="11"/>
      <c r="E5217" s="11"/>
    </row>
    <row r="5218" spans="1:5" x14ac:dyDescent="0.25">
      <c r="A5218" s="122">
        <f t="shared" si="165"/>
        <v>45030</v>
      </c>
      <c r="B5218" s="73" t="b">
        <f t="shared" si="166"/>
        <v>0</v>
      </c>
      <c r="C5218" s="11"/>
      <c r="D5218" s="11"/>
      <c r="E5218" s="11"/>
    </row>
    <row r="5219" spans="1:5" x14ac:dyDescent="0.25">
      <c r="A5219" s="122">
        <f t="shared" si="165"/>
        <v>45031</v>
      </c>
      <c r="B5219" s="73" t="b">
        <f t="shared" si="166"/>
        <v>0</v>
      </c>
      <c r="C5219" s="11"/>
      <c r="D5219" s="11"/>
      <c r="E5219" s="11"/>
    </row>
    <row r="5220" spans="1:5" x14ac:dyDescent="0.25">
      <c r="A5220" s="122">
        <f t="shared" si="165"/>
        <v>45032</v>
      </c>
      <c r="B5220" s="73" t="b">
        <f t="shared" si="166"/>
        <v>0</v>
      </c>
      <c r="C5220" s="11"/>
      <c r="D5220" s="11"/>
      <c r="E5220" s="11"/>
    </row>
    <row r="5221" spans="1:5" x14ac:dyDescent="0.25">
      <c r="A5221" s="122">
        <f t="shared" si="165"/>
        <v>45033</v>
      </c>
      <c r="B5221" s="73" t="b">
        <f t="shared" si="166"/>
        <v>0</v>
      </c>
      <c r="C5221" s="11"/>
      <c r="D5221" s="11"/>
      <c r="E5221" s="11"/>
    </row>
    <row r="5222" spans="1:5" x14ac:dyDescent="0.25">
      <c r="A5222" s="122">
        <f t="shared" si="165"/>
        <v>45034</v>
      </c>
      <c r="B5222" s="73" t="b">
        <f t="shared" si="166"/>
        <v>0</v>
      </c>
      <c r="C5222" s="11"/>
      <c r="D5222" s="11"/>
      <c r="E5222" s="11"/>
    </row>
    <row r="5223" spans="1:5" x14ac:dyDescent="0.25">
      <c r="A5223" s="122">
        <f t="shared" si="165"/>
        <v>45035</v>
      </c>
      <c r="B5223" s="73" t="b">
        <f t="shared" si="166"/>
        <v>0</v>
      </c>
      <c r="C5223" s="11"/>
      <c r="D5223" s="11"/>
      <c r="E5223" s="11"/>
    </row>
    <row r="5224" spans="1:5" x14ac:dyDescent="0.25">
      <c r="A5224" s="122">
        <f t="shared" si="165"/>
        <v>45036</v>
      </c>
      <c r="B5224" s="73" t="b">
        <f t="shared" si="166"/>
        <v>0</v>
      </c>
      <c r="C5224" s="11"/>
      <c r="D5224" s="11"/>
      <c r="E5224" s="11"/>
    </row>
    <row r="5225" spans="1:5" x14ac:dyDescent="0.25">
      <c r="A5225" s="122">
        <f t="shared" si="165"/>
        <v>45037</v>
      </c>
      <c r="B5225" s="73" t="b">
        <f t="shared" si="166"/>
        <v>0</v>
      </c>
      <c r="C5225" s="11"/>
      <c r="D5225" s="11"/>
      <c r="E5225" s="11"/>
    </row>
    <row r="5226" spans="1:5" x14ac:dyDescent="0.25">
      <c r="A5226" s="122">
        <f t="shared" si="165"/>
        <v>45038</v>
      </c>
      <c r="B5226" s="73" t="b">
        <f t="shared" si="166"/>
        <v>0</v>
      </c>
      <c r="C5226" s="11"/>
      <c r="D5226" s="11"/>
      <c r="E5226" s="11"/>
    </row>
    <row r="5227" spans="1:5" x14ac:dyDescent="0.25">
      <c r="A5227" s="122">
        <f t="shared" si="165"/>
        <v>45039</v>
      </c>
      <c r="B5227" s="73" t="b">
        <f t="shared" si="166"/>
        <v>0</v>
      </c>
      <c r="C5227" s="11"/>
      <c r="D5227" s="11"/>
      <c r="E5227" s="11"/>
    </row>
    <row r="5228" spans="1:5" x14ac:dyDescent="0.25">
      <c r="A5228" s="122">
        <f t="shared" si="165"/>
        <v>45040</v>
      </c>
      <c r="B5228" s="73" t="b">
        <f t="shared" si="166"/>
        <v>0</v>
      </c>
      <c r="C5228" s="11"/>
      <c r="D5228" s="11"/>
      <c r="E5228" s="11"/>
    </row>
    <row r="5229" spans="1:5" x14ac:dyDescent="0.25">
      <c r="A5229" s="122">
        <f t="shared" si="165"/>
        <v>45041</v>
      </c>
      <c r="B5229" s="73" t="b">
        <f t="shared" si="166"/>
        <v>0</v>
      </c>
      <c r="C5229" s="11"/>
      <c r="D5229" s="11"/>
      <c r="E5229" s="11"/>
    </row>
    <row r="5230" spans="1:5" x14ac:dyDescent="0.25">
      <c r="A5230" s="122">
        <f t="shared" si="165"/>
        <v>45042</v>
      </c>
      <c r="B5230" s="73" t="b">
        <f t="shared" si="166"/>
        <v>0</v>
      </c>
      <c r="C5230" s="11"/>
      <c r="D5230" s="11"/>
      <c r="E5230" s="11"/>
    </row>
    <row r="5231" spans="1:5" x14ac:dyDescent="0.25">
      <c r="A5231" s="122">
        <f t="shared" si="165"/>
        <v>45043</v>
      </c>
      <c r="B5231" s="73" t="b">
        <f t="shared" si="166"/>
        <v>0</v>
      </c>
      <c r="C5231" s="11"/>
      <c r="D5231" s="11"/>
      <c r="E5231" s="11"/>
    </row>
    <row r="5232" spans="1:5" x14ac:dyDescent="0.25">
      <c r="A5232" s="122">
        <f t="shared" si="165"/>
        <v>45044</v>
      </c>
      <c r="B5232" s="73" t="b">
        <f t="shared" si="166"/>
        <v>0</v>
      </c>
      <c r="C5232" s="11"/>
      <c r="D5232" s="11"/>
      <c r="E5232" s="11"/>
    </row>
    <row r="5233" spans="1:5" x14ac:dyDescent="0.25">
      <c r="A5233" s="122">
        <f t="shared" si="165"/>
        <v>45045</v>
      </c>
      <c r="B5233" s="73" t="b">
        <f t="shared" si="166"/>
        <v>0</v>
      </c>
      <c r="C5233" s="11"/>
      <c r="D5233" s="11"/>
      <c r="E5233" s="11"/>
    </row>
    <row r="5234" spans="1:5" x14ac:dyDescent="0.25">
      <c r="A5234" s="122">
        <f t="shared" si="165"/>
        <v>45046</v>
      </c>
      <c r="B5234" s="73" t="b">
        <f t="shared" si="166"/>
        <v>0</v>
      </c>
      <c r="C5234" s="11"/>
      <c r="D5234" s="11"/>
      <c r="E5234" s="11"/>
    </row>
    <row r="5235" spans="1:5" x14ac:dyDescent="0.25">
      <c r="A5235" s="122">
        <f t="shared" si="165"/>
        <v>45047</v>
      </c>
      <c r="B5235" s="73" t="b">
        <f t="shared" si="166"/>
        <v>0</v>
      </c>
      <c r="C5235" s="11"/>
      <c r="D5235" s="11"/>
      <c r="E5235" s="11"/>
    </row>
    <row r="5236" spans="1:5" x14ac:dyDescent="0.25">
      <c r="A5236" s="122">
        <f t="shared" si="165"/>
        <v>45048</v>
      </c>
      <c r="B5236" s="73" t="b">
        <f t="shared" si="166"/>
        <v>0</v>
      </c>
      <c r="C5236" s="11"/>
      <c r="D5236" s="11"/>
      <c r="E5236" s="11"/>
    </row>
    <row r="5237" spans="1:5" x14ac:dyDescent="0.25">
      <c r="A5237" s="122">
        <f t="shared" si="165"/>
        <v>45049</v>
      </c>
      <c r="B5237" s="73" t="b">
        <f t="shared" si="166"/>
        <v>0</v>
      </c>
      <c r="C5237" s="11"/>
      <c r="D5237" s="11"/>
      <c r="E5237" s="11"/>
    </row>
    <row r="5238" spans="1:5" x14ac:dyDescent="0.25">
      <c r="A5238" s="122">
        <f t="shared" si="165"/>
        <v>45050</v>
      </c>
      <c r="B5238" s="73" t="b">
        <f t="shared" si="166"/>
        <v>0</v>
      </c>
      <c r="C5238" s="11"/>
      <c r="D5238" s="11"/>
      <c r="E5238" s="11"/>
    </row>
    <row r="5239" spans="1:5" x14ac:dyDescent="0.25">
      <c r="A5239" s="122">
        <f t="shared" si="165"/>
        <v>45051</v>
      </c>
      <c r="B5239" s="73" t="b">
        <f t="shared" si="166"/>
        <v>1</v>
      </c>
      <c r="C5239" s="11" t="s">
        <v>81</v>
      </c>
      <c r="D5239" s="11"/>
      <c r="E5239" s="11"/>
    </row>
    <row r="5240" spans="1:5" x14ac:dyDescent="0.25">
      <c r="A5240" s="122">
        <f t="shared" si="165"/>
        <v>45052</v>
      </c>
      <c r="B5240" s="73" t="b">
        <f t="shared" si="166"/>
        <v>0</v>
      </c>
      <c r="C5240" s="11"/>
      <c r="D5240" s="11"/>
      <c r="E5240" s="11"/>
    </row>
    <row r="5241" spans="1:5" x14ac:dyDescent="0.25">
      <c r="A5241" s="122">
        <f t="shared" si="165"/>
        <v>45053</v>
      </c>
      <c r="B5241" s="73" t="b">
        <f t="shared" si="166"/>
        <v>0</v>
      </c>
      <c r="C5241" s="11"/>
      <c r="D5241" s="11"/>
      <c r="E5241" s="11"/>
    </row>
    <row r="5242" spans="1:5" x14ac:dyDescent="0.25">
      <c r="A5242" s="122">
        <f t="shared" si="165"/>
        <v>45054</v>
      </c>
      <c r="B5242" s="73" t="b">
        <f t="shared" si="166"/>
        <v>0</v>
      </c>
      <c r="C5242" s="11"/>
      <c r="D5242" s="11"/>
      <c r="E5242" s="11"/>
    </row>
    <row r="5243" spans="1:5" x14ac:dyDescent="0.25">
      <c r="A5243" s="122">
        <f t="shared" si="165"/>
        <v>45055</v>
      </c>
      <c r="B5243" s="73" t="b">
        <f t="shared" si="166"/>
        <v>0</v>
      </c>
      <c r="C5243" s="11"/>
      <c r="D5243" s="11"/>
      <c r="E5243" s="11"/>
    </row>
    <row r="5244" spans="1:5" x14ac:dyDescent="0.25">
      <c r="A5244" s="122">
        <f t="shared" si="165"/>
        <v>45056</v>
      </c>
      <c r="B5244" s="73" t="b">
        <f t="shared" si="166"/>
        <v>0</v>
      </c>
      <c r="C5244" s="11"/>
      <c r="D5244" s="11"/>
      <c r="E5244" s="11"/>
    </row>
    <row r="5245" spans="1:5" x14ac:dyDescent="0.25">
      <c r="A5245" s="122">
        <f t="shared" si="165"/>
        <v>45057</v>
      </c>
      <c r="B5245" s="73" t="b">
        <f t="shared" si="166"/>
        <v>0</v>
      </c>
      <c r="C5245" s="11"/>
      <c r="D5245" s="11"/>
      <c r="E5245" s="11"/>
    </row>
    <row r="5246" spans="1:5" x14ac:dyDescent="0.25">
      <c r="A5246" s="122">
        <f t="shared" si="165"/>
        <v>45058</v>
      </c>
      <c r="B5246" s="73" t="b">
        <f t="shared" si="166"/>
        <v>0</v>
      </c>
      <c r="C5246" s="11"/>
      <c r="D5246" s="11"/>
      <c r="E5246" s="11"/>
    </row>
    <row r="5247" spans="1:5" x14ac:dyDescent="0.25">
      <c r="A5247" s="122">
        <f t="shared" si="165"/>
        <v>45059</v>
      </c>
      <c r="B5247" s="73" t="b">
        <f t="shared" si="166"/>
        <v>0</v>
      </c>
      <c r="C5247" s="11"/>
      <c r="D5247" s="11"/>
      <c r="E5247" s="11"/>
    </row>
    <row r="5248" spans="1:5" x14ac:dyDescent="0.25">
      <c r="A5248" s="122">
        <f t="shared" si="165"/>
        <v>45060</v>
      </c>
      <c r="B5248" s="73" t="b">
        <f t="shared" si="166"/>
        <v>0</v>
      </c>
      <c r="C5248" s="11"/>
      <c r="D5248" s="11"/>
      <c r="E5248" s="11"/>
    </row>
    <row r="5249" spans="1:5" x14ac:dyDescent="0.25">
      <c r="A5249" s="122">
        <f t="shared" si="165"/>
        <v>45061</v>
      </c>
      <c r="B5249" s="73" t="b">
        <f t="shared" si="166"/>
        <v>0</v>
      </c>
      <c r="C5249" s="11"/>
      <c r="D5249" s="11"/>
      <c r="E5249" s="11"/>
    </row>
    <row r="5250" spans="1:5" x14ac:dyDescent="0.25">
      <c r="A5250" s="122">
        <f t="shared" si="165"/>
        <v>45062</v>
      </c>
      <c r="B5250" s="73" t="b">
        <f t="shared" si="166"/>
        <v>0</v>
      </c>
      <c r="C5250" s="11"/>
      <c r="D5250" s="11"/>
      <c r="E5250" s="11"/>
    </row>
    <row r="5251" spans="1:5" x14ac:dyDescent="0.25">
      <c r="A5251" s="122">
        <f t="shared" si="165"/>
        <v>45063</v>
      </c>
      <c r="B5251" s="73" t="b">
        <f t="shared" si="166"/>
        <v>0</v>
      </c>
      <c r="C5251" s="11"/>
      <c r="D5251" s="11"/>
      <c r="E5251" s="11"/>
    </row>
    <row r="5252" spans="1:5" x14ac:dyDescent="0.25">
      <c r="A5252" s="122">
        <f t="shared" ref="A5252:A5315" si="167">A5251+1</f>
        <v>45064</v>
      </c>
      <c r="B5252" s="73" t="b">
        <f t="shared" si="166"/>
        <v>1</v>
      </c>
      <c r="C5252" s="11" t="s">
        <v>81</v>
      </c>
      <c r="D5252" s="11"/>
      <c r="E5252" s="11"/>
    </row>
    <row r="5253" spans="1:5" x14ac:dyDescent="0.25">
      <c r="A5253" s="122">
        <f t="shared" si="167"/>
        <v>45065</v>
      </c>
      <c r="B5253" s="73" t="b">
        <f t="shared" si="166"/>
        <v>0</v>
      </c>
      <c r="C5253" s="11"/>
      <c r="D5253" s="11"/>
      <c r="E5253" s="11"/>
    </row>
    <row r="5254" spans="1:5" x14ac:dyDescent="0.25">
      <c r="A5254" s="122">
        <f t="shared" si="167"/>
        <v>45066</v>
      </c>
      <c r="B5254" s="73" t="b">
        <f t="shared" si="166"/>
        <v>0</v>
      </c>
      <c r="C5254" s="11"/>
      <c r="D5254" s="11"/>
      <c r="E5254" s="11"/>
    </row>
    <row r="5255" spans="1:5" x14ac:dyDescent="0.25">
      <c r="A5255" s="122">
        <f t="shared" si="167"/>
        <v>45067</v>
      </c>
      <c r="B5255" s="73" t="b">
        <f t="shared" si="166"/>
        <v>0</v>
      </c>
      <c r="C5255" s="11"/>
      <c r="D5255" s="11"/>
      <c r="E5255" s="11"/>
    </row>
    <row r="5256" spans="1:5" x14ac:dyDescent="0.25">
      <c r="A5256" s="122">
        <f t="shared" si="167"/>
        <v>45068</v>
      </c>
      <c r="B5256" s="73" t="b">
        <f t="shared" si="166"/>
        <v>0</v>
      </c>
      <c r="C5256" s="11"/>
      <c r="D5256" s="11"/>
      <c r="E5256" s="11"/>
    </row>
    <row r="5257" spans="1:5" x14ac:dyDescent="0.25">
      <c r="A5257" s="122">
        <f t="shared" si="167"/>
        <v>45069</v>
      </c>
      <c r="B5257" s="73" t="b">
        <f t="shared" si="166"/>
        <v>0</v>
      </c>
      <c r="C5257" s="11"/>
      <c r="D5257" s="11"/>
      <c r="E5257" s="11"/>
    </row>
    <row r="5258" spans="1:5" x14ac:dyDescent="0.25">
      <c r="A5258" s="122">
        <f t="shared" si="167"/>
        <v>45070</v>
      </c>
      <c r="B5258" s="73" t="b">
        <f t="shared" si="166"/>
        <v>0</v>
      </c>
      <c r="C5258" s="11"/>
      <c r="D5258" s="11"/>
      <c r="E5258" s="11"/>
    </row>
    <row r="5259" spans="1:5" x14ac:dyDescent="0.25">
      <c r="A5259" s="122">
        <f t="shared" si="167"/>
        <v>45071</v>
      </c>
      <c r="B5259" s="73" t="b">
        <f t="shared" si="166"/>
        <v>0</v>
      </c>
      <c r="C5259" s="11"/>
      <c r="D5259" s="11"/>
      <c r="E5259" s="11"/>
    </row>
    <row r="5260" spans="1:5" x14ac:dyDescent="0.25">
      <c r="A5260" s="122">
        <f t="shared" si="167"/>
        <v>45072</v>
      </c>
      <c r="B5260" s="73" t="b">
        <f t="shared" si="166"/>
        <v>0</v>
      </c>
      <c r="C5260" s="11"/>
      <c r="D5260" s="11"/>
      <c r="E5260" s="11"/>
    </row>
    <row r="5261" spans="1:5" x14ac:dyDescent="0.25">
      <c r="A5261" s="122">
        <f t="shared" si="167"/>
        <v>45073</v>
      </c>
      <c r="B5261" s="73" t="b">
        <f t="shared" si="166"/>
        <v>0</v>
      </c>
      <c r="C5261" s="11"/>
      <c r="D5261" s="11"/>
      <c r="E5261" s="11"/>
    </row>
    <row r="5262" spans="1:5" x14ac:dyDescent="0.25">
      <c r="A5262" s="122">
        <f t="shared" si="167"/>
        <v>45074</v>
      </c>
      <c r="B5262" s="73" t="b">
        <f t="shared" si="166"/>
        <v>1</v>
      </c>
      <c r="C5262" s="11" t="s">
        <v>81</v>
      </c>
      <c r="D5262" s="11"/>
      <c r="E5262" s="11"/>
    </row>
    <row r="5263" spans="1:5" x14ac:dyDescent="0.25">
      <c r="A5263" s="122">
        <f t="shared" si="167"/>
        <v>45075</v>
      </c>
      <c r="B5263" s="73" t="b">
        <f t="shared" si="166"/>
        <v>1</v>
      </c>
      <c r="C5263" s="11" t="s">
        <v>81</v>
      </c>
      <c r="D5263" s="11"/>
      <c r="E5263" s="11"/>
    </row>
    <row r="5264" spans="1:5" x14ac:dyDescent="0.25">
      <c r="A5264" s="122">
        <f t="shared" si="167"/>
        <v>45076</v>
      </c>
      <c r="B5264" s="73" t="b">
        <f t="shared" si="166"/>
        <v>0</v>
      </c>
      <c r="C5264" s="11"/>
      <c r="D5264" s="11"/>
      <c r="E5264" s="11"/>
    </row>
    <row r="5265" spans="1:5" x14ac:dyDescent="0.25">
      <c r="A5265" s="122">
        <f t="shared" si="167"/>
        <v>45077</v>
      </c>
      <c r="B5265" s="73" t="b">
        <f t="shared" si="166"/>
        <v>0</v>
      </c>
      <c r="C5265" s="11"/>
      <c r="D5265" s="11"/>
      <c r="E5265" s="11"/>
    </row>
    <row r="5266" spans="1:5" x14ac:dyDescent="0.25">
      <c r="A5266" s="122">
        <f t="shared" si="167"/>
        <v>45078</v>
      </c>
      <c r="B5266" s="73" t="b">
        <f t="shared" si="166"/>
        <v>0</v>
      </c>
      <c r="C5266" s="11"/>
      <c r="D5266" s="11"/>
      <c r="E5266" s="11"/>
    </row>
    <row r="5267" spans="1:5" x14ac:dyDescent="0.25">
      <c r="A5267" s="122">
        <f t="shared" si="167"/>
        <v>45079</v>
      </c>
      <c r="B5267" s="73" t="b">
        <f t="shared" si="166"/>
        <v>0</v>
      </c>
      <c r="C5267" s="11"/>
      <c r="D5267" s="11"/>
      <c r="E5267" s="11"/>
    </row>
    <row r="5268" spans="1:5" x14ac:dyDescent="0.25">
      <c r="A5268" s="122">
        <f t="shared" si="167"/>
        <v>45080</v>
      </c>
      <c r="B5268" s="73" t="b">
        <f t="shared" si="166"/>
        <v>0</v>
      </c>
      <c r="C5268" s="11"/>
      <c r="D5268" s="11"/>
      <c r="E5268" s="11"/>
    </row>
    <row r="5269" spans="1:5" x14ac:dyDescent="0.25">
      <c r="A5269" s="122">
        <f t="shared" si="167"/>
        <v>45081</v>
      </c>
      <c r="B5269" s="73" t="b">
        <f t="shared" si="166"/>
        <v>0</v>
      </c>
      <c r="C5269" s="11"/>
      <c r="D5269" s="11"/>
      <c r="E5269" s="11"/>
    </row>
    <row r="5270" spans="1:5" x14ac:dyDescent="0.25">
      <c r="A5270" s="122">
        <f t="shared" si="167"/>
        <v>45082</v>
      </c>
      <c r="B5270" s="73" t="b">
        <f t="shared" si="166"/>
        <v>1</v>
      </c>
      <c r="C5270" s="11"/>
      <c r="D5270" s="11" t="s">
        <v>81</v>
      </c>
      <c r="E5270" s="11"/>
    </row>
    <row r="5271" spans="1:5" x14ac:dyDescent="0.25">
      <c r="A5271" s="122">
        <f t="shared" si="167"/>
        <v>45083</v>
      </c>
      <c r="B5271" s="73" t="b">
        <f t="shared" si="166"/>
        <v>0</v>
      </c>
      <c r="C5271" s="11"/>
      <c r="D5271" s="11"/>
      <c r="E5271" s="11"/>
    </row>
    <row r="5272" spans="1:5" x14ac:dyDescent="0.25">
      <c r="A5272" s="122">
        <f t="shared" si="167"/>
        <v>45084</v>
      </c>
      <c r="B5272" s="73" t="b">
        <f t="shared" si="166"/>
        <v>0</v>
      </c>
      <c r="C5272" s="11"/>
      <c r="D5272" s="11"/>
      <c r="E5272" s="11"/>
    </row>
    <row r="5273" spans="1:5" x14ac:dyDescent="0.25">
      <c r="A5273" s="122">
        <f t="shared" si="167"/>
        <v>45085</v>
      </c>
      <c r="B5273" s="73" t="b">
        <f t="shared" ref="B5273:B5336" si="168">OR(C5273="Ja",D5273="Ja",E5273="Ja")</f>
        <v>0</v>
      </c>
      <c r="C5273" s="11"/>
      <c r="D5273" s="11"/>
      <c r="E5273" s="11"/>
    </row>
    <row r="5274" spans="1:5" x14ac:dyDescent="0.25">
      <c r="A5274" s="122">
        <f t="shared" si="167"/>
        <v>45086</v>
      </c>
      <c r="B5274" s="73" t="b">
        <f t="shared" si="168"/>
        <v>0</v>
      </c>
      <c r="C5274" s="11"/>
      <c r="D5274" s="11"/>
      <c r="E5274" s="11"/>
    </row>
    <row r="5275" spans="1:5" x14ac:dyDescent="0.25">
      <c r="A5275" s="122">
        <f t="shared" si="167"/>
        <v>45087</v>
      </c>
      <c r="B5275" s="73" t="b">
        <f t="shared" si="168"/>
        <v>0</v>
      </c>
      <c r="C5275" s="11"/>
      <c r="D5275" s="11"/>
      <c r="E5275" s="11"/>
    </row>
    <row r="5276" spans="1:5" x14ac:dyDescent="0.25">
      <c r="A5276" s="122">
        <f t="shared" si="167"/>
        <v>45088</v>
      </c>
      <c r="B5276" s="73" t="b">
        <f t="shared" si="168"/>
        <v>0</v>
      </c>
      <c r="C5276" s="11"/>
      <c r="D5276" s="11"/>
      <c r="E5276" s="11"/>
    </row>
    <row r="5277" spans="1:5" x14ac:dyDescent="0.25">
      <c r="A5277" s="122">
        <f t="shared" si="167"/>
        <v>45089</v>
      </c>
      <c r="B5277" s="73" t="b">
        <f t="shared" si="168"/>
        <v>0</v>
      </c>
      <c r="C5277" s="11"/>
      <c r="D5277" s="11"/>
      <c r="E5277" s="11"/>
    </row>
    <row r="5278" spans="1:5" x14ac:dyDescent="0.25">
      <c r="A5278" s="122">
        <f t="shared" si="167"/>
        <v>45090</v>
      </c>
      <c r="B5278" s="73" t="b">
        <f t="shared" si="168"/>
        <v>0</v>
      </c>
      <c r="C5278" s="11"/>
      <c r="D5278" s="11"/>
      <c r="E5278" s="11"/>
    </row>
    <row r="5279" spans="1:5" x14ac:dyDescent="0.25">
      <c r="A5279" s="122">
        <f t="shared" si="167"/>
        <v>45091</v>
      </c>
      <c r="B5279" s="73" t="b">
        <f t="shared" si="168"/>
        <v>0</v>
      </c>
      <c r="C5279" s="11"/>
      <c r="D5279" s="11"/>
      <c r="E5279" s="11"/>
    </row>
    <row r="5280" spans="1:5" x14ac:dyDescent="0.25">
      <c r="A5280" s="122">
        <f t="shared" si="167"/>
        <v>45092</v>
      </c>
      <c r="B5280" s="73" t="b">
        <f t="shared" si="168"/>
        <v>0</v>
      </c>
      <c r="C5280" s="11"/>
      <c r="D5280" s="11"/>
      <c r="E5280" s="11"/>
    </row>
    <row r="5281" spans="1:5" x14ac:dyDescent="0.25">
      <c r="A5281" s="122">
        <f t="shared" si="167"/>
        <v>45093</v>
      </c>
      <c r="B5281" s="73" t="b">
        <f t="shared" si="168"/>
        <v>0</v>
      </c>
      <c r="C5281" s="11"/>
      <c r="D5281" s="11"/>
      <c r="E5281" s="11"/>
    </row>
    <row r="5282" spans="1:5" x14ac:dyDescent="0.25">
      <c r="A5282" s="122">
        <f t="shared" si="167"/>
        <v>45094</v>
      </c>
      <c r="B5282" s="73" t="b">
        <f t="shared" si="168"/>
        <v>0</v>
      </c>
      <c r="C5282" s="11"/>
      <c r="D5282" s="11"/>
      <c r="E5282" s="11"/>
    </row>
    <row r="5283" spans="1:5" x14ac:dyDescent="0.25">
      <c r="A5283" s="122">
        <f t="shared" si="167"/>
        <v>45095</v>
      </c>
      <c r="B5283" s="73" t="b">
        <f t="shared" si="168"/>
        <v>0</v>
      </c>
      <c r="C5283" s="11"/>
      <c r="D5283" s="11"/>
      <c r="E5283" s="11"/>
    </row>
    <row r="5284" spans="1:5" x14ac:dyDescent="0.25">
      <c r="A5284" s="122">
        <f t="shared" si="167"/>
        <v>45096</v>
      </c>
      <c r="B5284" s="73" t="b">
        <f t="shared" si="168"/>
        <v>0</v>
      </c>
      <c r="C5284" s="11"/>
      <c r="D5284" s="11"/>
      <c r="E5284" s="11"/>
    </row>
    <row r="5285" spans="1:5" x14ac:dyDescent="0.25">
      <c r="A5285" s="122">
        <f t="shared" si="167"/>
        <v>45097</v>
      </c>
      <c r="B5285" s="73" t="b">
        <f t="shared" si="168"/>
        <v>0</v>
      </c>
      <c r="C5285" s="11"/>
      <c r="D5285" s="11"/>
      <c r="E5285" s="11"/>
    </row>
    <row r="5286" spans="1:5" x14ac:dyDescent="0.25">
      <c r="A5286" s="122">
        <f t="shared" si="167"/>
        <v>45098</v>
      </c>
      <c r="B5286" s="73" t="b">
        <f t="shared" si="168"/>
        <v>0</v>
      </c>
      <c r="C5286" s="11"/>
      <c r="D5286" s="11"/>
      <c r="E5286" s="11"/>
    </row>
    <row r="5287" spans="1:5" x14ac:dyDescent="0.25">
      <c r="A5287" s="122">
        <f t="shared" si="167"/>
        <v>45099</v>
      </c>
      <c r="B5287" s="73" t="b">
        <f t="shared" si="168"/>
        <v>0</v>
      </c>
      <c r="C5287" s="11"/>
      <c r="D5287" s="11"/>
      <c r="E5287" s="11"/>
    </row>
    <row r="5288" spans="1:5" x14ac:dyDescent="0.25">
      <c r="A5288" s="122">
        <f t="shared" si="167"/>
        <v>45100</v>
      </c>
      <c r="B5288" s="73" t="b">
        <f t="shared" si="168"/>
        <v>0</v>
      </c>
      <c r="C5288" s="11"/>
      <c r="D5288" s="11"/>
      <c r="E5288" s="11"/>
    </row>
    <row r="5289" spans="1:5" x14ac:dyDescent="0.25">
      <c r="A5289" s="122">
        <f t="shared" si="167"/>
        <v>45101</v>
      </c>
      <c r="B5289" s="73" t="b">
        <f t="shared" si="168"/>
        <v>0</v>
      </c>
      <c r="C5289" s="11"/>
      <c r="D5289" s="11"/>
      <c r="E5289" s="11"/>
    </row>
    <row r="5290" spans="1:5" x14ac:dyDescent="0.25">
      <c r="A5290" s="122">
        <f t="shared" si="167"/>
        <v>45102</v>
      </c>
      <c r="B5290" s="73" t="b">
        <f t="shared" si="168"/>
        <v>0</v>
      </c>
      <c r="C5290" s="11"/>
      <c r="D5290" s="11"/>
      <c r="E5290" s="11"/>
    </row>
    <row r="5291" spans="1:5" x14ac:dyDescent="0.25">
      <c r="A5291" s="122">
        <f t="shared" si="167"/>
        <v>45103</v>
      </c>
      <c r="B5291" s="73" t="b">
        <f t="shared" si="168"/>
        <v>0</v>
      </c>
      <c r="C5291" s="11"/>
      <c r="D5291" s="11"/>
      <c r="E5291" s="11"/>
    </row>
    <row r="5292" spans="1:5" x14ac:dyDescent="0.25">
      <c r="A5292" s="122">
        <f t="shared" si="167"/>
        <v>45104</v>
      </c>
      <c r="B5292" s="73" t="b">
        <f t="shared" si="168"/>
        <v>0</v>
      </c>
      <c r="C5292" s="11"/>
      <c r="D5292" s="11"/>
      <c r="E5292" s="11"/>
    </row>
    <row r="5293" spans="1:5" x14ac:dyDescent="0.25">
      <c r="A5293" s="122">
        <f t="shared" si="167"/>
        <v>45105</v>
      </c>
      <c r="B5293" s="73" t="b">
        <f t="shared" si="168"/>
        <v>0</v>
      </c>
      <c r="C5293" s="11"/>
      <c r="D5293" s="11"/>
      <c r="E5293" s="11"/>
    </row>
    <row r="5294" spans="1:5" x14ac:dyDescent="0.25">
      <c r="A5294" s="122">
        <f t="shared" si="167"/>
        <v>45106</v>
      </c>
      <c r="B5294" s="73" t="b">
        <f t="shared" si="168"/>
        <v>0</v>
      </c>
      <c r="C5294" s="11"/>
      <c r="D5294" s="11"/>
      <c r="E5294" s="11"/>
    </row>
    <row r="5295" spans="1:5" x14ac:dyDescent="0.25">
      <c r="A5295" s="122">
        <f t="shared" si="167"/>
        <v>45107</v>
      </c>
      <c r="B5295" s="73" t="b">
        <f t="shared" si="168"/>
        <v>0</v>
      </c>
      <c r="C5295" s="11"/>
      <c r="D5295" s="11"/>
      <c r="E5295" s="11"/>
    </row>
    <row r="5296" spans="1:5" x14ac:dyDescent="0.25">
      <c r="A5296" s="122">
        <f t="shared" si="167"/>
        <v>45108</v>
      </c>
      <c r="B5296" s="73" t="b">
        <f t="shared" si="168"/>
        <v>0</v>
      </c>
      <c r="C5296" s="11"/>
      <c r="D5296" s="11"/>
      <c r="E5296" s="11"/>
    </row>
    <row r="5297" spans="1:5" x14ac:dyDescent="0.25">
      <c r="A5297" s="122">
        <f t="shared" si="167"/>
        <v>45109</v>
      </c>
      <c r="B5297" s="73" t="b">
        <f t="shared" si="168"/>
        <v>0</v>
      </c>
      <c r="C5297" s="11"/>
      <c r="D5297" s="11"/>
      <c r="E5297" s="11"/>
    </row>
    <row r="5298" spans="1:5" x14ac:dyDescent="0.25">
      <c r="A5298" s="122">
        <f t="shared" si="167"/>
        <v>45110</v>
      </c>
      <c r="B5298" s="73" t="b">
        <f t="shared" si="168"/>
        <v>0</v>
      </c>
      <c r="C5298" s="11"/>
      <c r="D5298" s="11"/>
      <c r="E5298" s="11"/>
    </row>
    <row r="5299" spans="1:5" x14ac:dyDescent="0.25">
      <c r="A5299" s="122">
        <f t="shared" si="167"/>
        <v>45111</v>
      </c>
      <c r="B5299" s="73" t="b">
        <f t="shared" si="168"/>
        <v>0</v>
      </c>
      <c r="C5299" s="11"/>
      <c r="D5299" s="11"/>
      <c r="E5299" s="11"/>
    </row>
    <row r="5300" spans="1:5" x14ac:dyDescent="0.25">
      <c r="A5300" s="122">
        <f t="shared" si="167"/>
        <v>45112</v>
      </c>
      <c r="B5300" s="73" t="b">
        <f t="shared" si="168"/>
        <v>0</v>
      </c>
      <c r="C5300" s="11"/>
      <c r="D5300" s="11"/>
      <c r="E5300" s="11"/>
    </row>
    <row r="5301" spans="1:5" x14ac:dyDescent="0.25">
      <c r="A5301" s="122">
        <f t="shared" si="167"/>
        <v>45113</v>
      </c>
      <c r="B5301" s="73" t="b">
        <f t="shared" si="168"/>
        <v>0</v>
      </c>
      <c r="C5301" s="11"/>
      <c r="D5301" s="11"/>
      <c r="E5301" s="11"/>
    </row>
    <row r="5302" spans="1:5" x14ac:dyDescent="0.25">
      <c r="A5302" s="122">
        <f t="shared" si="167"/>
        <v>45114</v>
      </c>
      <c r="B5302" s="73" t="b">
        <f t="shared" si="168"/>
        <v>0</v>
      </c>
      <c r="C5302" s="11"/>
      <c r="D5302" s="11"/>
      <c r="E5302" s="11"/>
    </row>
    <row r="5303" spans="1:5" x14ac:dyDescent="0.25">
      <c r="A5303" s="122">
        <f t="shared" si="167"/>
        <v>45115</v>
      </c>
      <c r="B5303" s="73" t="b">
        <f t="shared" si="168"/>
        <v>0</v>
      </c>
      <c r="C5303" s="11"/>
      <c r="D5303" s="11"/>
      <c r="E5303" s="11"/>
    </row>
    <row r="5304" spans="1:5" x14ac:dyDescent="0.25">
      <c r="A5304" s="122">
        <f t="shared" si="167"/>
        <v>45116</v>
      </c>
      <c r="B5304" s="73" t="b">
        <f t="shared" si="168"/>
        <v>0</v>
      </c>
      <c r="C5304" s="11"/>
      <c r="D5304" s="11"/>
      <c r="E5304" s="11"/>
    </row>
    <row r="5305" spans="1:5" x14ac:dyDescent="0.25">
      <c r="A5305" s="122">
        <f t="shared" si="167"/>
        <v>45117</v>
      </c>
      <c r="B5305" s="73" t="b">
        <f t="shared" si="168"/>
        <v>0</v>
      </c>
      <c r="C5305" s="11"/>
      <c r="D5305" s="11"/>
      <c r="E5305" s="11"/>
    </row>
    <row r="5306" spans="1:5" x14ac:dyDescent="0.25">
      <c r="A5306" s="122">
        <f t="shared" si="167"/>
        <v>45118</v>
      </c>
      <c r="B5306" s="73" t="b">
        <f t="shared" si="168"/>
        <v>0</v>
      </c>
      <c r="C5306" s="11"/>
      <c r="D5306" s="11"/>
      <c r="E5306" s="11"/>
    </row>
    <row r="5307" spans="1:5" x14ac:dyDescent="0.25">
      <c r="A5307" s="122">
        <f t="shared" si="167"/>
        <v>45119</v>
      </c>
      <c r="B5307" s="73" t="b">
        <f t="shared" si="168"/>
        <v>0</v>
      </c>
      <c r="C5307" s="11"/>
      <c r="D5307" s="11"/>
      <c r="E5307" s="11"/>
    </row>
    <row r="5308" spans="1:5" x14ac:dyDescent="0.25">
      <c r="A5308" s="122">
        <f t="shared" si="167"/>
        <v>45120</v>
      </c>
      <c r="B5308" s="73" t="b">
        <f t="shared" si="168"/>
        <v>0</v>
      </c>
      <c r="C5308" s="11"/>
      <c r="D5308" s="11"/>
      <c r="E5308" s="11"/>
    </row>
    <row r="5309" spans="1:5" x14ac:dyDescent="0.25">
      <c r="A5309" s="122">
        <f t="shared" si="167"/>
        <v>45121</v>
      </c>
      <c r="B5309" s="73" t="b">
        <f t="shared" si="168"/>
        <v>0</v>
      </c>
      <c r="C5309" s="11"/>
      <c r="D5309" s="11"/>
      <c r="E5309" s="11"/>
    </row>
    <row r="5310" spans="1:5" x14ac:dyDescent="0.25">
      <c r="A5310" s="122">
        <f t="shared" si="167"/>
        <v>45122</v>
      </c>
      <c r="B5310" s="73" t="b">
        <f t="shared" si="168"/>
        <v>0</v>
      </c>
      <c r="C5310" s="11"/>
      <c r="D5310" s="11"/>
      <c r="E5310" s="11"/>
    </row>
    <row r="5311" spans="1:5" x14ac:dyDescent="0.25">
      <c r="A5311" s="122">
        <f t="shared" si="167"/>
        <v>45123</v>
      </c>
      <c r="B5311" s="73" t="b">
        <f t="shared" si="168"/>
        <v>0</v>
      </c>
      <c r="C5311" s="11"/>
      <c r="D5311" s="11"/>
      <c r="E5311" s="11"/>
    </row>
    <row r="5312" spans="1:5" x14ac:dyDescent="0.25">
      <c r="A5312" s="122">
        <f t="shared" si="167"/>
        <v>45124</v>
      </c>
      <c r="B5312" s="73" t="b">
        <f t="shared" si="168"/>
        <v>0</v>
      </c>
      <c r="C5312" s="11"/>
      <c r="D5312" s="11"/>
      <c r="E5312" s="11"/>
    </row>
    <row r="5313" spans="1:5" x14ac:dyDescent="0.25">
      <c r="A5313" s="122">
        <f t="shared" si="167"/>
        <v>45125</v>
      </c>
      <c r="B5313" s="73" t="b">
        <f t="shared" si="168"/>
        <v>0</v>
      </c>
      <c r="C5313" s="11"/>
      <c r="D5313" s="11"/>
      <c r="E5313" s="11"/>
    </row>
    <row r="5314" spans="1:5" x14ac:dyDescent="0.25">
      <c r="A5314" s="122">
        <f t="shared" si="167"/>
        <v>45126</v>
      </c>
      <c r="B5314" s="73" t="b">
        <f t="shared" si="168"/>
        <v>0</v>
      </c>
      <c r="C5314" s="11"/>
      <c r="D5314" s="11"/>
      <c r="E5314" s="11"/>
    </row>
    <row r="5315" spans="1:5" x14ac:dyDescent="0.25">
      <c r="A5315" s="122">
        <f t="shared" si="167"/>
        <v>45127</v>
      </c>
      <c r="B5315" s="73" t="b">
        <f t="shared" si="168"/>
        <v>0</v>
      </c>
      <c r="C5315" s="11"/>
      <c r="D5315" s="11"/>
      <c r="E5315" s="11"/>
    </row>
    <row r="5316" spans="1:5" x14ac:dyDescent="0.25">
      <c r="A5316" s="122">
        <f t="shared" ref="A5316:A5379" si="169">A5315+1</f>
        <v>45128</v>
      </c>
      <c r="B5316" s="73" t="b">
        <f t="shared" si="168"/>
        <v>0</v>
      </c>
      <c r="C5316" s="11"/>
      <c r="D5316" s="11"/>
      <c r="E5316" s="11"/>
    </row>
    <row r="5317" spans="1:5" x14ac:dyDescent="0.25">
      <c r="A5317" s="122">
        <f t="shared" si="169"/>
        <v>45129</v>
      </c>
      <c r="B5317" s="73" t="b">
        <f t="shared" si="168"/>
        <v>0</v>
      </c>
      <c r="C5317" s="11"/>
      <c r="D5317" s="11"/>
      <c r="E5317" s="11"/>
    </row>
    <row r="5318" spans="1:5" x14ac:dyDescent="0.25">
      <c r="A5318" s="122">
        <f t="shared" si="169"/>
        <v>45130</v>
      </c>
      <c r="B5318" s="73" t="b">
        <f t="shared" si="168"/>
        <v>0</v>
      </c>
      <c r="C5318" s="11"/>
      <c r="D5318" s="11"/>
      <c r="E5318" s="11"/>
    </row>
    <row r="5319" spans="1:5" x14ac:dyDescent="0.25">
      <c r="A5319" s="122">
        <f t="shared" si="169"/>
        <v>45131</v>
      </c>
      <c r="B5319" s="73" t="b">
        <f t="shared" si="168"/>
        <v>0</v>
      </c>
      <c r="C5319" s="11"/>
      <c r="D5319" s="11"/>
      <c r="E5319" s="11"/>
    </row>
    <row r="5320" spans="1:5" x14ac:dyDescent="0.25">
      <c r="A5320" s="122">
        <f t="shared" si="169"/>
        <v>45132</v>
      </c>
      <c r="B5320" s="73" t="b">
        <f t="shared" si="168"/>
        <v>0</v>
      </c>
      <c r="C5320" s="11"/>
      <c r="D5320" s="11"/>
      <c r="E5320" s="11"/>
    </row>
    <row r="5321" spans="1:5" x14ac:dyDescent="0.25">
      <c r="A5321" s="122">
        <f t="shared" si="169"/>
        <v>45133</v>
      </c>
      <c r="B5321" s="73" t="b">
        <f t="shared" si="168"/>
        <v>0</v>
      </c>
      <c r="C5321" s="11"/>
      <c r="D5321" s="11"/>
      <c r="E5321" s="11"/>
    </row>
    <row r="5322" spans="1:5" x14ac:dyDescent="0.25">
      <c r="A5322" s="122">
        <f t="shared" si="169"/>
        <v>45134</v>
      </c>
      <c r="B5322" s="73" t="b">
        <f t="shared" si="168"/>
        <v>0</v>
      </c>
      <c r="C5322" s="11"/>
      <c r="D5322" s="11"/>
      <c r="E5322" s="11"/>
    </row>
    <row r="5323" spans="1:5" x14ac:dyDescent="0.25">
      <c r="A5323" s="122">
        <f t="shared" si="169"/>
        <v>45135</v>
      </c>
      <c r="B5323" s="73" t="b">
        <f t="shared" si="168"/>
        <v>0</v>
      </c>
      <c r="C5323" s="11"/>
      <c r="D5323" s="11"/>
      <c r="E5323" s="11"/>
    </row>
    <row r="5324" spans="1:5" x14ac:dyDescent="0.25">
      <c r="A5324" s="122">
        <f t="shared" si="169"/>
        <v>45136</v>
      </c>
      <c r="B5324" s="73" t="b">
        <f t="shared" si="168"/>
        <v>0</v>
      </c>
      <c r="C5324" s="11"/>
      <c r="D5324" s="11"/>
      <c r="E5324" s="11"/>
    </row>
    <row r="5325" spans="1:5" x14ac:dyDescent="0.25">
      <c r="A5325" s="122">
        <f t="shared" si="169"/>
        <v>45137</v>
      </c>
      <c r="B5325" s="73" t="b">
        <f t="shared" si="168"/>
        <v>0</v>
      </c>
      <c r="C5325" s="11"/>
      <c r="D5325" s="11"/>
      <c r="E5325" s="11"/>
    </row>
    <row r="5326" spans="1:5" x14ac:dyDescent="0.25">
      <c r="A5326" s="122">
        <f t="shared" si="169"/>
        <v>45138</v>
      </c>
      <c r="B5326" s="73" t="b">
        <f t="shared" si="168"/>
        <v>0</v>
      </c>
      <c r="C5326" s="11"/>
      <c r="D5326" s="11"/>
      <c r="E5326" s="11"/>
    </row>
    <row r="5327" spans="1:5" x14ac:dyDescent="0.25">
      <c r="A5327" s="122">
        <f t="shared" si="169"/>
        <v>45139</v>
      </c>
      <c r="B5327" s="73" t="b">
        <f t="shared" si="168"/>
        <v>0</v>
      </c>
      <c r="C5327" s="11"/>
      <c r="D5327" s="11"/>
      <c r="E5327" s="11"/>
    </row>
    <row r="5328" spans="1:5" x14ac:dyDescent="0.25">
      <c r="A5328" s="122">
        <f t="shared" si="169"/>
        <v>45140</v>
      </c>
      <c r="B5328" s="73" t="b">
        <f t="shared" si="168"/>
        <v>0</v>
      </c>
      <c r="C5328" s="11"/>
      <c r="D5328" s="11"/>
      <c r="E5328" s="11"/>
    </row>
    <row r="5329" spans="1:5" x14ac:dyDescent="0.25">
      <c r="A5329" s="122">
        <f t="shared" si="169"/>
        <v>45141</v>
      </c>
      <c r="B5329" s="73" t="b">
        <f t="shared" si="168"/>
        <v>0</v>
      </c>
      <c r="C5329" s="11"/>
      <c r="D5329" s="11"/>
      <c r="E5329" s="11"/>
    </row>
    <row r="5330" spans="1:5" x14ac:dyDescent="0.25">
      <c r="A5330" s="122">
        <f t="shared" si="169"/>
        <v>45142</v>
      </c>
      <c r="B5330" s="73" t="b">
        <f t="shared" si="168"/>
        <v>0</v>
      </c>
      <c r="C5330" s="11"/>
      <c r="D5330" s="11"/>
      <c r="E5330" s="11"/>
    </row>
    <row r="5331" spans="1:5" x14ac:dyDescent="0.25">
      <c r="A5331" s="122">
        <f t="shared" si="169"/>
        <v>45143</v>
      </c>
      <c r="B5331" s="73" t="b">
        <f t="shared" si="168"/>
        <v>0</v>
      </c>
      <c r="C5331" s="11"/>
      <c r="D5331" s="11"/>
      <c r="E5331" s="11"/>
    </row>
    <row r="5332" spans="1:5" x14ac:dyDescent="0.25">
      <c r="A5332" s="122">
        <f t="shared" si="169"/>
        <v>45144</v>
      </c>
      <c r="B5332" s="73" t="b">
        <f t="shared" si="168"/>
        <v>0</v>
      </c>
      <c r="C5332" s="11"/>
      <c r="D5332" s="11"/>
      <c r="E5332" s="11"/>
    </row>
    <row r="5333" spans="1:5" x14ac:dyDescent="0.25">
      <c r="A5333" s="122">
        <f t="shared" si="169"/>
        <v>45145</v>
      </c>
      <c r="B5333" s="73" t="b">
        <f t="shared" si="168"/>
        <v>0</v>
      </c>
      <c r="C5333" s="11"/>
      <c r="D5333" s="11"/>
      <c r="E5333" s="11"/>
    </row>
    <row r="5334" spans="1:5" x14ac:dyDescent="0.25">
      <c r="A5334" s="122">
        <f t="shared" si="169"/>
        <v>45146</v>
      </c>
      <c r="B5334" s="73" t="b">
        <f t="shared" si="168"/>
        <v>0</v>
      </c>
      <c r="C5334" s="11"/>
      <c r="D5334" s="11"/>
      <c r="E5334" s="11"/>
    </row>
    <row r="5335" spans="1:5" x14ac:dyDescent="0.25">
      <c r="A5335" s="122">
        <f t="shared" si="169"/>
        <v>45147</v>
      </c>
      <c r="B5335" s="73" t="b">
        <f t="shared" si="168"/>
        <v>0</v>
      </c>
      <c r="C5335" s="11"/>
      <c r="D5335" s="11"/>
      <c r="E5335" s="11"/>
    </row>
    <row r="5336" spans="1:5" x14ac:dyDescent="0.25">
      <c r="A5336" s="122">
        <f t="shared" si="169"/>
        <v>45148</v>
      </c>
      <c r="B5336" s="73" t="b">
        <f t="shared" si="168"/>
        <v>0</v>
      </c>
      <c r="C5336" s="11"/>
      <c r="D5336" s="11"/>
      <c r="E5336" s="11"/>
    </row>
    <row r="5337" spans="1:5" x14ac:dyDescent="0.25">
      <c r="A5337" s="122">
        <f t="shared" si="169"/>
        <v>45149</v>
      </c>
      <c r="B5337" s="73" t="b">
        <f t="shared" ref="B5337:B5400" si="170">OR(C5337="Ja",D5337="Ja",E5337="Ja")</f>
        <v>0</v>
      </c>
      <c r="C5337" s="11"/>
      <c r="D5337" s="11"/>
      <c r="E5337" s="11"/>
    </row>
    <row r="5338" spans="1:5" x14ac:dyDescent="0.25">
      <c r="A5338" s="122">
        <f t="shared" si="169"/>
        <v>45150</v>
      </c>
      <c r="B5338" s="73" t="b">
        <f t="shared" si="170"/>
        <v>0</v>
      </c>
      <c r="C5338" s="11"/>
      <c r="D5338" s="11"/>
      <c r="E5338" s="11"/>
    </row>
    <row r="5339" spans="1:5" x14ac:dyDescent="0.25">
      <c r="A5339" s="122">
        <f t="shared" si="169"/>
        <v>45151</v>
      </c>
      <c r="B5339" s="73" t="b">
        <f t="shared" si="170"/>
        <v>0</v>
      </c>
      <c r="C5339" s="11"/>
      <c r="D5339" s="11"/>
      <c r="E5339" s="11"/>
    </row>
    <row r="5340" spans="1:5" x14ac:dyDescent="0.25">
      <c r="A5340" s="122">
        <f t="shared" si="169"/>
        <v>45152</v>
      </c>
      <c r="B5340" s="73" t="b">
        <f t="shared" si="170"/>
        <v>0</v>
      </c>
      <c r="C5340" s="11"/>
      <c r="D5340" s="11"/>
      <c r="E5340" s="11"/>
    </row>
    <row r="5341" spans="1:5" x14ac:dyDescent="0.25">
      <c r="A5341" s="122">
        <f t="shared" si="169"/>
        <v>45153</v>
      </c>
      <c r="B5341" s="73" t="b">
        <f t="shared" si="170"/>
        <v>0</v>
      </c>
      <c r="C5341" s="11"/>
      <c r="D5341" s="11"/>
      <c r="E5341" s="11"/>
    </row>
    <row r="5342" spans="1:5" x14ac:dyDescent="0.25">
      <c r="A5342" s="122">
        <f t="shared" si="169"/>
        <v>45154</v>
      </c>
      <c r="B5342" s="73" t="b">
        <f t="shared" si="170"/>
        <v>0</v>
      </c>
      <c r="C5342" s="11"/>
      <c r="D5342" s="11"/>
      <c r="E5342" s="11"/>
    </row>
    <row r="5343" spans="1:5" x14ac:dyDescent="0.25">
      <c r="A5343" s="122">
        <f t="shared" si="169"/>
        <v>45155</v>
      </c>
      <c r="B5343" s="73" t="b">
        <f t="shared" si="170"/>
        <v>0</v>
      </c>
      <c r="C5343" s="11"/>
      <c r="D5343" s="11"/>
      <c r="E5343" s="11"/>
    </row>
    <row r="5344" spans="1:5" x14ac:dyDescent="0.25">
      <c r="A5344" s="122">
        <f t="shared" si="169"/>
        <v>45156</v>
      </c>
      <c r="B5344" s="73" t="b">
        <f t="shared" si="170"/>
        <v>0</v>
      </c>
      <c r="C5344" s="11"/>
      <c r="D5344" s="11"/>
      <c r="E5344" s="11"/>
    </row>
    <row r="5345" spans="1:5" x14ac:dyDescent="0.25">
      <c r="A5345" s="122">
        <f t="shared" si="169"/>
        <v>45157</v>
      </c>
      <c r="B5345" s="73" t="b">
        <f t="shared" si="170"/>
        <v>0</v>
      </c>
      <c r="C5345" s="11"/>
      <c r="D5345" s="11"/>
      <c r="E5345" s="11"/>
    </row>
    <row r="5346" spans="1:5" x14ac:dyDescent="0.25">
      <c r="A5346" s="122">
        <f t="shared" si="169"/>
        <v>45158</v>
      </c>
      <c r="B5346" s="73" t="b">
        <f t="shared" si="170"/>
        <v>0</v>
      </c>
      <c r="C5346" s="11"/>
      <c r="D5346" s="11"/>
      <c r="E5346" s="11"/>
    </row>
    <row r="5347" spans="1:5" x14ac:dyDescent="0.25">
      <c r="A5347" s="122">
        <f t="shared" si="169"/>
        <v>45159</v>
      </c>
      <c r="B5347" s="73" t="b">
        <f t="shared" si="170"/>
        <v>0</v>
      </c>
      <c r="C5347" s="11"/>
      <c r="D5347" s="11"/>
      <c r="E5347" s="11"/>
    </row>
    <row r="5348" spans="1:5" x14ac:dyDescent="0.25">
      <c r="A5348" s="122">
        <f t="shared" si="169"/>
        <v>45160</v>
      </c>
      <c r="B5348" s="73" t="b">
        <f t="shared" si="170"/>
        <v>0</v>
      </c>
      <c r="C5348" s="11"/>
      <c r="D5348" s="11"/>
      <c r="E5348" s="11"/>
    </row>
    <row r="5349" spans="1:5" x14ac:dyDescent="0.25">
      <c r="A5349" s="122">
        <f t="shared" si="169"/>
        <v>45161</v>
      </c>
      <c r="B5349" s="73" t="b">
        <f t="shared" si="170"/>
        <v>0</v>
      </c>
      <c r="C5349" s="11"/>
      <c r="D5349" s="11"/>
      <c r="E5349" s="11"/>
    </row>
    <row r="5350" spans="1:5" x14ac:dyDescent="0.25">
      <c r="A5350" s="122">
        <f t="shared" si="169"/>
        <v>45162</v>
      </c>
      <c r="B5350" s="73" t="b">
        <f t="shared" si="170"/>
        <v>0</v>
      </c>
      <c r="C5350" s="11"/>
      <c r="D5350" s="11"/>
      <c r="E5350" s="11"/>
    </row>
    <row r="5351" spans="1:5" x14ac:dyDescent="0.25">
      <c r="A5351" s="122">
        <f t="shared" si="169"/>
        <v>45163</v>
      </c>
      <c r="B5351" s="73" t="b">
        <f t="shared" si="170"/>
        <v>0</v>
      </c>
      <c r="C5351" s="11"/>
      <c r="D5351" s="11"/>
      <c r="E5351" s="11"/>
    </row>
    <row r="5352" spans="1:5" x14ac:dyDescent="0.25">
      <c r="A5352" s="122">
        <f t="shared" si="169"/>
        <v>45164</v>
      </c>
      <c r="B5352" s="73" t="b">
        <f t="shared" si="170"/>
        <v>0</v>
      </c>
      <c r="C5352" s="11"/>
      <c r="D5352" s="11"/>
      <c r="E5352" s="11"/>
    </row>
    <row r="5353" spans="1:5" x14ac:dyDescent="0.25">
      <c r="A5353" s="122">
        <f t="shared" si="169"/>
        <v>45165</v>
      </c>
      <c r="B5353" s="73" t="b">
        <f t="shared" si="170"/>
        <v>0</v>
      </c>
      <c r="C5353" s="11"/>
      <c r="D5353" s="11"/>
      <c r="E5353" s="11"/>
    </row>
    <row r="5354" spans="1:5" x14ac:dyDescent="0.25">
      <c r="A5354" s="122">
        <f t="shared" si="169"/>
        <v>45166</v>
      </c>
      <c r="B5354" s="73" t="b">
        <f t="shared" si="170"/>
        <v>0</v>
      </c>
      <c r="C5354" s="11"/>
      <c r="D5354" s="11"/>
      <c r="E5354" s="11"/>
    </row>
    <row r="5355" spans="1:5" x14ac:dyDescent="0.25">
      <c r="A5355" s="122">
        <f t="shared" si="169"/>
        <v>45167</v>
      </c>
      <c r="B5355" s="73" t="b">
        <f t="shared" si="170"/>
        <v>0</v>
      </c>
      <c r="C5355" s="11"/>
      <c r="D5355" s="11"/>
      <c r="E5355" s="11"/>
    </row>
    <row r="5356" spans="1:5" x14ac:dyDescent="0.25">
      <c r="A5356" s="122">
        <f t="shared" si="169"/>
        <v>45168</v>
      </c>
      <c r="B5356" s="73" t="b">
        <f t="shared" si="170"/>
        <v>0</v>
      </c>
      <c r="C5356" s="11"/>
      <c r="D5356" s="11"/>
      <c r="E5356" s="11"/>
    </row>
    <row r="5357" spans="1:5" x14ac:dyDescent="0.25">
      <c r="A5357" s="122">
        <f t="shared" si="169"/>
        <v>45169</v>
      </c>
      <c r="B5357" s="73" t="b">
        <f t="shared" si="170"/>
        <v>0</v>
      </c>
      <c r="C5357" s="11"/>
      <c r="D5357" s="11"/>
      <c r="E5357" s="11"/>
    </row>
    <row r="5358" spans="1:5" x14ac:dyDescent="0.25">
      <c r="A5358" s="122">
        <f t="shared" si="169"/>
        <v>45170</v>
      </c>
      <c r="B5358" s="73" t="b">
        <f t="shared" si="170"/>
        <v>0</v>
      </c>
      <c r="C5358" s="11"/>
      <c r="D5358" s="11"/>
      <c r="E5358" s="11"/>
    </row>
    <row r="5359" spans="1:5" x14ac:dyDescent="0.25">
      <c r="A5359" s="122">
        <f t="shared" si="169"/>
        <v>45171</v>
      </c>
      <c r="B5359" s="73" t="b">
        <f t="shared" si="170"/>
        <v>0</v>
      </c>
      <c r="C5359" s="11"/>
      <c r="D5359" s="11"/>
      <c r="E5359" s="11"/>
    </row>
    <row r="5360" spans="1:5" x14ac:dyDescent="0.25">
      <c r="A5360" s="122">
        <f t="shared" si="169"/>
        <v>45172</v>
      </c>
      <c r="B5360" s="73" t="b">
        <f t="shared" si="170"/>
        <v>0</v>
      </c>
      <c r="C5360" s="11"/>
      <c r="D5360" s="11"/>
      <c r="E5360" s="11"/>
    </row>
    <row r="5361" spans="1:5" x14ac:dyDescent="0.25">
      <c r="A5361" s="122">
        <f t="shared" si="169"/>
        <v>45173</v>
      </c>
      <c r="B5361" s="73" t="b">
        <f t="shared" si="170"/>
        <v>0</v>
      </c>
      <c r="C5361" s="11"/>
      <c r="D5361" s="11"/>
      <c r="E5361" s="11"/>
    </row>
    <row r="5362" spans="1:5" x14ac:dyDescent="0.25">
      <c r="A5362" s="122">
        <f t="shared" si="169"/>
        <v>45174</v>
      </c>
      <c r="B5362" s="73" t="b">
        <f t="shared" si="170"/>
        <v>0</v>
      </c>
      <c r="C5362" s="11"/>
      <c r="D5362" s="11"/>
      <c r="E5362" s="11"/>
    </row>
    <row r="5363" spans="1:5" x14ac:dyDescent="0.25">
      <c r="A5363" s="122">
        <f t="shared" si="169"/>
        <v>45175</v>
      </c>
      <c r="B5363" s="73" t="b">
        <f t="shared" si="170"/>
        <v>0</v>
      </c>
      <c r="C5363" s="11"/>
      <c r="D5363" s="11"/>
      <c r="E5363" s="11"/>
    </row>
    <row r="5364" spans="1:5" x14ac:dyDescent="0.25">
      <c r="A5364" s="122">
        <f t="shared" si="169"/>
        <v>45176</v>
      </c>
      <c r="B5364" s="73" t="b">
        <f t="shared" si="170"/>
        <v>0</v>
      </c>
      <c r="C5364" s="11"/>
      <c r="D5364" s="11"/>
      <c r="E5364" s="11"/>
    </row>
    <row r="5365" spans="1:5" x14ac:dyDescent="0.25">
      <c r="A5365" s="122">
        <f t="shared" si="169"/>
        <v>45177</v>
      </c>
      <c r="B5365" s="73" t="b">
        <f t="shared" si="170"/>
        <v>0</v>
      </c>
      <c r="C5365" s="11"/>
      <c r="D5365" s="11"/>
      <c r="E5365" s="11"/>
    </row>
    <row r="5366" spans="1:5" x14ac:dyDescent="0.25">
      <c r="A5366" s="122">
        <f t="shared" si="169"/>
        <v>45178</v>
      </c>
      <c r="B5366" s="73" t="b">
        <f t="shared" si="170"/>
        <v>0</v>
      </c>
      <c r="C5366" s="11"/>
      <c r="D5366" s="11"/>
      <c r="E5366" s="11"/>
    </row>
    <row r="5367" spans="1:5" x14ac:dyDescent="0.25">
      <c r="A5367" s="122">
        <f t="shared" si="169"/>
        <v>45179</v>
      </c>
      <c r="B5367" s="73" t="b">
        <f t="shared" si="170"/>
        <v>0</v>
      </c>
      <c r="C5367" s="11"/>
      <c r="D5367" s="11"/>
      <c r="E5367" s="11"/>
    </row>
    <row r="5368" spans="1:5" x14ac:dyDescent="0.25">
      <c r="A5368" s="122">
        <f t="shared" si="169"/>
        <v>45180</v>
      </c>
      <c r="B5368" s="73" t="b">
        <f t="shared" si="170"/>
        <v>0</v>
      </c>
      <c r="C5368" s="11"/>
      <c r="D5368" s="11"/>
      <c r="E5368" s="11"/>
    </row>
    <row r="5369" spans="1:5" x14ac:dyDescent="0.25">
      <c r="A5369" s="122">
        <f t="shared" si="169"/>
        <v>45181</v>
      </c>
      <c r="B5369" s="73" t="b">
        <f t="shared" si="170"/>
        <v>0</v>
      </c>
      <c r="C5369" s="11"/>
      <c r="D5369" s="11"/>
      <c r="E5369" s="11"/>
    </row>
    <row r="5370" spans="1:5" x14ac:dyDescent="0.25">
      <c r="A5370" s="122">
        <f t="shared" si="169"/>
        <v>45182</v>
      </c>
      <c r="B5370" s="73" t="b">
        <f t="shared" si="170"/>
        <v>0</v>
      </c>
      <c r="C5370" s="11"/>
      <c r="D5370" s="11"/>
      <c r="E5370" s="11"/>
    </row>
    <row r="5371" spans="1:5" x14ac:dyDescent="0.25">
      <c r="A5371" s="122">
        <f t="shared" si="169"/>
        <v>45183</v>
      </c>
      <c r="B5371" s="73" t="b">
        <f t="shared" si="170"/>
        <v>0</v>
      </c>
      <c r="C5371" s="11"/>
      <c r="D5371" s="11"/>
      <c r="E5371" s="11"/>
    </row>
    <row r="5372" spans="1:5" x14ac:dyDescent="0.25">
      <c r="A5372" s="122">
        <f t="shared" si="169"/>
        <v>45184</v>
      </c>
      <c r="B5372" s="73" t="b">
        <f t="shared" si="170"/>
        <v>0</v>
      </c>
      <c r="C5372" s="11"/>
      <c r="D5372" s="11"/>
      <c r="E5372" s="11"/>
    </row>
    <row r="5373" spans="1:5" x14ac:dyDescent="0.25">
      <c r="A5373" s="122">
        <f t="shared" si="169"/>
        <v>45185</v>
      </c>
      <c r="B5373" s="73" t="b">
        <f t="shared" si="170"/>
        <v>0</v>
      </c>
      <c r="C5373" s="11"/>
      <c r="D5373" s="11"/>
      <c r="E5373" s="11"/>
    </row>
    <row r="5374" spans="1:5" x14ac:dyDescent="0.25">
      <c r="A5374" s="122">
        <f t="shared" si="169"/>
        <v>45186</v>
      </c>
      <c r="B5374" s="73" t="b">
        <f t="shared" si="170"/>
        <v>0</v>
      </c>
      <c r="C5374" s="11"/>
      <c r="D5374" s="11"/>
      <c r="E5374" s="11"/>
    </row>
    <row r="5375" spans="1:5" x14ac:dyDescent="0.25">
      <c r="A5375" s="122">
        <f t="shared" si="169"/>
        <v>45187</v>
      </c>
      <c r="B5375" s="73" t="b">
        <f t="shared" si="170"/>
        <v>0</v>
      </c>
      <c r="C5375" s="11"/>
      <c r="D5375" s="11"/>
      <c r="E5375" s="11"/>
    </row>
    <row r="5376" spans="1:5" x14ac:dyDescent="0.25">
      <c r="A5376" s="122">
        <f t="shared" si="169"/>
        <v>45188</v>
      </c>
      <c r="B5376" s="73" t="b">
        <f t="shared" si="170"/>
        <v>0</v>
      </c>
      <c r="C5376" s="11"/>
      <c r="D5376" s="11"/>
      <c r="E5376" s="11"/>
    </row>
    <row r="5377" spans="1:5" x14ac:dyDescent="0.25">
      <c r="A5377" s="122">
        <f t="shared" si="169"/>
        <v>45189</v>
      </c>
      <c r="B5377" s="73" t="b">
        <f t="shared" si="170"/>
        <v>0</v>
      </c>
      <c r="C5377" s="11"/>
      <c r="D5377" s="11"/>
      <c r="E5377" s="11"/>
    </row>
    <row r="5378" spans="1:5" x14ac:dyDescent="0.25">
      <c r="A5378" s="122">
        <f t="shared" si="169"/>
        <v>45190</v>
      </c>
      <c r="B5378" s="73" t="b">
        <f t="shared" si="170"/>
        <v>0</v>
      </c>
      <c r="C5378" s="11"/>
      <c r="D5378" s="11"/>
      <c r="E5378" s="11"/>
    </row>
    <row r="5379" spans="1:5" x14ac:dyDescent="0.25">
      <c r="A5379" s="122">
        <f t="shared" si="169"/>
        <v>45191</v>
      </c>
      <c r="B5379" s="73" t="b">
        <f t="shared" si="170"/>
        <v>0</v>
      </c>
      <c r="C5379" s="11"/>
      <c r="D5379" s="11"/>
      <c r="E5379" s="11"/>
    </row>
    <row r="5380" spans="1:5" x14ac:dyDescent="0.25">
      <c r="A5380" s="122">
        <f t="shared" ref="A5380:A5443" si="171">A5379+1</f>
        <v>45192</v>
      </c>
      <c r="B5380" s="73" t="b">
        <f t="shared" si="170"/>
        <v>0</v>
      </c>
      <c r="C5380" s="11"/>
      <c r="D5380" s="11"/>
      <c r="E5380" s="11"/>
    </row>
    <row r="5381" spans="1:5" x14ac:dyDescent="0.25">
      <c r="A5381" s="122">
        <f t="shared" si="171"/>
        <v>45193</v>
      </c>
      <c r="B5381" s="73" t="b">
        <f t="shared" si="170"/>
        <v>0</v>
      </c>
      <c r="C5381" s="11"/>
      <c r="D5381" s="11"/>
      <c r="E5381" s="11"/>
    </row>
    <row r="5382" spans="1:5" x14ac:dyDescent="0.25">
      <c r="A5382" s="122">
        <f t="shared" si="171"/>
        <v>45194</v>
      </c>
      <c r="B5382" s="73" t="b">
        <f t="shared" si="170"/>
        <v>0</v>
      </c>
      <c r="C5382" s="11"/>
      <c r="D5382" s="11"/>
      <c r="E5382" s="11"/>
    </row>
    <row r="5383" spans="1:5" x14ac:dyDescent="0.25">
      <c r="A5383" s="122">
        <f t="shared" si="171"/>
        <v>45195</v>
      </c>
      <c r="B5383" s="73" t="b">
        <f t="shared" si="170"/>
        <v>0</v>
      </c>
      <c r="C5383" s="11"/>
      <c r="D5383" s="11"/>
      <c r="E5383" s="11"/>
    </row>
    <row r="5384" spans="1:5" x14ac:dyDescent="0.25">
      <c r="A5384" s="122">
        <f t="shared" si="171"/>
        <v>45196</v>
      </c>
      <c r="B5384" s="73" t="b">
        <f t="shared" si="170"/>
        <v>0</v>
      </c>
      <c r="C5384" s="11"/>
      <c r="D5384" s="11"/>
      <c r="E5384" s="11"/>
    </row>
    <row r="5385" spans="1:5" x14ac:dyDescent="0.25">
      <c r="A5385" s="122">
        <f t="shared" si="171"/>
        <v>45197</v>
      </c>
      <c r="B5385" s="73" t="b">
        <f t="shared" si="170"/>
        <v>0</v>
      </c>
      <c r="C5385" s="11"/>
      <c r="D5385" s="11"/>
      <c r="E5385" s="11"/>
    </row>
    <row r="5386" spans="1:5" x14ac:dyDescent="0.25">
      <c r="A5386" s="122">
        <f t="shared" si="171"/>
        <v>45198</v>
      </c>
      <c r="B5386" s="73" t="b">
        <f t="shared" si="170"/>
        <v>0</v>
      </c>
      <c r="C5386" s="11"/>
      <c r="D5386" s="11"/>
      <c r="E5386" s="11"/>
    </row>
    <row r="5387" spans="1:5" x14ac:dyDescent="0.25">
      <c r="A5387" s="122">
        <f t="shared" si="171"/>
        <v>45199</v>
      </c>
      <c r="B5387" s="73" t="b">
        <f t="shared" si="170"/>
        <v>0</v>
      </c>
      <c r="C5387" s="11"/>
      <c r="D5387" s="11"/>
      <c r="E5387" s="11"/>
    </row>
    <row r="5388" spans="1:5" x14ac:dyDescent="0.25">
      <c r="A5388" s="122">
        <f t="shared" si="171"/>
        <v>45200</v>
      </c>
      <c r="B5388" s="73" t="b">
        <f t="shared" si="170"/>
        <v>0</v>
      </c>
      <c r="C5388" s="11"/>
      <c r="D5388" s="11"/>
      <c r="E5388" s="11"/>
    </row>
    <row r="5389" spans="1:5" x14ac:dyDescent="0.25">
      <c r="A5389" s="122">
        <f t="shared" si="171"/>
        <v>45201</v>
      </c>
      <c r="B5389" s="73" t="b">
        <f t="shared" si="170"/>
        <v>0</v>
      </c>
      <c r="C5389" s="11"/>
      <c r="D5389" s="11"/>
      <c r="E5389" s="11"/>
    </row>
    <row r="5390" spans="1:5" x14ac:dyDescent="0.25">
      <c r="A5390" s="122">
        <f t="shared" si="171"/>
        <v>45202</v>
      </c>
      <c r="B5390" s="73" t="b">
        <f t="shared" si="170"/>
        <v>0</v>
      </c>
      <c r="C5390" s="11"/>
      <c r="D5390" s="11"/>
      <c r="E5390" s="11"/>
    </row>
    <row r="5391" spans="1:5" x14ac:dyDescent="0.25">
      <c r="A5391" s="122">
        <f t="shared" si="171"/>
        <v>45203</v>
      </c>
      <c r="B5391" s="73" t="b">
        <f t="shared" si="170"/>
        <v>0</v>
      </c>
      <c r="C5391" s="11"/>
      <c r="D5391" s="11"/>
      <c r="E5391" s="11"/>
    </row>
    <row r="5392" spans="1:5" x14ac:dyDescent="0.25">
      <c r="A5392" s="122">
        <f t="shared" si="171"/>
        <v>45204</v>
      </c>
      <c r="B5392" s="73" t="b">
        <f t="shared" si="170"/>
        <v>0</v>
      </c>
      <c r="C5392" s="11"/>
      <c r="D5392" s="11"/>
      <c r="E5392" s="11"/>
    </row>
    <row r="5393" spans="1:5" x14ac:dyDescent="0.25">
      <c r="A5393" s="122">
        <f t="shared" si="171"/>
        <v>45205</v>
      </c>
      <c r="B5393" s="73" t="b">
        <f t="shared" si="170"/>
        <v>0</v>
      </c>
      <c r="C5393" s="11"/>
      <c r="D5393" s="11"/>
      <c r="E5393" s="11"/>
    </row>
    <row r="5394" spans="1:5" x14ac:dyDescent="0.25">
      <c r="A5394" s="122">
        <f t="shared" si="171"/>
        <v>45206</v>
      </c>
      <c r="B5394" s="73" t="b">
        <f t="shared" si="170"/>
        <v>0</v>
      </c>
      <c r="C5394" s="11"/>
      <c r="D5394" s="11"/>
      <c r="E5394" s="11"/>
    </row>
    <row r="5395" spans="1:5" x14ac:dyDescent="0.25">
      <c r="A5395" s="122">
        <f t="shared" si="171"/>
        <v>45207</v>
      </c>
      <c r="B5395" s="73" t="b">
        <f t="shared" si="170"/>
        <v>0</v>
      </c>
      <c r="C5395" s="11"/>
      <c r="D5395" s="11"/>
      <c r="E5395" s="11"/>
    </row>
    <row r="5396" spans="1:5" x14ac:dyDescent="0.25">
      <c r="A5396" s="122">
        <f t="shared" si="171"/>
        <v>45208</v>
      </c>
      <c r="B5396" s="73" t="b">
        <f t="shared" si="170"/>
        <v>0</v>
      </c>
      <c r="C5396" s="11"/>
      <c r="D5396" s="11"/>
      <c r="E5396" s="11"/>
    </row>
    <row r="5397" spans="1:5" x14ac:dyDescent="0.25">
      <c r="A5397" s="122">
        <f t="shared" si="171"/>
        <v>45209</v>
      </c>
      <c r="B5397" s="73" t="b">
        <f t="shared" si="170"/>
        <v>0</v>
      </c>
      <c r="C5397" s="11"/>
      <c r="D5397" s="11"/>
      <c r="E5397" s="11"/>
    </row>
    <row r="5398" spans="1:5" x14ac:dyDescent="0.25">
      <c r="A5398" s="122">
        <f t="shared" si="171"/>
        <v>45210</v>
      </c>
      <c r="B5398" s="73" t="b">
        <f t="shared" si="170"/>
        <v>0</v>
      </c>
      <c r="C5398" s="11"/>
      <c r="D5398" s="11"/>
      <c r="E5398" s="11"/>
    </row>
    <row r="5399" spans="1:5" x14ac:dyDescent="0.25">
      <c r="A5399" s="122">
        <f t="shared" si="171"/>
        <v>45211</v>
      </c>
      <c r="B5399" s="73" t="b">
        <f t="shared" si="170"/>
        <v>0</v>
      </c>
      <c r="C5399" s="11"/>
      <c r="D5399" s="11"/>
      <c r="E5399" s="11"/>
    </row>
    <row r="5400" spans="1:5" x14ac:dyDescent="0.25">
      <c r="A5400" s="122">
        <f t="shared" si="171"/>
        <v>45212</v>
      </c>
      <c r="B5400" s="73" t="b">
        <f t="shared" si="170"/>
        <v>0</v>
      </c>
      <c r="C5400" s="11"/>
      <c r="D5400" s="11"/>
      <c r="E5400" s="11"/>
    </row>
    <row r="5401" spans="1:5" x14ac:dyDescent="0.25">
      <c r="A5401" s="122">
        <f t="shared" si="171"/>
        <v>45213</v>
      </c>
      <c r="B5401" s="73" t="b">
        <f t="shared" ref="B5401:B5464" si="172">OR(C5401="Ja",D5401="Ja",E5401="Ja")</f>
        <v>0</v>
      </c>
      <c r="C5401" s="11"/>
      <c r="D5401" s="11"/>
      <c r="E5401" s="11"/>
    </row>
    <row r="5402" spans="1:5" x14ac:dyDescent="0.25">
      <c r="A5402" s="122">
        <f t="shared" si="171"/>
        <v>45214</v>
      </c>
      <c r="B5402" s="73" t="b">
        <f t="shared" si="172"/>
        <v>0</v>
      </c>
      <c r="C5402" s="11"/>
      <c r="D5402" s="11"/>
      <c r="E5402" s="11"/>
    </row>
    <row r="5403" spans="1:5" x14ac:dyDescent="0.25">
      <c r="A5403" s="122">
        <f t="shared" si="171"/>
        <v>45215</v>
      </c>
      <c r="B5403" s="73" t="b">
        <f t="shared" si="172"/>
        <v>0</v>
      </c>
      <c r="C5403" s="11"/>
      <c r="D5403" s="11"/>
      <c r="E5403" s="11"/>
    </row>
    <row r="5404" spans="1:5" x14ac:dyDescent="0.25">
      <c r="A5404" s="122">
        <f t="shared" si="171"/>
        <v>45216</v>
      </c>
      <c r="B5404" s="73" t="b">
        <f t="shared" si="172"/>
        <v>0</v>
      </c>
      <c r="C5404" s="11"/>
      <c r="D5404" s="11"/>
      <c r="E5404" s="11"/>
    </row>
    <row r="5405" spans="1:5" x14ac:dyDescent="0.25">
      <c r="A5405" s="122">
        <f t="shared" si="171"/>
        <v>45217</v>
      </c>
      <c r="B5405" s="73" t="b">
        <f t="shared" si="172"/>
        <v>0</v>
      </c>
      <c r="C5405" s="11"/>
      <c r="D5405" s="11"/>
      <c r="E5405" s="11"/>
    </row>
    <row r="5406" spans="1:5" x14ac:dyDescent="0.25">
      <c r="A5406" s="122">
        <f t="shared" si="171"/>
        <v>45218</v>
      </c>
      <c r="B5406" s="73" t="b">
        <f t="shared" si="172"/>
        <v>0</v>
      </c>
      <c r="C5406" s="11"/>
      <c r="D5406" s="11"/>
      <c r="E5406" s="11"/>
    </row>
    <row r="5407" spans="1:5" x14ac:dyDescent="0.25">
      <c r="A5407" s="122">
        <f t="shared" si="171"/>
        <v>45219</v>
      </c>
      <c r="B5407" s="73" t="b">
        <f t="shared" si="172"/>
        <v>0</v>
      </c>
      <c r="C5407" s="11"/>
      <c r="D5407" s="11"/>
      <c r="E5407" s="11"/>
    </row>
    <row r="5408" spans="1:5" x14ac:dyDescent="0.25">
      <c r="A5408" s="122">
        <f t="shared" si="171"/>
        <v>45220</v>
      </c>
      <c r="B5408" s="73" t="b">
        <f t="shared" si="172"/>
        <v>0</v>
      </c>
      <c r="C5408" s="11"/>
      <c r="D5408" s="11"/>
      <c r="E5408" s="11"/>
    </row>
    <row r="5409" spans="1:5" x14ac:dyDescent="0.25">
      <c r="A5409" s="122">
        <f t="shared" si="171"/>
        <v>45221</v>
      </c>
      <c r="B5409" s="73" t="b">
        <f t="shared" si="172"/>
        <v>0</v>
      </c>
      <c r="C5409" s="11"/>
      <c r="D5409" s="11"/>
      <c r="E5409" s="11"/>
    </row>
    <row r="5410" spans="1:5" x14ac:dyDescent="0.25">
      <c r="A5410" s="122">
        <f t="shared" si="171"/>
        <v>45222</v>
      </c>
      <c r="B5410" s="73" t="b">
        <f t="shared" si="172"/>
        <v>0</v>
      </c>
      <c r="C5410" s="11"/>
      <c r="D5410" s="11"/>
      <c r="E5410" s="11"/>
    </row>
    <row r="5411" spans="1:5" x14ac:dyDescent="0.25">
      <c r="A5411" s="122">
        <f t="shared" si="171"/>
        <v>45223</v>
      </c>
      <c r="B5411" s="73" t="b">
        <f t="shared" si="172"/>
        <v>0</v>
      </c>
      <c r="C5411" s="11"/>
      <c r="D5411" s="11"/>
      <c r="E5411" s="11"/>
    </row>
    <row r="5412" spans="1:5" x14ac:dyDescent="0.25">
      <c r="A5412" s="122">
        <f t="shared" si="171"/>
        <v>45224</v>
      </c>
      <c r="B5412" s="73" t="b">
        <f t="shared" si="172"/>
        <v>0</v>
      </c>
      <c r="C5412" s="11"/>
      <c r="D5412" s="11"/>
      <c r="E5412" s="11"/>
    </row>
    <row r="5413" spans="1:5" x14ac:dyDescent="0.25">
      <c r="A5413" s="122">
        <f t="shared" si="171"/>
        <v>45225</v>
      </c>
      <c r="B5413" s="73" t="b">
        <f t="shared" si="172"/>
        <v>0</v>
      </c>
      <c r="C5413" s="11"/>
      <c r="D5413" s="11"/>
      <c r="E5413" s="11"/>
    </row>
    <row r="5414" spans="1:5" x14ac:dyDescent="0.25">
      <c r="A5414" s="122">
        <f t="shared" si="171"/>
        <v>45226</v>
      </c>
      <c r="B5414" s="73" t="b">
        <f t="shared" si="172"/>
        <v>0</v>
      </c>
      <c r="C5414" s="11"/>
      <c r="D5414" s="11"/>
      <c r="E5414" s="11"/>
    </row>
    <row r="5415" spans="1:5" x14ac:dyDescent="0.25">
      <c r="A5415" s="122">
        <f t="shared" si="171"/>
        <v>45227</v>
      </c>
      <c r="B5415" s="73" t="b">
        <f t="shared" si="172"/>
        <v>0</v>
      </c>
      <c r="C5415" s="11"/>
      <c r="D5415" s="11"/>
      <c r="E5415" s="11"/>
    </row>
    <row r="5416" spans="1:5" x14ac:dyDescent="0.25">
      <c r="A5416" s="122">
        <f t="shared" si="171"/>
        <v>45228</v>
      </c>
      <c r="B5416" s="73" t="b">
        <f t="shared" si="172"/>
        <v>0</v>
      </c>
      <c r="C5416" s="11"/>
      <c r="D5416" s="11"/>
      <c r="E5416" s="11"/>
    </row>
    <row r="5417" spans="1:5" x14ac:dyDescent="0.25">
      <c r="A5417" s="122">
        <f t="shared" si="171"/>
        <v>45229</v>
      </c>
      <c r="B5417" s="73" t="b">
        <f t="shared" si="172"/>
        <v>0</v>
      </c>
      <c r="C5417" s="11"/>
      <c r="D5417" s="11"/>
      <c r="E5417" s="11"/>
    </row>
    <row r="5418" spans="1:5" x14ac:dyDescent="0.25">
      <c r="A5418" s="122">
        <f t="shared" si="171"/>
        <v>45230</v>
      </c>
      <c r="B5418" s="73" t="b">
        <f t="shared" si="172"/>
        <v>0</v>
      </c>
      <c r="C5418" s="11"/>
      <c r="D5418" s="11"/>
      <c r="E5418" s="11"/>
    </row>
    <row r="5419" spans="1:5" x14ac:dyDescent="0.25">
      <c r="A5419" s="122">
        <f t="shared" si="171"/>
        <v>45231</v>
      </c>
      <c r="B5419" s="73" t="b">
        <f t="shared" si="172"/>
        <v>0</v>
      </c>
      <c r="C5419" s="11"/>
      <c r="D5419" s="11"/>
      <c r="E5419" s="11"/>
    </row>
    <row r="5420" spans="1:5" x14ac:dyDescent="0.25">
      <c r="A5420" s="122">
        <f t="shared" si="171"/>
        <v>45232</v>
      </c>
      <c r="B5420" s="73" t="b">
        <f t="shared" si="172"/>
        <v>0</v>
      </c>
      <c r="C5420" s="11"/>
      <c r="D5420" s="11"/>
      <c r="E5420" s="11"/>
    </row>
    <row r="5421" spans="1:5" x14ac:dyDescent="0.25">
      <c r="A5421" s="122">
        <f t="shared" si="171"/>
        <v>45233</v>
      </c>
      <c r="B5421" s="73" t="b">
        <f t="shared" si="172"/>
        <v>0</v>
      </c>
      <c r="C5421" s="11"/>
      <c r="D5421" s="11"/>
      <c r="E5421" s="11"/>
    </row>
    <row r="5422" spans="1:5" x14ac:dyDescent="0.25">
      <c r="A5422" s="122">
        <f t="shared" si="171"/>
        <v>45234</v>
      </c>
      <c r="B5422" s="73" t="b">
        <f t="shared" si="172"/>
        <v>0</v>
      </c>
      <c r="C5422" s="11"/>
      <c r="D5422" s="11"/>
      <c r="E5422" s="11"/>
    </row>
    <row r="5423" spans="1:5" x14ac:dyDescent="0.25">
      <c r="A5423" s="122">
        <f t="shared" si="171"/>
        <v>45235</v>
      </c>
      <c r="B5423" s="73" t="b">
        <f t="shared" si="172"/>
        <v>0</v>
      </c>
      <c r="C5423" s="11"/>
      <c r="D5423" s="11"/>
      <c r="E5423" s="11"/>
    </row>
    <row r="5424" spans="1:5" x14ac:dyDescent="0.25">
      <c r="A5424" s="122">
        <f t="shared" si="171"/>
        <v>45236</v>
      </c>
      <c r="B5424" s="73" t="b">
        <f t="shared" si="172"/>
        <v>0</v>
      </c>
      <c r="C5424" s="11"/>
      <c r="D5424" s="11"/>
      <c r="E5424" s="11"/>
    </row>
    <row r="5425" spans="1:5" x14ac:dyDescent="0.25">
      <c r="A5425" s="122">
        <f t="shared" si="171"/>
        <v>45237</v>
      </c>
      <c r="B5425" s="73" t="b">
        <f t="shared" si="172"/>
        <v>0</v>
      </c>
      <c r="C5425" s="11"/>
      <c r="D5425" s="11"/>
      <c r="E5425" s="11"/>
    </row>
    <row r="5426" spans="1:5" x14ac:dyDescent="0.25">
      <c r="A5426" s="122">
        <f t="shared" si="171"/>
        <v>45238</v>
      </c>
      <c r="B5426" s="73" t="b">
        <f t="shared" si="172"/>
        <v>0</v>
      </c>
      <c r="C5426" s="11"/>
      <c r="D5426" s="11"/>
      <c r="E5426" s="11"/>
    </row>
    <row r="5427" spans="1:5" x14ac:dyDescent="0.25">
      <c r="A5427" s="122">
        <f t="shared" si="171"/>
        <v>45239</v>
      </c>
      <c r="B5427" s="73" t="b">
        <f t="shared" si="172"/>
        <v>0</v>
      </c>
      <c r="C5427" s="11"/>
      <c r="D5427" s="11"/>
      <c r="E5427" s="11"/>
    </row>
    <row r="5428" spans="1:5" x14ac:dyDescent="0.25">
      <c r="A5428" s="122">
        <f t="shared" si="171"/>
        <v>45240</v>
      </c>
      <c r="B5428" s="73" t="b">
        <f t="shared" si="172"/>
        <v>0</v>
      </c>
      <c r="C5428" s="11"/>
      <c r="D5428" s="11"/>
      <c r="E5428" s="11"/>
    </row>
    <row r="5429" spans="1:5" x14ac:dyDescent="0.25">
      <c r="A5429" s="122">
        <f t="shared" si="171"/>
        <v>45241</v>
      </c>
      <c r="B5429" s="73" t="b">
        <f t="shared" si="172"/>
        <v>0</v>
      </c>
      <c r="C5429" s="11"/>
      <c r="D5429" s="11"/>
      <c r="E5429" s="11"/>
    </row>
    <row r="5430" spans="1:5" x14ac:dyDescent="0.25">
      <c r="A5430" s="122">
        <f t="shared" si="171"/>
        <v>45242</v>
      </c>
      <c r="B5430" s="73" t="b">
        <f t="shared" si="172"/>
        <v>0</v>
      </c>
      <c r="C5430" s="11"/>
      <c r="D5430" s="11"/>
      <c r="E5430" s="11"/>
    </row>
    <row r="5431" spans="1:5" x14ac:dyDescent="0.25">
      <c r="A5431" s="122">
        <f t="shared" si="171"/>
        <v>45243</v>
      </c>
      <c r="B5431" s="73" t="b">
        <f t="shared" si="172"/>
        <v>0</v>
      </c>
      <c r="C5431" s="11"/>
      <c r="D5431" s="11"/>
      <c r="E5431" s="11"/>
    </row>
    <row r="5432" spans="1:5" x14ac:dyDescent="0.25">
      <c r="A5432" s="122">
        <f t="shared" si="171"/>
        <v>45244</v>
      </c>
      <c r="B5432" s="73" t="b">
        <f t="shared" si="172"/>
        <v>0</v>
      </c>
      <c r="C5432" s="11"/>
      <c r="D5432" s="11"/>
      <c r="E5432" s="11"/>
    </row>
    <row r="5433" spans="1:5" x14ac:dyDescent="0.25">
      <c r="A5433" s="122">
        <f t="shared" si="171"/>
        <v>45245</v>
      </c>
      <c r="B5433" s="73" t="b">
        <f t="shared" si="172"/>
        <v>0</v>
      </c>
      <c r="C5433" s="11"/>
      <c r="D5433" s="11"/>
      <c r="E5433" s="11"/>
    </row>
    <row r="5434" spans="1:5" x14ac:dyDescent="0.25">
      <c r="A5434" s="122">
        <f t="shared" si="171"/>
        <v>45246</v>
      </c>
      <c r="B5434" s="73" t="b">
        <f t="shared" si="172"/>
        <v>0</v>
      </c>
      <c r="C5434" s="11"/>
      <c r="D5434" s="11"/>
      <c r="E5434" s="11"/>
    </row>
    <row r="5435" spans="1:5" x14ac:dyDescent="0.25">
      <c r="A5435" s="122">
        <f t="shared" si="171"/>
        <v>45247</v>
      </c>
      <c r="B5435" s="73" t="b">
        <f t="shared" si="172"/>
        <v>0</v>
      </c>
      <c r="C5435" s="11"/>
      <c r="D5435" s="11"/>
      <c r="E5435" s="11"/>
    </row>
    <row r="5436" spans="1:5" x14ac:dyDescent="0.25">
      <c r="A5436" s="122">
        <f t="shared" si="171"/>
        <v>45248</v>
      </c>
      <c r="B5436" s="73" t="b">
        <f t="shared" si="172"/>
        <v>0</v>
      </c>
      <c r="C5436" s="11"/>
      <c r="D5436" s="11"/>
      <c r="E5436" s="11"/>
    </row>
    <row r="5437" spans="1:5" x14ac:dyDescent="0.25">
      <c r="A5437" s="122">
        <f t="shared" si="171"/>
        <v>45249</v>
      </c>
      <c r="B5437" s="73" t="b">
        <f t="shared" si="172"/>
        <v>0</v>
      </c>
      <c r="C5437" s="11"/>
      <c r="D5437" s="11"/>
      <c r="E5437" s="11"/>
    </row>
    <row r="5438" spans="1:5" x14ac:dyDescent="0.25">
      <c r="A5438" s="122">
        <f t="shared" si="171"/>
        <v>45250</v>
      </c>
      <c r="B5438" s="73" t="b">
        <f t="shared" si="172"/>
        <v>0</v>
      </c>
      <c r="C5438" s="11"/>
      <c r="D5438" s="11"/>
      <c r="E5438" s="11"/>
    </row>
    <row r="5439" spans="1:5" x14ac:dyDescent="0.25">
      <c r="A5439" s="122">
        <f t="shared" si="171"/>
        <v>45251</v>
      </c>
      <c r="B5439" s="73" t="b">
        <f t="shared" si="172"/>
        <v>0</v>
      </c>
      <c r="C5439" s="11"/>
      <c r="D5439" s="11"/>
      <c r="E5439" s="11"/>
    </row>
    <row r="5440" spans="1:5" x14ac:dyDescent="0.25">
      <c r="A5440" s="122">
        <f t="shared" si="171"/>
        <v>45252</v>
      </c>
      <c r="B5440" s="73" t="b">
        <f t="shared" si="172"/>
        <v>0</v>
      </c>
      <c r="C5440" s="11"/>
      <c r="D5440" s="11"/>
      <c r="E5440" s="11"/>
    </row>
    <row r="5441" spans="1:5" x14ac:dyDescent="0.25">
      <c r="A5441" s="122">
        <f t="shared" si="171"/>
        <v>45253</v>
      </c>
      <c r="B5441" s="73" t="b">
        <f t="shared" si="172"/>
        <v>0</v>
      </c>
      <c r="C5441" s="11"/>
      <c r="D5441" s="11"/>
      <c r="E5441" s="11"/>
    </row>
    <row r="5442" spans="1:5" x14ac:dyDescent="0.25">
      <c r="A5442" s="122">
        <f t="shared" si="171"/>
        <v>45254</v>
      </c>
      <c r="B5442" s="73" t="b">
        <f t="shared" si="172"/>
        <v>0</v>
      </c>
      <c r="C5442" s="11"/>
      <c r="D5442" s="11"/>
      <c r="E5442" s="11"/>
    </row>
    <row r="5443" spans="1:5" x14ac:dyDescent="0.25">
      <c r="A5443" s="122">
        <f t="shared" si="171"/>
        <v>45255</v>
      </c>
      <c r="B5443" s="73" t="b">
        <f t="shared" si="172"/>
        <v>0</v>
      </c>
      <c r="C5443" s="11"/>
      <c r="D5443" s="11"/>
      <c r="E5443" s="11"/>
    </row>
    <row r="5444" spans="1:5" x14ac:dyDescent="0.25">
      <c r="A5444" s="122">
        <f t="shared" ref="A5444:A5507" si="173">A5443+1</f>
        <v>45256</v>
      </c>
      <c r="B5444" s="73" t="b">
        <f t="shared" si="172"/>
        <v>0</v>
      </c>
      <c r="C5444" s="11"/>
      <c r="D5444" s="11"/>
      <c r="E5444" s="11"/>
    </row>
    <row r="5445" spans="1:5" x14ac:dyDescent="0.25">
      <c r="A5445" s="122">
        <f t="shared" si="173"/>
        <v>45257</v>
      </c>
      <c r="B5445" s="73" t="b">
        <f t="shared" si="172"/>
        <v>0</v>
      </c>
      <c r="C5445" s="11"/>
      <c r="D5445" s="11"/>
      <c r="E5445" s="11"/>
    </row>
    <row r="5446" spans="1:5" x14ac:dyDescent="0.25">
      <c r="A5446" s="122">
        <f t="shared" si="173"/>
        <v>45258</v>
      </c>
      <c r="B5446" s="73" t="b">
        <f t="shared" si="172"/>
        <v>0</v>
      </c>
      <c r="C5446" s="11"/>
      <c r="D5446" s="11"/>
      <c r="E5446" s="11"/>
    </row>
    <row r="5447" spans="1:5" x14ac:dyDescent="0.25">
      <c r="A5447" s="122">
        <f t="shared" si="173"/>
        <v>45259</v>
      </c>
      <c r="B5447" s="73" t="b">
        <f t="shared" si="172"/>
        <v>0</v>
      </c>
      <c r="C5447" s="11"/>
      <c r="D5447" s="11"/>
      <c r="E5447" s="11"/>
    </row>
    <row r="5448" spans="1:5" x14ac:dyDescent="0.25">
      <c r="A5448" s="122">
        <f t="shared" si="173"/>
        <v>45260</v>
      </c>
      <c r="B5448" s="73" t="b">
        <f t="shared" si="172"/>
        <v>0</v>
      </c>
      <c r="C5448" s="11"/>
      <c r="D5448" s="11"/>
      <c r="E5448" s="11"/>
    </row>
    <row r="5449" spans="1:5" x14ac:dyDescent="0.25">
      <c r="A5449" s="122">
        <f t="shared" si="173"/>
        <v>45261</v>
      </c>
      <c r="B5449" s="73" t="b">
        <f t="shared" si="172"/>
        <v>0</v>
      </c>
      <c r="C5449" s="11"/>
      <c r="D5449" s="11"/>
      <c r="E5449" s="11"/>
    </row>
    <row r="5450" spans="1:5" x14ac:dyDescent="0.25">
      <c r="A5450" s="122">
        <f t="shared" si="173"/>
        <v>45262</v>
      </c>
      <c r="B5450" s="73" t="b">
        <f t="shared" si="172"/>
        <v>0</v>
      </c>
      <c r="C5450" s="11"/>
      <c r="D5450" s="11"/>
      <c r="E5450" s="11"/>
    </row>
    <row r="5451" spans="1:5" x14ac:dyDescent="0.25">
      <c r="A5451" s="122">
        <f t="shared" si="173"/>
        <v>45263</v>
      </c>
      <c r="B5451" s="73" t="b">
        <f t="shared" si="172"/>
        <v>0</v>
      </c>
      <c r="C5451" s="11"/>
      <c r="D5451" s="11"/>
      <c r="E5451" s="11"/>
    </row>
    <row r="5452" spans="1:5" x14ac:dyDescent="0.25">
      <c r="A5452" s="122">
        <f t="shared" si="173"/>
        <v>45264</v>
      </c>
      <c r="B5452" s="73" t="b">
        <f t="shared" si="172"/>
        <v>0</v>
      </c>
      <c r="C5452" s="11"/>
      <c r="D5452" s="11"/>
      <c r="E5452" s="11"/>
    </row>
    <row r="5453" spans="1:5" x14ac:dyDescent="0.25">
      <c r="A5453" s="122">
        <f t="shared" si="173"/>
        <v>45265</v>
      </c>
      <c r="B5453" s="73" t="b">
        <f t="shared" si="172"/>
        <v>0</v>
      </c>
      <c r="C5453" s="11"/>
      <c r="D5453" s="11"/>
      <c r="E5453" s="11"/>
    </row>
    <row r="5454" spans="1:5" x14ac:dyDescent="0.25">
      <c r="A5454" s="122">
        <f t="shared" si="173"/>
        <v>45266</v>
      </c>
      <c r="B5454" s="73" t="b">
        <f t="shared" si="172"/>
        <v>0</v>
      </c>
      <c r="C5454" s="11"/>
      <c r="D5454" s="11"/>
      <c r="E5454" s="11"/>
    </row>
    <row r="5455" spans="1:5" x14ac:dyDescent="0.25">
      <c r="A5455" s="122">
        <f t="shared" si="173"/>
        <v>45267</v>
      </c>
      <c r="B5455" s="73" t="b">
        <f t="shared" si="172"/>
        <v>0</v>
      </c>
      <c r="C5455" s="11"/>
      <c r="D5455" s="11"/>
      <c r="E5455" s="11"/>
    </row>
    <row r="5456" spans="1:5" x14ac:dyDescent="0.25">
      <c r="A5456" s="122">
        <f t="shared" si="173"/>
        <v>45268</v>
      </c>
      <c r="B5456" s="73" t="b">
        <f t="shared" si="172"/>
        <v>0</v>
      </c>
      <c r="C5456" s="11"/>
      <c r="D5456" s="11"/>
      <c r="E5456" s="11"/>
    </row>
    <row r="5457" spans="1:5" x14ac:dyDescent="0.25">
      <c r="A5457" s="122">
        <f t="shared" si="173"/>
        <v>45269</v>
      </c>
      <c r="B5457" s="73" t="b">
        <f t="shared" si="172"/>
        <v>0</v>
      </c>
      <c r="C5457" s="11"/>
      <c r="D5457" s="11"/>
      <c r="E5457" s="11"/>
    </row>
    <row r="5458" spans="1:5" x14ac:dyDescent="0.25">
      <c r="A5458" s="122">
        <f t="shared" si="173"/>
        <v>45270</v>
      </c>
      <c r="B5458" s="73" t="b">
        <f t="shared" si="172"/>
        <v>0</v>
      </c>
      <c r="C5458" s="11"/>
      <c r="D5458" s="11"/>
      <c r="E5458" s="11"/>
    </row>
    <row r="5459" spans="1:5" x14ac:dyDescent="0.25">
      <c r="A5459" s="122">
        <f t="shared" si="173"/>
        <v>45271</v>
      </c>
      <c r="B5459" s="73" t="b">
        <f t="shared" si="172"/>
        <v>0</v>
      </c>
      <c r="C5459" s="11"/>
      <c r="D5459" s="11"/>
      <c r="E5459" s="11"/>
    </row>
    <row r="5460" spans="1:5" x14ac:dyDescent="0.25">
      <c r="A5460" s="122">
        <f t="shared" si="173"/>
        <v>45272</v>
      </c>
      <c r="B5460" s="73" t="b">
        <f t="shared" si="172"/>
        <v>0</v>
      </c>
      <c r="C5460" s="11"/>
      <c r="D5460" s="11"/>
      <c r="E5460" s="11"/>
    </row>
    <row r="5461" spans="1:5" x14ac:dyDescent="0.25">
      <c r="A5461" s="122">
        <f t="shared" si="173"/>
        <v>45273</v>
      </c>
      <c r="B5461" s="73" t="b">
        <f t="shared" si="172"/>
        <v>0</v>
      </c>
      <c r="C5461" s="11"/>
      <c r="D5461" s="11"/>
      <c r="E5461" s="11"/>
    </row>
    <row r="5462" spans="1:5" x14ac:dyDescent="0.25">
      <c r="A5462" s="122">
        <f t="shared" si="173"/>
        <v>45274</v>
      </c>
      <c r="B5462" s="73" t="b">
        <f t="shared" si="172"/>
        <v>0</v>
      </c>
      <c r="C5462" s="11"/>
      <c r="D5462" s="11"/>
      <c r="E5462" s="11"/>
    </row>
    <row r="5463" spans="1:5" x14ac:dyDescent="0.25">
      <c r="A5463" s="122">
        <f t="shared" si="173"/>
        <v>45275</v>
      </c>
      <c r="B5463" s="73" t="b">
        <f t="shared" si="172"/>
        <v>0</v>
      </c>
      <c r="C5463" s="11"/>
      <c r="D5463" s="11"/>
      <c r="E5463" s="11"/>
    </row>
    <row r="5464" spans="1:5" x14ac:dyDescent="0.25">
      <c r="A5464" s="122">
        <f t="shared" si="173"/>
        <v>45276</v>
      </c>
      <c r="B5464" s="73" t="b">
        <f t="shared" si="172"/>
        <v>0</v>
      </c>
      <c r="C5464" s="11"/>
      <c r="D5464" s="11"/>
      <c r="E5464" s="11"/>
    </row>
    <row r="5465" spans="1:5" x14ac:dyDescent="0.25">
      <c r="A5465" s="122">
        <f t="shared" si="173"/>
        <v>45277</v>
      </c>
      <c r="B5465" s="73" t="b">
        <f t="shared" ref="B5465:B5528" si="174">OR(C5465="Ja",D5465="Ja",E5465="Ja")</f>
        <v>0</v>
      </c>
      <c r="C5465" s="11"/>
      <c r="D5465" s="11"/>
      <c r="E5465" s="11"/>
    </row>
    <row r="5466" spans="1:5" x14ac:dyDescent="0.25">
      <c r="A5466" s="122">
        <f t="shared" si="173"/>
        <v>45278</v>
      </c>
      <c r="B5466" s="73" t="b">
        <f t="shared" si="174"/>
        <v>0</v>
      </c>
      <c r="C5466" s="11"/>
      <c r="D5466" s="11"/>
      <c r="E5466" s="11"/>
    </row>
    <row r="5467" spans="1:5" x14ac:dyDescent="0.25">
      <c r="A5467" s="122">
        <f t="shared" si="173"/>
        <v>45279</v>
      </c>
      <c r="B5467" s="73" t="b">
        <f t="shared" si="174"/>
        <v>0</v>
      </c>
      <c r="C5467" s="11"/>
      <c r="D5467" s="11"/>
      <c r="E5467" s="11"/>
    </row>
    <row r="5468" spans="1:5" x14ac:dyDescent="0.25">
      <c r="A5468" s="122">
        <f t="shared" si="173"/>
        <v>45280</v>
      </c>
      <c r="B5468" s="73" t="b">
        <f t="shared" si="174"/>
        <v>0</v>
      </c>
      <c r="C5468" s="11"/>
      <c r="D5468" s="11"/>
      <c r="E5468" s="11"/>
    </row>
    <row r="5469" spans="1:5" x14ac:dyDescent="0.25">
      <c r="A5469" s="122">
        <f t="shared" si="173"/>
        <v>45281</v>
      </c>
      <c r="B5469" s="73" t="b">
        <f t="shared" si="174"/>
        <v>0</v>
      </c>
      <c r="C5469" s="11"/>
      <c r="D5469" s="11"/>
      <c r="E5469" s="11"/>
    </row>
    <row r="5470" spans="1:5" x14ac:dyDescent="0.25">
      <c r="A5470" s="122">
        <f t="shared" si="173"/>
        <v>45282</v>
      </c>
      <c r="B5470" s="73" t="b">
        <f t="shared" si="174"/>
        <v>0</v>
      </c>
      <c r="C5470" s="11"/>
      <c r="D5470" s="11"/>
      <c r="E5470" s="11"/>
    </row>
    <row r="5471" spans="1:5" x14ac:dyDescent="0.25">
      <c r="A5471" s="122">
        <f t="shared" si="173"/>
        <v>45283</v>
      </c>
      <c r="B5471" s="73" t="b">
        <f t="shared" si="174"/>
        <v>0</v>
      </c>
      <c r="C5471" s="11"/>
      <c r="D5471" s="11"/>
      <c r="E5471" s="11"/>
    </row>
    <row r="5472" spans="1:5" x14ac:dyDescent="0.25">
      <c r="A5472" s="122">
        <f t="shared" si="173"/>
        <v>45284</v>
      </c>
      <c r="B5472" s="73" t="b">
        <f t="shared" si="174"/>
        <v>1</v>
      </c>
      <c r="C5472" s="11"/>
      <c r="D5472" s="11"/>
      <c r="E5472" s="11" t="s">
        <v>81</v>
      </c>
    </row>
    <row r="5473" spans="1:5" x14ac:dyDescent="0.25">
      <c r="A5473" s="122">
        <f t="shared" si="173"/>
        <v>45285</v>
      </c>
      <c r="B5473" s="73" t="b">
        <f t="shared" si="174"/>
        <v>1</v>
      </c>
      <c r="C5473" s="11" t="s">
        <v>81</v>
      </c>
      <c r="D5473" s="11"/>
      <c r="E5473" s="11"/>
    </row>
    <row r="5474" spans="1:5" x14ac:dyDescent="0.25">
      <c r="A5474" s="122">
        <f t="shared" si="173"/>
        <v>45286</v>
      </c>
      <c r="B5474" s="73" t="b">
        <f t="shared" si="174"/>
        <v>1</v>
      </c>
      <c r="C5474" s="11" t="s">
        <v>81</v>
      </c>
      <c r="D5474" s="11"/>
      <c r="E5474" s="11"/>
    </row>
    <row r="5475" spans="1:5" x14ac:dyDescent="0.25">
      <c r="A5475" s="122">
        <f t="shared" si="173"/>
        <v>45287</v>
      </c>
      <c r="B5475" s="73" t="b">
        <f t="shared" si="174"/>
        <v>0</v>
      </c>
      <c r="C5475" s="11"/>
      <c r="D5475" s="11"/>
      <c r="E5475" s="11"/>
    </row>
    <row r="5476" spans="1:5" x14ac:dyDescent="0.25">
      <c r="A5476" s="122">
        <f t="shared" si="173"/>
        <v>45288</v>
      </c>
      <c r="B5476" s="73" t="b">
        <f t="shared" si="174"/>
        <v>0</v>
      </c>
      <c r="C5476" s="11"/>
      <c r="D5476" s="11"/>
      <c r="E5476" s="11"/>
    </row>
    <row r="5477" spans="1:5" x14ac:dyDescent="0.25">
      <c r="A5477" s="122">
        <f t="shared" si="173"/>
        <v>45289</v>
      </c>
      <c r="B5477" s="73" t="b">
        <f t="shared" si="174"/>
        <v>0</v>
      </c>
      <c r="C5477" s="11"/>
      <c r="D5477" s="11"/>
      <c r="E5477" s="11"/>
    </row>
    <row r="5478" spans="1:5" x14ac:dyDescent="0.25">
      <c r="A5478" s="122">
        <f t="shared" si="173"/>
        <v>45290</v>
      </c>
      <c r="B5478" s="73" t="b">
        <f t="shared" si="174"/>
        <v>0</v>
      </c>
      <c r="C5478" s="11"/>
      <c r="D5478" s="11"/>
      <c r="E5478" s="11"/>
    </row>
    <row r="5479" spans="1:5" x14ac:dyDescent="0.25">
      <c r="A5479" s="124">
        <f t="shared" si="173"/>
        <v>45291</v>
      </c>
      <c r="B5479" s="125" t="b">
        <f t="shared" si="174"/>
        <v>1</v>
      </c>
      <c r="C5479" s="13" t="s">
        <v>81</v>
      </c>
      <c r="D5479" s="13"/>
      <c r="E5479" s="13"/>
    </row>
    <row r="5480" spans="1:5" x14ac:dyDescent="0.25">
      <c r="A5480" s="122">
        <f t="shared" si="173"/>
        <v>45292</v>
      </c>
      <c r="B5480" s="73" t="b">
        <f t="shared" si="174"/>
        <v>1</v>
      </c>
      <c r="C5480" s="11" t="s">
        <v>81</v>
      </c>
      <c r="D5480" s="11"/>
      <c r="E5480" s="11"/>
    </row>
    <row r="5481" spans="1:5" x14ac:dyDescent="0.25">
      <c r="A5481" s="122">
        <f t="shared" si="173"/>
        <v>45293</v>
      </c>
      <c r="B5481" s="73" t="b">
        <f t="shared" si="174"/>
        <v>0</v>
      </c>
      <c r="C5481" s="11"/>
      <c r="D5481" s="11"/>
      <c r="E5481" s="11"/>
    </row>
    <row r="5482" spans="1:5" x14ac:dyDescent="0.25">
      <c r="A5482" s="122">
        <f t="shared" si="173"/>
        <v>45294</v>
      </c>
      <c r="B5482" s="73" t="b">
        <f t="shared" si="174"/>
        <v>0</v>
      </c>
      <c r="C5482" s="11"/>
      <c r="D5482" s="11"/>
      <c r="E5482" s="11"/>
    </row>
    <row r="5483" spans="1:5" x14ac:dyDescent="0.25">
      <c r="A5483" s="122">
        <f t="shared" si="173"/>
        <v>45295</v>
      </c>
      <c r="B5483" s="73" t="b">
        <f t="shared" si="174"/>
        <v>0</v>
      </c>
      <c r="C5483" s="11"/>
      <c r="D5483" s="11"/>
      <c r="E5483" s="11"/>
    </row>
    <row r="5484" spans="1:5" x14ac:dyDescent="0.25">
      <c r="A5484" s="122">
        <f t="shared" si="173"/>
        <v>45296</v>
      </c>
      <c r="B5484" s="73" t="b">
        <f t="shared" si="174"/>
        <v>0</v>
      </c>
      <c r="C5484" s="11"/>
      <c r="D5484" s="11"/>
      <c r="E5484" s="11"/>
    </row>
    <row r="5485" spans="1:5" x14ac:dyDescent="0.25">
      <c r="A5485" s="122">
        <f t="shared" si="173"/>
        <v>45297</v>
      </c>
      <c r="B5485" s="73" t="b">
        <f t="shared" si="174"/>
        <v>0</v>
      </c>
      <c r="C5485" s="11"/>
      <c r="D5485" s="11"/>
      <c r="E5485" s="11"/>
    </row>
    <row r="5486" spans="1:5" x14ac:dyDescent="0.25">
      <c r="A5486" s="122">
        <f t="shared" si="173"/>
        <v>45298</v>
      </c>
      <c r="B5486" s="73" t="b">
        <f t="shared" si="174"/>
        <v>0</v>
      </c>
      <c r="C5486" s="11"/>
      <c r="D5486" s="11"/>
      <c r="E5486" s="11"/>
    </row>
    <row r="5487" spans="1:5" x14ac:dyDescent="0.25">
      <c r="A5487" s="122">
        <f t="shared" si="173"/>
        <v>45299</v>
      </c>
      <c r="B5487" s="73" t="b">
        <f t="shared" si="174"/>
        <v>0</v>
      </c>
      <c r="C5487" s="11"/>
      <c r="D5487" s="11"/>
      <c r="E5487" s="11"/>
    </row>
    <row r="5488" spans="1:5" x14ac:dyDescent="0.25">
      <c r="A5488" s="122">
        <f t="shared" si="173"/>
        <v>45300</v>
      </c>
      <c r="B5488" s="73" t="b">
        <f t="shared" si="174"/>
        <v>0</v>
      </c>
      <c r="C5488" s="11"/>
      <c r="D5488" s="11"/>
      <c r="E5488" s="11"/>
    </row>
    <row r="5489" spans="1:5" x14ac:dyDescent="0.25">
      <c r="A5489" s="122">
        <f t="shared" si="173"/>
        <v>45301</v>
      </c>
      <c r="B5489" s="73" t="b">
        <f t="shared" si="174"/>
        <v>0</v>
      </c>
      <c r="C5489" s="11"/>
      <c r="D5489" s="11"/>
      <c r="E5489" s="11"/>
    </row>
    <row r="5490" spans="1:5" x14ac:dyDescent="0.25">
      <c r="A5490" s="122">
        <f t="shared" si="173"/>
        <v>45302</v>
      </c>
      <c r="B5490" s="73" t="b">
        <f t="shared" si="174"/>
        <v>0</v>
      </c>
      <c r="C5490" s="11"/>
      <c r="D5490" s="11"/>
      <c r="E5490" s="11"/>
    </row>
    <row r="5491" spans="1:5" x14ac:dyDescent="0.25">
      <c r="A5491" s="122">
        <f t="shared" si="173"/>
        <v>45303</v>
      </c>
      <c r="B5491" s="73" t="b">
        <f t="shared" si="174"/>
        <v>0</v>
      </c>
      <c r="C5491" s="11"/>
      <c r="D5491" s="11"/>
      <c r="E5491" s="11"/>
    </row>
    <row r="5492" spans="1:5" x14ac:dyDescent="0.25">
      <c r="A5492" s="122">
        <f t="shared" si="173"/>
        <v>45304</v>
      </c>
      <c r="B5492" s="73" t="b">
        <f t="shared" si="174"/>
        <v>0</v>
      </c>
      <c r="C5492" s="11"/>
      <c r="D5492" s="11"/>
      <c r="E5492" s="11"/>
    </row>
    <row r="5493" spans="1:5" x14ac:dyDescent="0.25">
      <c r="A5493" s="122">
        <f t="shared" si="173"/>
        <v>45305</v>
      </c>
      <c r="B5493" s="73" t="b">
        <f t="shared" si="174"/>
        <v>0</v>
      </c>
      <c r="C5493" s="11"/>
      <c r="D5493" s="11"/>
      <c r="E5493" s="11"/>
    </row>
    <row r="5494" spans="1:5" x14ac:dyDescent="0.25">
      <c r="A5494" s="122">
        <f t="shared" si="173"/>
        <v>45306</v>
      </c>
      <c r="B5494" s="73" t="b">
        <f t="shared" si="174"/>
        <v>0</v>
      </c>
      <c r="C5494" s="11"/>
      <c r="D5494" s="11"/>
      <c r="E5494" s="11"/>
    </row>
    <row r="5495" spans="1:5" x14ac:dyDescent="0.25">
      <c r="A5495" s="122">
        <f t="shared" si="173"/>
        <v>45307</v>
      </c>
      <c r="B5495" s="73" t="b">
        <f t="shared" si="174"/>
        <v>0</v>
      </c>
      <c r="C5495" s="11"/>
      <c r="D5495" s="11"/>
      <c r="E5495" s="11"/>
    </row>
    <row r="5496" spans="1:5" x14ac:dyDescent="0.25">
      <c r="A5496" s="122">
        <f t="shared" si="173"/>
        <v>45308</v>
      </c>
      <c r="B5496" s="73" t="b">
        <f t="shared" si="174"/>
        <v>0</v>
      </c>
      <c r="C5496" s="11"/>
      <c r="D5496" s="11"/>
      <c r="E5496" s="11"/>
    </row>
    <row r="5497" spans="1:5" x14ac:dyDescent="0.25">
      <c r="A5497" s="122">
        <f t="shared" si="173"/>
        <v>45309</v>
      </c>
      <c r="B5497" s="73" t="b">
        <f t="shared" si="174"/>
        <v>0</v>
      </c>
      <c r="C5497" s="11"/>
      <c r="D5497" s="11"/>
      <c r="E5497" s="11"/>
    </row>
    <row r="5498" spans="1:5" x14ac:dyDescent="0.25">
      <c r="A5498" s="122">
        <f t="shared" si="173"/>
        <v>45310</v>
      </c>
      <c r="B5498" s="73" t="b">
        <f t="shared" si="174"/>
        <v>0</v>
      </c>
      <c r="C5498" s="11"/>
      <c r="D5498" s="11"/>
      <c r="E5498" s="11"/>
    </row>
    <row r="5499" spans="1:5" x14ac:dyDescent="0.25">
      <c r="A5499" s="122">
        <f t="shared" si="173"/>
        <v>45311</v>
      </c>
      <c r="B5499" s="73" t="b">
        <f t="shared" si="174"/>
        <v>0</v>
      </c>
      <c r="C5499" s="11"/>
      <c r="D5499" s="11"/>
      <c r="E5499" s="11"/>
    </row>
    <row r="5500" spans="1:5" x14ac:dyDescent="0.25">
      <c r="A5500" s="122">
        <f t="shared" si="173"/>
        <v>45312</v>
      </c>
      <c r="B5500" s="73" t="b">
        <f t="shared" si="174"/>
        <v>0</v>
      </c>
      <c r="C5500" s="11"/>
      <c r="D5500" s="11"/>
      <c r="E5500" s="11"/>
    </row>
    <row r="5501" spans="1:5" x14ac:dyDescent="0.25">
      <c r="A5501" s="122">
        <f t="shared" si="173"/>
        <v>45313</v>
      </c>
      <c r="B5501" s="73" t="b">
        <f t="shared" si="174"/>
        <v>0</v>
      </c>
      <c r="C5501" s="11"/>
      <c r="D5501" s="11"/>
      <c r="E5501" s="11"/>
    </row>
    <row r="5502" spans="1:5" x14ac:dyDescent="0.25">
      <c r="A5502" s="122">
        <f t="shared" si="173"/>
        <v>45314</v>
      </c>
      <c r="B5502" s="73" t="b">
        <f t="shared" si="174"/>
        <v>0</v>
      </c>
      <c r="C5502" s="11"/>
      <c r="D5502" s="11"/>
      <c r="E5502" s="11"/>
    </row>
    <row r="5503" spans="1:5" x14ac:dyDescent="0.25">
      <c r="A5503" s="122">
        <f t="shared" si="173"/>
        <v>45315</v>
      </c>
      <c r="B5503" s="73" t="b">
        <f t="shared" si="174"/>
        <v>0</v>
      </c>
      <c r="C5503" s="11"/>
      <c r="D5503" s="11"/>
      <c r="E5503" s="11"/>
    </row>
    <row r="5504" spans="1:5" x14ac:dyDescent="0.25">
      <c r="A5504" s="122">
        <f t="shared" si="173"/>
        <v>45316</v>
      </c>
      <c r="B5504" s="73" t="b">
        <f t="shared" si="174"/>
        <v>0</v>
      </c>
      <c r="C5504" s="11"/>
      <c r="D5504" s="11"/>
      <c r="E5504" s="11"/>
    </row>
    <row r="5505" spans="1:5" x14ac:dyDescent="0.25">
      <c r="A5505" s="122">
        <f t="shared" si="173"/>
        <v>45317</v>
      </c>
      <c r="B5505" s="73" t="b">
        <f t="shared" si="174"/>
        <v>0</v>
      </c>
      <c r="C5505" s="11"/>
      <c r="D5505" s="11"/>
      <c r="E5505" s="11"/>
    </row>
    <row r="5506" spans="1:5" x14ac:dyDescent="0.25">
      <c r="A5506" s="122">
        <f t="shared" si="173"/>
        <v>45318</v>
      </c>
      <c r="B5506" s="73" t="b">
        <f t="shared" si="174"/>
        <v>0</v>
      </c>
      <c r="C5506" s="11"/>
      <c r="D5506" s="11"/>
      <c r="E5506" s="11"/>
    </row>
    <row r="5507" spans="1:5" x14ac:dyDescent="0.25">
      <c r="A5507" s="122">
        <f t="shared" si="173"/>
        <v>45319</v>
      </c>
      <c r="B5507" s="73" t="b">
        <f t="shared" si="174"/>
        <v>0</v>
      </c>
      <c r="C5507" s="11"/>
      <c r="D5507" s="11"/>
      <c r="E5507" s="11"/>
    </row>
    <row r="5508" spans="1:5" x14ac:dyDescent="0.25">
      <c r="A5508" s="122">
        <f t="shared" ref="A5508:A5571" si="175">A5507+1</f>
        <v>45320</v>
      </c>
      <c r="B5508" s="73" t="b">
        <f t="shared" si="174"/>
        <v>0</v>
      </c>
      <c r="C5508" s="11"/>
      <c r="D5508" s="11"/>
      <c r="E5508" s="11"/>
    </row>
    <row r="5509" spans="1:5" x14ac:dyDescent="0.25">
      <c r="A5509" s="122">
        <f t="shared" si="175"/>
        <v>45321</v>
      </c>
      <c r="B5509" s="73" t="b">
        <f t="shared" si="174"/>
        <v>0</v>
      </c>
      <c r="C5509" s="11"/>
      <c r="D5509" s="11"/>
      <c r="E5509" s="11"/>
    </row>
    <row r="5510" spans="1:5" x14ac:dyDescent="0.25">
      <c r="A5510" s="122">
        <f t="shared" si="175"/>
        <v>45322</v>
      </c>
      <c r="B5510" s="73" t="b">
        <f t="shared" si="174"/>
        <v>0</v>
      </c>
      <c r="C5510" s="11"/>
      <c r="D5510" s="11"/>
      <c r="E5510" s="11"/>
    </row>
    <row r="5511" spans="1:5" x14ac:dyDescent="0.25">
      <c r="A5511" s="122">
        <f t="shared" si="175"/>
        <v>45323</v>
      </c>
      <c r="B5511" s="73" t="b">
        <f t="shared" si="174"/>
        <v>0</v>
      </c>
      <c r="C5511" s="11"/>
      <c r="D5511" s="11"/>
      <c r="E5511" s="11"/>
    </row>
    <row r="5512" spans="1:5" x14ac:dyDescent="0.25">
      <c r="A5512" s="122">
        <f t="shared" si="175"/>
        <v>45324</v>
      </c>
      <c r="B5512" s="73" t="b">
        <f t="shared" si="174"/>
        <v>0</v>
      </c>
      <c r="C5512" s="11"/>
      <c r="D5512" s="11"/>
      <c r="E5512" s="11"/>
    </row>
    <row r="5513" spans="1:5" x14ac:dyDescent="0.25">
      <c r="A5513" s="122">
        <f t="shared" si="175"/>
        <v>45325</v>
      </c>
      <c r="B5513" s="73" t="b">
        <f t="shared" si="174"/>
        <v>0</v>
      </c>
      <c r="C5513" s="11"/>
      <c r="D5513" s="11"/>
      <c r="E5513" s="11"/>
    </row>
    <row r="5514" spans="1:5" x14ac:dyDescent="0.25">
      <c r="A5514" s="122">
        <f t="shared" si="175"/>
        <v>45326</v>
      </c>
      <c r="B5514" s="73" t="b">
        <f t="shared" si="174"/>
        <v>0</v>
      </c>
      <c r="C5514" s="11"/>
      <c r="D5514" s="11"/>
      <c r="E5514" s="11"/>
    </row>
    <row r="5515" spans="1:5" x14ac:dyDescent="0.25">
      <c r="A5515" s="122">
        <f t="shared" si="175"/>
        <v>45327</v>
      </c>
      <c r="B5515" s="73" t="b">
        <f t="shared" si="174"/>
        <v>0</v>
      </c>
      <c r="C5515" s="11"/>
      <c r="D5515" s="11"/>
      <c r="E5515" s="11"/>
    </row>
    <row r="5516" spans="1:5" x14ac:dyDescent="0.25">
      <c r="A5516" s="122">
        <f t="shared" si="175"/>
        <v>45328</v>
      </c>
      <c r="B5516" s="73" t="b">
        <f t="shared" si="174"/>
        <v>0</v>
      </c>
      <c r="C5516" s="11"/>
      <c r="D5516" s="11"/>
      <c r="E5516" s="11"/>
    </row>
    <row r="5517" spans="1:5" x14ac:dyDescent="0.25">
      <c r="A5517" s="122">
        <f t="shared" si="175"/>
        <v>45329</v>
      </c>
      <c r="B5517" s="73" t="b">
        <f t="shared" si="174"/>
        <v>0</v>
      </c>
      <c r="C5517" s="11"/>
      <c r="D5517" s="11"/>
      <c r="E5517" s="11"/>
    </row>
    <row r="5518" spans="1:5" x14ac:dyDescent="0.25">
      <c r="A5518" s="122">
        <f t="shared" si="175"/>
        <v>45330</v>
      </c>
      <c r="B5518" s="73" t="b">
        <f t="shared" si="174"/>
        <v>0</v>
      </c>
      <c r="C5518" s="11"/>
      <c r="D5518" s="11"/>
      <c r="E5518" s="11"/>
    </row>
    <row r="5519" spans="1:5" x14ac:dyDescent="0.25">
      <c r="A5519" s="122">
        <f t="shared" si="175"/>
        <v>45331</v>
      </c>
      <c r="B5519" s="73" t="b">
        <f t="shared" si="174"/>
        <v>0</v>
      </c>
      <c r="C5519" s="11"/>
      <c r="D5519" s="11"/>
      <c r="E5519" s="11"/>
    </row>
    <row r="5520" spans="1:5" x14ac:dyDescent="0.25">
      <c r="A5520" s="122">
        <f t="shared" si="175"/>
        <v>45332</v>
      </c>
      <c r="B5520" s="73" t="b">
        <f t="shared" si="174"/>
        <v>0</v>
      </c>
      <c r="C5520" s="11"/>
      <c r="D5520" s="11"/>
      <c r="E5520" s="11"/>
    </row>
    <row r="5521" spans="1:5" x14ac:dyDescent="0.25">
      <c r="A5521" s="122">
        <f t="shared" si="175"/>
        <v>45333</v>
      </c>
      <c r="B5521" s="73" t="b">
        <f t="shared" si="174"/>
        <v>0</v>
      </c>
      <c r="C5521" s="11"/>
      <c r="D5521" s="11"/>
      <c r="E5521" s="11"/>
    </row>
    <row r="5522" spans="1:5" x14ac:dyDescent="0.25">
      <c r="A5522" s="122">
        <f t="shared" si="175"/>
        <v>45334</v>
      </c>
      <c r="B5522" s="73" t="b">
        <f t="shared" si="174"/>
        <v>0</v>
      </c>
      <c r="C5522" s="11"/>
      <c r="D5522" s="11"/>
      <c r="E5522" s="11"/>
    </row>
    <row r="5523" spans="1:5" x14ac:dyDescent="0.25">
      <c r="A5523" s="122">
        <f t="shared" si="175"/>
        <v>45335</v>
      </c>
      <c r="B5523" s="73" t="b">
        <f t="shared" si="174"/>
        <v>0</v>
      </c>
      <c r="C5523" s="11"/>
      <c r="D5523" s="11"/>
      <c r="E5523" s="11"/>
    </row>
    <row r="5524" spans="1:5" x14ac:dyDescent="0.25">
      <c r="A5524" s="122">
        <f t="shared" si="175"/>
        <v>45336</v>
      </c>
      <c r="B5524" s="73" t="b">
        <f t="shared" si="174"/>
        <v>0</v>
      </c>
      <c r="C5524" s="11"/>
      <c r="D5524" s="11"/>
      <c r="E5524" s="11"/>
    </row>
    <row r="5525" spans="1:5" x14ac:dyDescent="0.25">
      <c r="A5525" s="122">
        <f t="shared" si="175"/>
        <v>45337</v>
      </c>
      <c r="B5525" s="73" t="b">
        <f t="shared" si="174"/>
        <v>0</v>
      </c>
      <c r="C5525" s="11"/>
      <c r="D5525" s="11"/>
      <c r="E5525" s="11"/>
    </row>
    <row r="5526" spans="1:5" x14ac:dyDescent="0.25">
      <c r="A5526" s="122">
        <f t="shared" si="175"/>
        <v>45338</v>
      </c>
      <c r="B5526" s="73" t="b">
        <f t="shared" si="174"/>
        <v>0</v>
      </c>
      <c r="C5526" s="11"/>
      <c r="D5526" s="11"/>
      <c r="E5526" s="11"/>
    </row>
    <row r="5527" spans="1:5" x14ac:dyDescent="0.25">
      <c r="A5527" s="122">
        <f t="shared" si="175"/>
        <v>45339</v>
      </c>
      <c r="B5527" s="73" t="b">
        <f t="shared" si="174"/>
        <v>0</v>
      </c>
      <c r="C5527" s="11"/>
      <c r="D5527" s="11"/>
      <c r="E5527" s="11"/>
    </row>
    <row r="5528" spans="1:5" x14ac:dyDescent="0.25">
      <c r="A5528" s="122">
        <f t="shared" si="175"/>
        <v>45340</v>
      </c>
      <c r="B5528" s="73" t="b">
        <f t="shared" si="174"/>
        <v>0</v>
      </c>
      <c r="C5528" s="11"/>
      <c r="D5528" s="11"/>
      <c r="E5528" s="11"/>
    </row>
    <row r="5529" spans="1:5" x14ac:dyDescent="0.25">
      <c r="A5529" s="122">
        <f t="shared" si="175"/>
        <v>45341</v>
      </c>
      <c r="B5529" s="73" t="b">
        <f t="shared" ref="B5529:B5592" si="176">OR(C5529="Ja",D5529="Ja",E5529="Ja")</f>
        <v>0</v>
      </c>
      <c r="C5529" s="11"/>
      <c r="D5529" s="11"/>
      <c r="E5529" s="11"/>
    </row>
    <row r="5530" spans="1:5" x14ac:dyDescent="0.25">
      <c r="A5530" s="122">
        <f t="shared" si="175"/>
        <v>45342</v>
      </c>
      <c r="B5530" s="73" t="b">
        <f t="shared" si="176"/>
        <v>0</v>
      </c>
      <c r="C5530" s="11"/>
      <c r="D5530" s="11"/>
      <c r="E5530" s="11"/>
    </row>
    <row r="5531" spans="1:5" x14ac:dyDescent="0.25">
      <c r="A5531" s="122">
        <f t="shared" si="175"/>
        <v>45343</v>
      </c>
      <c r="B5531" s="73" t="b">
        <f t="shared" si="176"/>
        <v>0</v>
      </c>
      <c r="C5531" s="11"/>
      <c r="D5531" s="11"/>
      <c r="E5531" s="11"/>
    </row>
    <row r="5532" spans="1:5" x14ac:dyDescent="0.25">
      <c r="A5532" s="122">
        <f t="shared" si="175"/>
        <v>45344</v>
      </c>
      <c r="B5532" s="73" t="b">
        <f t="shared" si="176"/>
        <v>0</v>
      </c>
      <c r="C5532" s="11"/>
      <c r="D5532" s="11"/>
      <c r="E5532" s="11"/>
    </row>
    <row r="5533" spans="1:5" x14ac:dyDescent="0.25">
      <c r="A5533" s="122">
        <f t="shared" si="175"/>
        <v>45345</v>
      </c>
      <c r="B5533" s="73" t="b">
        <f t="shared" si="176"/>
        <v>0</v>
      </c>
      <c r="C5533" s="11"/>
      <c r="D5533" s="11"/>
      <c r="E5533" s="11"/>
    </row>
    <row r="5534" spans="1:5" x14ac:dyDescent="0.25">
      <c r="A5534" s="122">
        <f t="shared" si="175"/>
        <v>45346</v>
      </c>
      <c r="B5534" s="73" t="b">
        <f t="shared" si="176"/>
        <v>0</v>
      </c>
      <c r="C5534" s="11"/>
      <c r="D5534" s="11"/>
      <c r="E5534" s="11"/>
    </row>
    <row r="5535" spans="1:5" x14ac:dyDescent="0.25">
      <c r="A5535" s="122">
        <f t="shared" si="175"/>
        <v>45347</v>
      </c>
      <c r="B5535" s="73" t="b">
        <f t="shared" si="176"/>
        <v>0</v>
      </c>
      <c r="C5535" s="11"/>
      <c r="D5535" s="11"/>
      <c r="E5535" s="11"/>
    </row>
    <row r="5536" spans="1:5" x14ac:dyDescent="0.25">
      <c r="A5536" s="122">
        <f t="shared" si="175"/>
        <v>45348</v>
      </c>
      <c r="B5536" s="73" t="b">
        <f t="shared" si="176"/>
        <v>0</v>
      </c>
      <c r="C5536" s="11"/>
      <c r="D5536" s="11"/>
      <c r="E5536" s="11"/>
    </row>
    <row r="5537" spans="1:5" x14ac:dyDescent="0.25">
      <c r="A5537" s="122">
        <f t="shared" si="175"/>
        <v>45349</v>
      </c>
      <c r="B5537" s="73" t="b">
        <f t="shared" si="176"/>
        <v>0</v>
      </c>
      <c r="C5537" s="11"/>
      <c r="D5537" s="11"/>
      <c r="E5537" s="11"/>
    </row>
    <row r="5538" spans="1:5" x14ac:dyDescent="0.25">
      <c r="A5538" s="122">
        <f t="shared" si="175"/>
        <v>45350</v>
      </c>
      <c r="B5538" s="73" t="b">
        <f t="shared" si="176"/>
        <v>0</v>
      </c>
      <c r="C5538" s="11"/>
      <c r="D5538" s="11"/>
      <c r="E5538" s="11"/>
    </row>
    <row r="5539" spans="1:5" x14ac:dyDescent="0.25">
      <c r="A5539" s="122">
        <f t="shared" si="175"/>
        <v>45351</v>
      </c>
      <c r="B5539" s="73" t="b">
        <f t="shared" si="176"/>
        <v>0</v>
      </c>
      <c r="C5539" s="11"/>
      <c r="D5539" s="11"/>
      <c r="E5539" s="11"/>
    </row>
    <row r="5540" spans="1:5" x14ac:dyDescent="0.25">
      <c r="A5540" s="122">
        <f t="shared" si="175"/>
        <v>45352</v>
      </c>
      <c r="B5540" s="73" t="b">
        <f t="shared" si="176"/>
        <v>0</v>
      </c>
      <c r="C5540" s="11"/>
      <c r="D5540" s="11"/>
      <c r="E5540" s="11"/>
    </row>
    <row r="5541" spans="1:5" x14ac:dyDescent="0.25">
      <c r="A5541" s="122">
        <f t="shared" si="175"/>
        <v>45353</v>
      </c>
      <c r="B5541" s="73" t="b">
        <f t="shared" si="176"/>
        <v>0</v>
      </c>
      <c r="C5541" s="11"/>
      <c r="D5541" s="11"/>
      <c r="E5541" s="11"/>
    </row>
    <row r="5542" spans="1:5" x14ac:dyDescent="0.25">
      <c r="A5542" s="122">
        <f t="shared" si="175"/>
        <v>45354</v>
      </c>
      <c r="B5542" s="73" t="b">
        <f t="shared" si="176"/>
        <v>0</v>
      </c>
      <c r="C5542" s="11"/>
      <c r="D5542" s="11"/>
      <c r="E5542" s="11"/>
    </row>
    <row r="5543" spans="1:5" x14ac:dyDescent="0.25">
      <c r="A5543" s="122">
        <f t="shared" si="175"/>
        <v>45355</v>
      </c>
      <c r="B5543" s="73" t="b">
        <f t="shared" si="176"/>
        <v>0</v>
      </c>
      <c r="C5543" s="11"/>
      <c r="D5543" s="11"/>
      <c r="E5543" s="11"/>
    </row>
    <row r="5544" spans="1:5" x14ac:dyDescent="0.25">
      <c r="A5544" s="122">
        <f t="shared" si="175"/>
        <v>45356</v>
      </c>
      <c r="B5544" s="73" t="b">
        <f t="shared" si="176"/>
        <v>0</v>
      </c>
      <c r="C5544" s="11"/>
      <c r="D5544" s="11"/>
      <c r="E5544" s="11"/>
    </row>
    <row r="5545" spans="1:5" x14ac:dyDescent="0.25">
      <c r="A5545" s="122">
        <f t="shared" si="175"/>
        <v>45357</v>
      </c>
      <c r="B5545" s="73" t="b">
        <f t="shared" si="176"/>
        <v>0</v>
      </c>
      <c r="C5545" s="11"/>
      <c r="D5545" s="11"/>
      <c r="E5545" s="11"/>
    </row>
    <row r="5546" spans="1:5" x14ac:dyDescent="0.25">
      <c r="A5546" s="122">
        <f t="shared" si="175"/>
        <v>45358</v>
      </c>
      <c r="B5546" s="73" t="b">
        <f t="shared" si="176"/>
        <v>0</v>
      </c>
      <c r="C5546" s="11"/>
      <c r="D5546" s="11"/>
      <c r="E5546" s="11"/>
    </row>
    <row r="5547" spans="1:5" x14ac:dyDescent="0.25">
      <c r="A5547" s="122">
        <f t="shared" si="175"/>
        <v>45359</v>
      </c>
      <c r="B5547" s="73" t="b">
        <f t="shared" si="176"/>
        <v>0</v>
      </c>
      <c r="C5547" s="11"/>
      <c r="D5547" s="11"/>
      <c r="E5547" s="11"/>
    </row>
    <row r="5548" spans="1:5" x14ac:dyDescent="0.25">
      <c r="A5548" s="122">
        <f t="shared" si="175"/>
        <v>45360</v>
      </c>
      <c r="B5548" s="73" t="b">
        <f t="shared" si="176"/>
        <v>0</v>
      </c>
      <c r="C5548" s="11"/>
      <c r="D5548" s="11"/>
      <c r="E5548" s="11"/>
    </row>
    <row r="5549" spans="1:5" x14ac:dyDescent="0.25">
      <c r="A5549" s="122">
        <f t="shared" si="175"/>
        <v>45361</v>
      </c>
      <c r="B5549" s="73" t="b">
        <f t="shared" si="176"/>
        <v>0</v>
      </c>
      <c r="C5549" s="11"/>
      <c r="D5549" s="11"/>
      <c r="E5549" s="11"/>
    </row>
    <row r="5550" spans="1:5" x14ac:dyDescent="0.25">
      <c r="A5550" s="122">
        <f t="shared" si="175"/>
        <v>45362</v>
      </c>
      <c r="B5550" s="73" t="b">
        <f t="shared" si="176"/>
        <v>0</v>
      </c>
      <c r="C5550" s="11"/>
      <c r="D5550" s="11"/>
      <c r="E5550" s="11"/>
    </row>
    <row r="5551" spans="1:5" x14ac:dyDescent="0.25">
      <c r="A5551" s="122">
        <f t="shared" si="175"/>
        <v>45363</v>
      </c>
      <c r="B5551" s="73" t="b">
        <f t="shared" si="176"/>
        <v>0</v>
      </c>
      <c r="C5551" s="11"/>
      <c r="D5551" s="11"/>
      <c r="E5551" s="11"/>
    </row>
    <row r="5552" spans="1:5" x14ac:dyDescent="0.25">
      <c r="A5552" s="122">
        <f t="shared" si="175"/>
        <v>45364</v>
      </c>
      <c r="B5552" s="73" t="b">
        <f t="shared" si="176"/>
        <v>0</v>
      </c>
      <c r="C5552" s="11"/>
      <c r="D5552" s="11"/>
      <c r="E5552" s="11"/>
    </row>
    <row r="5553" spans="1:5" x14ac:dyDescent="0.25">
      <c r="A5553" s="122">
        <f t="shared" si="175"/>
        <v>45365</v>
      </c>
      <c r="B5553" s="73" t="b">
        <f t="shared" si="176"/>
        <v>0</v>
      </c>
      <c r="C5553" s="11"/>
      <c r="D5553" s="11"/>
      <c r="E5553" s="11"/>
    </row>
    <row r="5554" spans="1:5" x14ac:dyDescent="0.25">
      <c r="A5554" s="122">
        <f t="shared" si="175"/>
        <v>45366</v>
      </c>
      <c r="B5554" s="73" t="b">
        <f t="shared" si="176"/>
        <v>0</v>
      </c>
      <c r="C5554" s="11"/>
      <c r="D5554" s="11"/>
      <c r="E5554" s="11"/>
    </row>
    <row r="5555" spans="1:5" x14ac:dyDescent="0.25">
      <c r="A5555" s="122">
        <f t="shared" si="175"/>
        <v>45367</v>
      </c>
      <c r="B5555" s="73" t="b">
        <f t="shared" si="176"/>
        <v>0</v>
      </c>
      <c r="C5555" s="11"/>
      <c r="D5555" s="11"/>
      <c r="E5555" s="11"/>
    </row>
    <row r="5556" spans="1:5" x14ac:dyDescent="0.25">
      <c r="A5556" s="122">
        <f t="shared" si="175"/>
        <v>45368</v>
      </c>
      <c r="B5556" s="73" t="b">
        <f t="shared" si="176"/>
        <v>0</v>
      </c>
      <c r="C5556" s="11"/>
      <c r="D5556" s="11"/>
      <c r="E5556" s="11"/>
    </row>
    <row r="5557" spans="1:5" x14ac:dyDescent="0.25">
      <c r="A5557" s="122">
        <f t="shared" si="175"/>
        <v>45369</v>
      </c>
      <c r="B5557" s="73" t="b">
        <f t="shared" si="176"/>
        <v>0</v>
      </c>
      <c r="C5557" s="11"/>
      <c r="D5557" s="11"/>
      <c r="E5557" s="11"/>
    </row>
    <row r="5558" spans="1:5" x14ac:dyDescent="0.25">
      <c r="A5558" s="122">
        <f t="shared" si="175"/>
        <v>45370</v>
      </c>
      <c r="B5558" s="73" t="b">
        <f t="shared" si="176"/>
        <v>0</v>
      </c>
      <c r="C5558" s="11"/>
      <c r="D5558" s="11"/>
      <c r="E5558" s="11"/>
    </row>
    <row r="5559" spans="1:5" x14ac:dyDescent="0.25">
      <c r="A5559" s="122">
        <f t="shared" si="175"/>
        <v>45371</v>
      </c>
      <c r="B5559" s="73" t="b">
        <f t="shared" si="176"/>
        <v>0</v>
      </c>
      <c r="C5559" s="11"/>
      <c r="D5559" s="11"/>
      <c r="E5559" s="11"/>
    </row>
    <row r="5560" spans="1:5" x14ac:dyDescent="0.25">
      <c r="A5560" s="122">
        <f t="shared" si="175"/>
        <v>45372</v>
      </c>
      <c r="B5560" s="73" t="b">
        <f t="shared" si="176"/>
        <v>0</v>
      </c>
      <c r="C5560" s="11"/>
      <c r="D5560" s="11"/>
      <c r="E5560" s="11"/>
    </row>
    <row r="5561" spans="1:5" x14ac:dyDescent="0.25">
      <c r="A5561" s="122">
        <f t="shared" si="175"/>
        <v>45373</v>
      </c>
      <c r="B5561" s="73" t="b">
        <f t="shared" si="176"/>
        <v>0</v>
      </c>
      <c r="C5561" s="11"/>
      <c r="D5561" s="11"/>
      <c r="E5561" s="11"/>
    </row>
    <row r="5562" spans="1:5" x14ac:dyDescent="0.25">
      <c r="A5562" s="122">
        <f t="shared" si="175"/>
        <v>45374</v>
      </c>
      <c r="B5562" s="73" t="b">
        <f t="shared" si="176"/>
        <v>0</v>
      </c>
      <c r="C5562" s="11"/>
      <c r="D5562" s="11"/>
      <c r="E5562" s="11"/>
    </row>
    <row r="5563" spans="1:5" x14ac:dyDescent="0.25">
      <c r="A5563" s="122">
        <f t="shared" si="175"/>
        <v>45375</v>
      </c>
      <c r="B5563" s="73" t="b">
        <f t="shared" si="176"/>
        <v>0</v>
      </c>
      <c r="C5563" s="11"/>
      <c r="D5563" s="11"/>
      <c r="E5563" s="11"/>
    </row>
    <row r="5564" spans="1:5" x14ac:dyDescent="0.25">
      <c r="A5564" s="122">
        <f t="shared" si="175"/>
        <v>45376</v>
      </c>
      <c r="B5564" s="73" t="b">
        <f t="shared" si="176"/>
        <v>0</v>
      </c>
      <c r="C5564" s="11"/>
      <c r="D5564" s="11"/>
      <c r="E5564" s="11"/>
    </row>
    <row r="5565" spans="1:5" x14ac:dyDescent="0.25">
      <c r="A5565" s="122">
        <f t="shared" si="175"/>
        <v>45377</v>
      </c>
      <c r="B5565" s="73" t="b">
        <f t="shared" si="176"/>
        <v>0</v>
      </c>
      <c r="C5565" s="11"/>
      <c r="D5565" s="11"/>
      <c r="E5565" s="11"/>
    </row>
    <row r="5566" spans="1:5" x14ac:dyDescent="0.25">
      <c r="A5566" s="122">
        <f t="shared" si="175"/>
        <v>45378</v>
      </c>
      <c r="B5566" s="73" t="b">
        <f t="shared" si="176"/>
        <v>0</v>
      </c>
      <c r="C5566" s="11"/>
      <c r="D5566" s="11"/>
      <c r="E5566" s="11"/>
    </row>
    <row r="5567" spans="1:5" x14ac:dyDescent="0.25">
      <c r="A5567" s="122">
        <f t="shared" si="175"/>
        <v>45379</v>
      </c>
      <c r="B5567" s="73" t="b">
        <f t="shared" si="176"/>
        <v>1</v>
      </c>
      <c r="C5567" s="11" t="s">
        <v>81</v>
      </c>
      <c r="D5567" s="11"/>
      <c r="E5567" s="11"/>
    </row>
    <row r="5568" spans="1:5" x14ac:dyDescent="0.25">
      <c r="A5568" s="122">
        <f t="shared" si="175"/>
        <v>45380</v>
      </c>
      <c r="B5568" s="73" t="b">
        <f t="shared" si="176"/>
        <v>1</v>
      </c>
      <c r="C5568" s="11" t="s">
        <v>81</v>
      </c>
      <c r="D5568" s="11"/>
      <c r="E5568" s="11"/>
    </row>
    <row r="5569" spans="1:5" x14ac:dyDescent="0.25">
      <c r="A5569" s="122">
        <f t="shared" si="175"/>
        <v>45381</v>
      </c>
      <c r="B5569" s="73" t="b">
        <f t="shared" si="176"/>
        <v>0</v>
      </c>
      <c r="C5569" s="11"/>
      <c r="D5569" s="11"/>
      <c r="E5569" s="11"/>
    </row>
    <row r="5570" spans="1:5" x14ac:dyDescent="0.25">
      <c r="A5570" s="122">
        <f t="shared" si="175"/>
        <v>45382</v>
      </c>
      <c r="B5570" s="73" t="b">
        <f t="shared" si="176"/>
        <v>1</v>
      </c>
      <c r="C5570" s="11" t="s">
        <v>81</v>
      </c>
      <c r="D5570" s="11"/>
      <c r="E5570" s="11"/>
    </row>
    <row r="5571" spans="1:5" x14ac:dyDescent="0.25">
      <c r="A5571" s="122">
        <f t="shared" si="175"/>
        <v>45383</v>
      </c>
      <c r="B5571" s="73" t="b">
        <f t="shared" si="176"/>
        <v>1</v>
      </c>
      <c r="C5571" s="11" t="s">
        <v>81</v>
      </c>
      <c r="D5571" s="11"/>
      <c r="E5571" s="11"/>
    </row>
    <row r="5572" spans="1:5" x14ac:dyDescent="0.25">
      <c r="A5572" s="122">
        <f t="shared" ref="A5572:A5635" si="177">A5571+1</f>
        <v>45384</v>
      </c>
      <c r="B5572" s="73" t="b">
        <f t="shared" si="176"/>
        <v>0</v>
      </c>
      <c r="C5572" s="11"/>
      <c r="D5572" s="11"/>
      <c r="E5572" s="11"/>
    </row>
    <row r="5573" spans="1:5" x14ac:dyDescent="0.25">
      <c r="A5573" s="122">
        <f t="shared" si="177"/>
        <v>45385</v>
      </c>
      <c r="B5573" s="73" t="b">
        <f t="shared" si="176"/>
        <v>0</v>
      </c>
      <c r="C5573" s="11"/>
      <c r="D5573" s="11"/>
      <c r="E5573" s="11"/>
    </row>
    <row r="5574" spans="1:5" x14ac:dyDescent="0.25">
      <c r="A5574" s="122">
        <f t="shared" si="177"/>
        <v>45386</v>
      </c>
      <c r="B5574" s="73" t="b">
        <f t="shared" si="176"/>
        <v>0</v>
      </c>
      <c r="C5574" s="11"/>
      <c r="D5574" s="11"/>
      <c r="E5574" s="11"/>
    </row>
    <row r="5575" spans="1:5" x14ac:dyDescent="0.25">
      <c r="A5575" s="122">
        <f t="shared" si="177"/>
        <v>45387</v>
      </c>
      <c r="B5575" s="73" t="b">
        <f t="shared" si="176"/>
        <v>0</v>
      </c>
      <c r="C5575" s="11"/>
      <c r="D5575" s="11"/>
      <c r="E5575" s="11"/>
    </row>
    <row r="5576" spans="1:5" x14ac:dyDescent="0.25">
      <c r="A5576" s="122">
        <f t="shared" si="177"/>
        <v>45388</v>
      </c>
      <c r="B5576" s="73" t="b">
        <f t="shared" si="176"/>
        <v>0</v>
      </c>
      <c r="C5576" s="11"/>
      <c r="D5576" s="11"/>
      <c r="E5576" s="11"/>
    </row>
    <row r="5577" spans="1:5" x14ac:dyDescent="0.25">
      <c r="A5577" s="122">
        <f t="shared" si="177"/>
        <v>45389</v>
      </c>
      <c r="B5577" s="73" t="b">
        <f t="shared" si="176"/>
        <v>0</v>
      </c>
      <c r="C5577" s="11"/>
      <c r="D5577" s="11"/>
      <c r="E5577" s="11"/>
    </row>
    <row r="5578" spans="1:5" x14ac:dyDescent="0.25">
      <c r="A5578" s="122">
        <f t="shared" si="177"/>
        <v>45390</v>
      </c>
      <c r="B5578" s="73" t="b">
        <f t="shared" si="176"/>
        <v>0</v>
      </c>
      <c r="C5578" s="11"/>
      <c r="D5578" s="11"/>
      <c r="E5578" s="11"/>
    </row>
    <row r="5579" spans="1:5" x14ac:dyDescent="0.25">
      <c r="A5579" s="122">
        <f t="shared" si="177"/>
        <v>45391</v>
      </c>
      <c r="B5579" s="73" t="b">
        <f t="shared" si="176"/>
        <v>0</v>
      </c>
      <c r="C5579" s="11"/>
      <c r="D5579" s="11"/>
      <c r="E5579" s="11"/>
    </row>
    <row r="5580" spans="1:5" x14ac:dyDescent="0.25">
      <c r="A5580" s="122">
        <f t="shared" si="177"/>
        <v>45392</v>
      </c>
      <c r="B5580" s="73" t="b">
        <f t="shared" si="176"/>
        <v>0</v>
      </c>
      <c r="C5580" s="11"/>
      <c r="D5580" s="11"/>
      <c r="E5580" s="11"/>
    </row>
    <row r="5581" spans="1:5" x14ac:dyDescent="0.25">
      <c r="A5581" s="122">
        <f t="shared" si="177"/>
        <v>45393</v>
      </c>
      <c r="B5581" s="73" t="b">
        <f t="shared" si="176"/>
        <v>0</v>
      </c>
      <c r="C5581" s="11"/>
      <c r="D5581" s="11"/>
      <c r="E5581" s="11"/>
    </row>
    <row r="5582" spans="1:5" x14ac:dyDescent="0.25">
      <c r="A5582" s="122">
        <f t="shared" si="177"/>
        <v>45394</v>
      </c>
      <c r="B5582" s="73" t="b">
        <f t="shared" si="176"/>
        <v>0</v>
      </c>
      <c r="C5582" s="11"/>
      <c r="D5582" s="11"/>
      <c r="E5582" s="11"/>
    </row>
    <row r="5583" spans="1:5" x14ac:dyDescent="0.25">
      <c r="A5583" s="122">
        <f t="shared" si="177"/>
        <v>45395</v>
      </c>
      <c r="B5583" s="73" t="b">
        <f t="shared" si="176"/>
        <v>0</v>
      </c>
      <c r="C5583" s="11"/>
      <c r="D5583" s="11"/>
      <c r="E5583" s="11"/>
    </row>
    <row r="5584" spans="1:5" x14ac:dyDescent="0.25">
      <c r="A5584" s="122">
        <f t="shared" si="177"/>
        <v>45396</v>
      </c>
      <c r="B5584" s="73" t="b">
        <f t="shared" si="176"/>
        <v>0</v>
      </c>
      <c r="C5584" s="11"/>
      <c r="D5584" s="11"/>
      <c r="E5584" s="11"/>
    </row>
    <row r="5585" spans="1:5" x14ac:dyDescent="0.25">
      <c r="A5585" s="122">
        <f t="shared" si="177"/>
        <v>45397</v>
      </c>
      <c r="B5585" s="73" t="b">
        <f t="shared" si="176"/>
        <v>0</v>
      </c>
      <c r="C5585" s="11"/>
      <c r="D5585" s="11"/>
      <c r="E5585" s="11"/>
    </row>
    <row r="5586" spans="1:5" x14ac:dyDescent="0.25">
      <c r="A5586" s="122">
        <f t="shared" si="177"/>
        <v>45398</v>
      </c>
      <c r="B5586" s="73" t="b">
        <f t="shared" si="176"/>
        <v>0</v>
      </c>
      <c r="C5586" s="11"/>
      <c r="D5586" s="11"/>
      <c r="E5586" s="11"/>
    </row>
    <row r="5587" spans="1:5" x14ac:dyDescent="0.25">
      <c r="A5587" s="122">
        <f t="shared" si="177"/>
        <v>45399</v>
      </c>
      <c r="B5587" s="73" t="b">
        <f t="shared" si="176"/>
        <v>0</v>
      </c>
      <c r="C5587" s="11"/>
      <c r="D5587" s="11"/>
      <c r="E5587" s="11"/>
    </row>
    <row r="5588" spans="1:5" x14ac:dyDescent="0.25">
      <c r="A5588" s="122">
        <f t="shared" si="177"/>
        <v>45400</v>
      </c>
      <c r="B5588" s="73" t="b">
        <f t="shared" si="176"/>
        <v>0</v>
      </c>
      <c r="C5588" s="11"/>
      <c r="D5588" s="11"/>
      <c r="E5588" s="11"/>
    </row>
    <row r="5589" spans="1:5" x14ac:dyDescent="0.25">
      <c r="A5589" s="122">
        <f t="shared" si="177"/>
        <v>45401</v>
      </c>
      <c r="B5589" s="73" t="b">
        <f t="shared" si="176"/>
        <v>0</v>
      </c>
      <c r="C5589" s="11"/>
      <c r="D5589" s="11"/>
      <c r="E5589" s="11"/>
    </row>
    <row r="5590" spans="1:5" x14ac:dyDescent="0.25">
      <c r="A5590" s="122">
        <f t="shared" si="177"/>
        <v>45402</v>
      </c>
      <c r="B5590" s="73" t="b">
        <f t="shared" si="176"/>
        <v>0</v>
      </c>
      <c r="C5590" s="11"/>
      <c r="D5590" s="11"/>
      <c r="E5590" s="11"/>
    </row>
    <row r="5591" spans="1:5" x14ac:dyDescent="0.25">
      <c r="A5591" s="122">
        <f t="shared" si="177"/>
        <v>45403</v>
      </c>
      <c r="B5591" s="73" t="b">
        <f t="shared" si="176"/>
        <v>0</v>
      </c>
      <c r="C5591" s="11"/>
      <c r="D5591" s="11"/>
      <c r="E5591" s="11"/>
    </row>
    <row r="5592" spans="1:5" x14ac:dyDescent="0.25">
      <c r="A5592" s="122">
        <f t="shared" si="177"/>
        <v>45404</v>
      </c>
      <c r="B5592" s="73" t="b">
        <f t="shared" si="176"/>
        <v>0</v>
      </c>
      <c r="C5592" s="11"/>
      <c r="D5592" s="11"/>
      <c r="E5592" s="11"/>
    </row>
    <row r="5593" spans="1:5" x14ac:dyDescent="0.25">
      <c r="A5593" s="122">
        <f t="shared" si="177"/>
        <v>45405</v>
      </c>
      <c r="B5593" s="73" t="b">
        <f t="shared" ref="B5593:B5656" si="178">OR(C5593="Ja",D5593="Ja",E5593="Ja")</f>
        <v>0</v>
      </c>
      <c r="C5593" s="11"/>
      <c r="D5593" s="11"/>
      <c r="E5593" s="11"/>
    </row>
    <row r="5594" spans="1:5" x14ac:dyDescent="0.25">
      <c r="A5594" s="122">
        <f t="shared" si="177"/>
        <v>45406</v>
      </c>
      <c r="B5594" s="73" t="b">
        <f t="shared" si="178"/>
        <v>0</v>
      </c>
      <c r="C5594" s="11"/>
      <c r="D5594" s="11"/>
      <c r="E5594" s="11"/>
    </row>
    <row r="5595" spans="1:5" x14ac:dyDescent="0.25">
      <c r="A5595" s="122">
        <f t="shared" si="177"/>
        <v>45407</v>
      </c>
      <c r="B5595" s="73" t="b">
        <f t="shared" si="178"/>
        <v>0</v>
      </c>
      <c r="C5595" s="11"/>
      <c r="D5595" s="11"/>
      <c r="E5595" s="11"/>
    </row>
    <row r="5596" spans="1:5" x14ac:dyDescent="0.25">
      <c r="A5596" s="122">
        <f t="shared" si="177"/>
        <v>45408</v>
      </c>
      <c r="B5596" s="73" t="b">
        <f t="shared" si="178"/>
        <v>1</v>
      </c>
      <c r="C5596" s="11" t="s">
        <v>81</v>
      </c>
      <c r="D5596" s="11"/>
      <c r="E5596" s="11"/>
    </row>
    <row r="5597" spans="1:5" x14ac:dyDescent="0.25">
      <c r="A5597" s="122">
        <f t="shared" si="177"/>
        <v>45409</v>
      </c>
      <c r="B5597" s="73" t="b">
        <f t="shared" si="178"/>
        <v>0</v>
      </c>
      <c r="C5597" s="11"/>
      <c r="D5597" s="11"/>
      <c r="E5597" s="11"/>
    </row>
    <row r="5598" spans="1:5" x14ac:dyDescent="0.25">
      <c r="A5598" s="122">
        <f t="shared" si="177"/>
        <v>45410</v>
      </c>
      <c r="B5598" s="73" t="b">
        <f t="shared" si="178"/>
        <v>0</v>
      </c>
      <c r="C5598" s="11"/>
      <c r="D5598" s="11"/>
      <c r="E5598" s="11"/>
    </row>
    <row r="5599" spans="1:5" x14ac:dyDescent="0.25">
      <c r="A5599" s="122">
        <f t="shared" si="177"/>
        <v>45411</v>
      </c>
      <c r="B5599" s="73" t="b">
        <f t="shared" si="178"/>
        <v>0</v>
      </c>
      <c r="C5599" s="11"/>
      <c r="D5599" s="11"/>
      <c r="E5599" s="11"/>
    </row>
    <row r="5600" spans="1:5" x14ac:dyDescent="0.25">
      <c r="A5600" s="122">
        <f t="shared" si="177"/>
        <v>45412</v>
      </c>
      <c r="B5600" s="73" t="b">
        <f t="shared" si="178"/>
        <v>0</v>
      </c>
      <c r="C5600" s="11"/>
      <c r="D5600" s="11"/>
      <c r="E5600" s="11"/>
    </row>
    <row r="5601" spans="1:5" x14ac:dyDescent="0.25">
      <c r="A5601" s="122">
        <f t="shared" si="177"/>
        <v>45413</v>
      </c>
      <c r="B5601" s="73" t="b">
        <f t="shared" si="178"/>
        <v>0</v>
      </c>
      <c r="C5601" s="11"/>
      <c r="D5601" s="11"/>
      <c r="E5601" s="11"/>
    </row>
    <row r="5602" spans="1:5" x14ac:dyDescent="0.25">
      <c r="A5602" s="122">
        <f t="shared" si="177"/>
        <v>45414</v>
      </c>
      <c r="B5602" s="73" t="b">
        <f t="shared" si="178"/>
        <v>0</v>
      </c>
      <c r="C5602" s="11"/>
      <c r="D5602" s="11"/>
      <c r="E5602" s="11"/>
    </row>
    <row r="5603" spans="1:5" x14ac:dyDescent="0.25">
      <c r="A5603" s="122">
        <f t="shared" si="177"/>
        <v>45415</v>
      </c>
      <c r="B5603" s="73" t="b">
        <f t="shared" si="178"/>
        <v>0</v>
      </c>
      <c r="C5603" s="11"/>
      <c r="D5603" s="11"/>
      <c r="E5603" s="11"/>
    </row>
    <row r="5604" spans="1:5" x14ac:dyDescent="0.25">
      <c r="A5604" s="122">
        <f t="shared" si="177"/>
        <v>45416</v>
      </c>
      <c r="B5604" s="73" t="b">
        <f t="shared" si="178"/>
        <v>0</v>
      </c>
      <c r="C5604" s="11"/>
      <c r="D5604" s="11"/>
      <c r="E5604" s="11"/>
    </row>
    <row r="5605" spans="1:5" x14ac:dyDescent="0.25">
      <c r="A5605" s="122">
        <f t="shared" si="177"/>
        <v>45417</v>
      </c>
      <c r="B5605" s="73" t="b">
        <f t="shared" si="178"/>
        <v>0</v>
      </c>
      <c r="C5605" s="11"/>
      <c r="D5605" s="11"/>
      <c r="E5605" s="11"/>
    </row>
    <row r="5606" spans="1:5" x14ac:dyDescent="0.25">
      <c r="A5606" s="122">
        <f t="shared" si="177"/>
        <v>45418</v>
      </c>
      <c r="B5606" s="73" t="b">
        <f t="shared" si="178"/>
        <v>0</v>
      </c>
      <c r="C5606" s="11"/>
      <c r="D5606" s="11"/>
      <c r="E5606" s="11"/>
    </row>
    <row r="5607" spans="1:5" x14ac:dyDescent="0.25">
      <c r="A5607" s="122">
        <f t="shared" si="177"/>
        <v>45419</v>
      </c>
      <c r="B5607" s="73" t="b">
        <f t="shared" si="178"/>
        <v>0</v>
      </c>
      <c r="C5607" s="11"/>
      <c r="D5607" s="11"/>
      <c r="E5607" s="11"/>
    </row>
    <row r="5608" spans="1:5" x14ac:dyDescent="0.25">
      <c r="A5608" s="122">
        <f t="shared" si="177"/>
        <v>45420</v>
      </c>
      <c r="B5608" s="73" t="b">
        <f t="shared" si="178"/>
        <v>0</v>
      </c>
      <c r="C5608" s="11"/>
      <c r="D5608" s="11"/>
      <c r="E5608" s="11"/>
    </row>
    <row r="5609" spans="1:5" x14ac:dyDescent="0.25">
      <c r="A5609" s="122">
        <f t="shared" si="177"/>
        <v>45421</v>
      </c>
      <c r="B5609" s="73" t="b">
        <f t="shared" si="178"/>
        <v>1</v>
      </c>
      <c r="C5609" s="11" t="s">
        <v>81</v>
      </c>
      <c r="D5609" s="11"/>
      <c r="E5609" s="11"/>
    </row>
    <row r="5610" spans="1:5" x14ac:dyDescent="0.25">
      <c r="A5610" s="122">
        <f t="shared" si="177"/>
        <v>45422</v>
      </c>
      <c r="B5610" s="73" t="b">
        <f t="shared" si="178"/>
        <v>0</v>
      </c>
      <c r="C5610" s="11"/>
      <c r="D5610" s="11"/>
      <c r="E5610" s="11"/>
    </row>
    <row r="5611" spans="1:5" x14ac:dyDescent="0.25">
      <c r="A5611" s="122">
        <f t="shared" si="177"/>
        <v>45423</v>
      </c>
      <c r="B5611" s="73" t="b">
        <f t="shared" si="178"/>
        <v>0</v>
      </c>
      <c r="C5611" s="11"/>
      <c r="D5611" s="11"/>
      <c r="E5611" s="11"/>
    </row>
    <row r="5612" spans="1:5" x14ac:dyDescent="0.25">
      <c r="A5612" s="122">
        <f t="shared" si="177"/>
        <v>45424</v>
      </c>
      <c r="B5612" s="73" t="b">
        <f t="shared" si="178"/>
        <v>0</v>
      </c>
      <c r="C5612" s="11"/>
      <c r="D5612" s="11"/>
      <c r="E5612" s="11"/>
    </row>
    <row r="5613" spans="1:5" x14ac:dyDescent="0.25">
      <c r="A5613" s="122">
        <f t="shared" si="177"/>
        <v>45425</v>
      </c>
      <c r="B5613" s="73" t="b">
        <f t="shared" si="178"/>
        <v>0</v>
      </c>
      <c r="C5613" s="11"/>
      <c r="D5613" s="11"/>
      <c r="E5613" s="11"/>
    </row>
    <row r="5614" spans="1:5" x14ac:dyDescent="0.25">
      <c r="A5614" s="122">
        <f t="shared" si="177"/>
        <v>45426</v>
      </c>
      <c r="B5614" s="73" t="b">
        <f t="shared" si="178"/>
        <v>0</v>
      </c>
      <c r="C5614" s="11"/>
      <c r="D5614" s="11"/>
      <c r="E5614" s="11"/>
    </row>
    <row r="5615" spans="1:5" x14ac:dyDescent="0.25">
      <c r="A5615" s="122">
        <f t="shared" si="177"/>
        <v>45427</v>
      </c>
      <c r="B5615" s="73" t="b">
        <f t="shared" si="178"/>
        <v>0</v>
      </c>
      <c r="C5615" s="11"/>
      <c r="D5615" s="11"/>
      <c r="E5615" s="11"/>
    </row>
    <row r="5616" spans="1:5" x14ac:dyDescent="0.25">
      <c r="A5616" s="122">
        <f t="shared" si="177"/>
        <v>45428</v>
      </c>
      <c r="B5616" s="73" t="b">
        <f t="shared" si="178"/>
        <v>0</v>
      </c>
      <c r="C5616" s="11"/>
      <c r="D5616" s="11"/>
      <c r="E5616" s="11"/>
    </row>
    <row r="5617" spans="1:5" x14ac:dyDescent="0.25">
      <c r="A5617" s="122">
        <f t="shared" si="177"/>
        <v>45429</v>
      </c>
      <c r="B5617" s="73" t="b">
        <f t="shared" si="178"/>
        <v>0</v>
      </c>
      <c r="C5617" s="11"/>
      <c r="D5617" s="11"/>
      <c r="E5617" s="11"/>
    </row>
    <row r="5618" spans="1:5" x14ac:dyDescent="0.25">
      <c r="A5618" s="122">
        <f t="shared" si="177"/>
        <v>45430</v>
      </c>
      <c r="B5618" s="73" t="b">
        <f t="shared" si="178"/>
        <v>0</v>
      </c>
      <c r="C5618" s="11"/>
      <c r="D5618" s="11"/>
      <c r="E5618" s="11"/>
    </row>
    <row r="5619" spans="1:5" x14ac:dyDescent="0.25">
      <c r="A5619" s="122">
        <f t="shared" si="177"/>
        <v>45431</v>
      </c>
      <c r="B5619" s="73" t="b">
        <f t="shared" si="178"/>
        <v>1</v>
      </c>
      <c r="C5619" s="11" t="s">
        <v>81</v>
      </c>
      <c r="D5619" s="11"/>
      <c r="E5619" s="11"/>
    </row>
    <row r="5620" spans="1:5" x14ac:dyDescent="0.25">
      <c r="A5620" s="122">
        <f t="shared" si="177"/>
        <v>45432</v>
      </c>
      <c r="B5620" s="73" t="b">
        <f t="shared" si="178"/>
        <v>1</v>
      </c>
      <c r="C5620" s="11" t="s">
        <v>81</v>
      </c>
      <c r="D5620" s="11"/>
      <c r="E5620" s="11"/>
    </row>
    <row r="5621" spans="1:5" x14ac:dyDescent="0.25">
      <c r="A5621" s="122">
        <f t="shared" si="177"/>
        <v>45433</v>
      </c>
      <c r="B5621" s="73" t="b">
        <f t="shared" si="178"/>
        <v>0</v>
      </c>
      <c r="C5621" s="11"/>
      <c r="D5621" s="11"/>
      <c r="E5621" s="11"/>
    </row>
    <row r="5622" spans="1:5" x14ac:dyDescent="0.25">
      <c r="A5622" s="122">
        <f t="shared" si="177"/>
        <v>45434</v>
      </c>
      <c r="B5622" s="73" t="b">
        <f t="shared" si="178"/>
        <v>0</v>
      </c>
      <c r="C5622" s="11"/>
      <c r="D5622" s="11"/>
      <c r="E5622" s="11"/>
    </row>
    <row r="5623" spans="1:5" x14ac:dyDescent="0.25">
      <c r="A5623" s="122">
        <f t="shared" si="177"/>
        <v>45435</v>
      </c>
      <c r="B5623" s="73" t="b">
        <f t="shared" si="178"/>
        <v>0</v>
      </c>
      <c r="C5623" s="11"/>
      <c r="D5623" s="11"/>
      <c r="E5623" s="11"/>
    </row>
    <row r="5624" spans="1:5" x14ac:dyDescent="0.25">
      <c r="A5624" s="122">
        <f t="shared" si="177"/>
        <v>45436</v>
      </c>
      <c r="B5624" s="73" t="b">
        <f t="shared" si="178"/>
        <v>0</v>
      </c>
      <c r="C5624" s="11"/>
      <c r="D5624" s="11"/>
      <c r="E5624" s="11"/>
    </row>
    <row r="5625" spans="1:5" x14ac:dyDescent="0.25">
      <c r="A5625" s="122">
        <f t="shared" si="177"/>
        <v>45437</v>
      </c>
      <c r="B5625" s="73" t="b">
        <f t="shared" si="178"/>
        <v>0</v>
      </c>
      <c r="C5625" s="11"/>
      <c r="D5625" s="11"/>
      <c r="E5625" s="11"/>
    </row>
    <row r="5626" spans="1:5" x14ac:dyDescent="0.25">
      <c r="A5626" s="122">
        <f t="shared" si="177"/>
        <v>45438</v>
      </c>
      <c r="B5626" s="73" t="b">
        <f t="shared" si="178"/>
        <v>0</v>
      </c>
      <c r="C5626" s="11"/>
      <c r="D5626" s="11"/>
      <c r="E5626" s="11"/>
    </row>
    <row r="5627" spans="1:5" x14ac:dyDescent="0.25">
      <c r="A5627" s="122">
        <f t="shared" si="177"/>
        <v>45439</v>
      </c>
      <c r="B5627" s="73" t="b">
        <f t="shared" si="178"/>
        <v>0</v>
      </c>
      <c r="C5627" s="11"/>
      <c r="D5627" s="11"/>
      <c r="E5627" s="11"/>
    </row>
    <row r="5628" spans="1:5" x14ac:dyDescent="0.25">
      <c r="A5628" s="122">
        <f t="shared" si="177"/>
        <v>45440</v>
      </c>
      <c r="B5628" s="73" t="b">
        <f t="shared" si="178"/>
        <v>0</v>
      </c>
      <c r="C5628" s="11"/>
      <c r="D5628" s="11"/>
      <c r="E5628" s="11"/>
    </row>
    <row r="5629" spans="1:5" x14ac:dyDescent="0.25">
      <c r="A5629" s="122">
        <f t="shared" si="177"/>
        <v>45441</v>
      </c>
      <c r="B5629" s="73" t="b">
        <f t="shared" si="178"/>
        <v>0</v>
      </c>
      <c r="C5629" s="11"/>
      <c r="D5629" s="11"/>
      <c r="E5629" s="11"/>
    </row>
    <row r="5630" spans="1:5" x14ac:dyDescent="0.25">
      <c r="A5630" s="122">
        <f t="shared" si="177"/>
        <v>45442</v>
      </c>
      <c r="B5630" s="73" t="b">
        <f t="shared" si="178"/>
        <v>0</v>
      </c>
      <c r="C5630" s="11"/>
      <c r="D5630" s="11"/>
      <c r="E5630" s="11"/>
    </row>
    <row r="5631" spans="1:5" x14ac:dyDescent="0.25">
      <c r="A5631" s="122">
        <f t="shared" si="177"/>
        <v>45443</v>
      </c>
      <c r="B5631" s="73" t="b">
        <f t="shared" si="178"/>
        <v>0</v>
      </c>
      <c r="C5631" s="11"/>
      <c r="D5631" s="11"/>
      <c r="E5631" s="11"/>
    </row>
    <row r="5632" spans="1:5" x14ac:dyDescent="0.25">
      <c r="A5632" s="122">
        <f t="shared" si="177"/>
        <v>45444</v>
      </c>
      <c r="B5632" s="73" t="b">
        <f t="shared" si="178"/>
        <v>0</v>
      </c>
      <c r="C5632" s="11"/>
      <c r="D5632" s="11"/>
      <c r="E5632" s="11"/>
    </row>
    <row r="5633" spans="1:5" x14ac:dyDescent="0.25">
      <c r="A5633" s="122">
        <f t="shared" si="177"/>
        <v>45445</v>
      </c>
      <c r="B5633" s="73" t="b">
        <f t="shared" si="178"/>
        <v>0</v>
      </c>
      <c r="C5633" s="11"/>
      <c r="D5633" s="11"/>
      <c r="E5633" s="11"/>
    </row>
    <row r="5634" spans="1:5" x14ac:dyDescent="0.25">
      <c r="A5634" s="122">
        <f t="shared" si="177"/>
        <v>45446</v>
      </c>
      <c r="B5634" s="73" t="b">
        <f t="shared" si="178"/>
        <v>0</v>
      </c>
      <c r="C5634" s="11"/>
      <c r="D5634" s="11"/>
      <c r="E5634" s="11"/>
    </row>
    <row r="5635" spans="1:5" x14ac:dyDescent="0.25">
      <c r="A5635" s="122">
        <f t="shared" si="177"/>
        <v>45447</v>
      </c>
      <c r="B5635" s="73" t="b">
        <f t="shared" si="178"/>
        <v>0</v>
      </c>
      <c r="C5635" s="11"/>
      <c r="D5635" s="11"/>
      <c r="E5635" s="11"/>
    </row>
    <row r="5636" spans="1:5" x14ac:dyDescent="0.25">
      <c r="A5636" s="122">
        <f t="shared" ref="A5636:A5699" si="179">A5635+1</f>
        <v>45448</v>
      </c>
      <c r="B5636" s="73" t="b">
        <f t="shared" si="178"/>
        <v>1</v>
      </c>
      <c r="C5636" s="11"/>
      <c r="D5636" s="11" t="s">
        <v>81</v>
      </c>
      <c r="E5636" s="11"/>
    </row>
    <row r="5637" spans="1:5" x14ac:dyDescent="0.25">
      <c r="A5637" s="122">
        <f t="shared" si="179"/>
        <v>45449</v>
      </c>
      <c r="B5637" s="73" t="b">
        <f t="shared" si="178"/>
        <v>0</v>
      </c>
      <c r="C5637" s="11"/>
      <c r="D5637" s="11"/>
      <c r="E5637" s="11"/>
    </row>
    <row r="5638" spans="1:5" x14ac:dyDescent="0.25">
      <c r="A5638" s="122">
        <f t="shared" si="179"/>
        <v>45450</v>
      </c>
      <c r="B5638" s="73" t="b">
        <f t="shared" si="178"/>
        <v>0</v>
      </c>
      <c r="C5638" s="11"/>
      <c r="D5638" s="11"/>
      <c r="E5638" s="11"/>
    </row>
    <row r="5639" spans="1:5" x14ac:dyDescent="0.25">
      <c r="A5639" s="122">
        <f t="shared" si="179"/>
        <v>45451</v>
      </c>
      <c r="B5639" s="73" t="b">
        <f t="shared" si="178"/>
        <v>0</v>
      </c>
      <c r="C5639" s="11"/>
      <c r="D5639" s="11"/>
      <c r="E5639" s="11"/>
    </row>
    <row r="5640" spans="1:5" x14ac:dyDescent="0.25">
      <c r="A5640" s="122">
        <f t="shared" si="179"/>
        <v>45452</v>
      </c>
      <c r="B5640" s="73" t="b">
        <f t="shared" si="178"/>
        <v>0</v>
      </c>
      <c r="C5640" s="11"/>
      <c r="D5640" s="11"/>
      <c r="E5640" s="11"/>
    </row>
    <row r="5641" spans="1:5" x14ac:dyDescent="0.25">
      <c r="A5641" s="122">
        <f t="shared" si="179"/>
        <v>45453</v>
      </c>
      <c r="B5641" s="73" t="b">
        <f t="shared" si="178"/>
        <v>0</v>
      </c>
      <c r="C5641" s="11"/>
      <c r="D5641" s="11"/>
      <c r="E5641" s="11"/>
    </row>
    <row r="5642" spans="1:5" x14ac:dyDescent="0.25">
      <c r="A5642" s="122">
        <f t="shared" si="179"/>
        <v>45454</v>
      </c>
      <c r="B5642" s="73" t="b">
        <f t="shared" si="178"/>
        <v>0</v>
      </c>
      <c r="C5642" s="11"/>
      <c r="D5642" s="11"/>
      <c r="E5642" s="11"/>
    </row>
    <row r="5643" spans="1:5" x14ac:dyDescent="0.25">
      <c r="A5643" s="122">
        <f t="shared" si="179"/>
        <v>45455</v>
      </c>
      <c r="B5643" s="73" t="b">
        <f t="shared" si="178"/>
        <v>0</v>
      </c>
      <c r="C5643" s="11"/>
      <c r="D5643" s="11"/>
      <c r="E5643" s="11"/>
    </row>
    <row r="5644" spans="1:5" x14ac:dyDescent="0.25">
      <c r="A5644" s="122">
        <f t="shared" si="179"/>
        <v>45456</v>
      </c>
      <c r="B5644" s="73" t="b">
        <f t="shared" si="178"/>
        <v>0</v>
      </c>
      <c r="C5644" s="11"/>
      <c r="D5644" s="11"/>
      <c r="E5644" s="11"/>
    </row>
    <row r="5645" spans="1:5" x14ac:dyDescent="0.25">
      <c r="A5645" s="122">
        <f t="shared" si="179"/>
        <v>45457</v>
      </c>
      <c r="B5645" s="73" t="b">
        <f t="shared" si="178"/>
        <v>0</v>
      </c>
      <c r="C5645" s="11"/>
      <c r="D5645" s="11"/>
      <c r="E5645" s="11"/>
    </row>
    <row r="5646" spans="1:5" x14ac:dyDescent="0.25">
      <c r="A5646" s="122">
        <f t="shared" si="179"/>
        <v>45458</v>
      </c>
      <c r="B5646" s="73" t="b">
        <f t="shared" si="178"/>
        <v>0</v>
      </c>
      <c r="C5646" s="11"/>
      <c r="D5646" s="11"/>
      <c r="E5646" s="11"/>
    </row>
    <row r="5647" spans="1:5" x14ac:dyDescent="0.25">
      <c r="A5647" s="122">
        <f t="shared" si="179"/>
        <v>45459</v>
      </c>
      <c r="B5647" s="73" t="b">
        <f t="shared" si="178"/>
        <v>0</v>
      </c>
      <c r="C5647" s="11"/>
      <c r="D5647" s="11"/>
      <c r="E5647" s="11"/>
    </row>
    <row r="5648" spans="1:5" x14ac:dyDescent="0.25">
      <c r="A5648" s="122">
        <f t="shared" si="179"/>
        <v>45460</v>
      </c>
      <c r="B5648" s="73" t="b">
        <f t="shared" si="178"/>
        <v>0</v>
      </c>
      <c r="C5648" s="11"/>
      <c r="D5648" s="11"/>
      <c r="E5648" s="11"/>
    </row>
    <row r="5649" spans="1:5" x14ac:dyDescent="0.25">
      <c r="A5649" s="122">
        <f t="shared" si="179"/>
        <v>45461</v>
      </c>
      <c r="B5649" s="73" t="b">
        <f t="shared" si="178"/>
        <v>0</v>
      </c>
      <c r="C5649" s="11"/>
      <c r="D5649" s="11"/>
      <c r="E5649" s="11"/>
    </row>
    <row r="5650" spans="1:5" x14ac:dyDescent="0.25">
      <c r="A5650" s="122">
        <f t="shared" si="179"/>
        <v>45462</v>
      </c>
      <c r="B5650" s="73" t="b">
        <f t="shared" si="178"/>
        <v>0</v>
      </c>
      <c r="C5650" s="11"/>
      <c r="D5650" s="11"/>
      <c r="E5650" s="11"/>
    </row>
    <row r="5651" spans="1:5" x14ac:dyDescent="0.25">
      <c r="A5651" s="122">
        <f t="shared" si="179"/>
        <v>45463</v>
      </c>
      <c r="B5651" s="73" t="b">
        <f t="shared" si="178"/>
        <v>0</v>
      </c>
      <c r="C5651" s="11"/>
      <c r="D5651" s="11"/>
      <c r="E5651" s="11"/>
    </row>
    <row r="5652" spans="1:5" x14ac:dyDescent="0.25">
      <c r="A5652" s="122">
        <f t="shared" si="179"/>
        <v>45464</v>
      </c>
      <c r="B5652" s="73" t="b">
        <f t="shared" si="178"/>
        <v>0</v>
      </c>
      <c r="C5652" s="11"/>
      <c r="D5652" s="11"/>
      <c r="E5652" s="11"/>
    </row>
    <row r="5653" spans="1:5" x14ac:dyDescent="0.25">
      <c r="A5653" s="122">
        <f t="shared" si="179"/>
        <v>45465</v>
      </c>
      <c r="B5653" s="73" t="b">
        <f t="shared" si="178"/>
        <v>0</v>
      </c>
      <c r="C5653" s="11"/>
      <c r="D5653" s="11"/>
      <c r="E5653" s="11"/>
    </row>
    <row r="5654" spans="1:5" x14ac:dyDescent="0.25">
      <c r="A5654" s="122">
        <f t="shared" si="179"/>
        <v>45466</v>
      </c>
      <c r="B5654" s="73" t="b">
        <f t="shared" si="178"/>
        <v>0</v>
      </c>
      <c r="C5654" s="11"/>
      <c r="D5654" s="11"/>
      <c r="E5654" s="11"/>
    </row>
    <row r="5655" spans="1:5" x14ac:dyDescent="0.25">
      <c r="A5655" s="122">
        <f t="shared" si="179"/>
        <v>45467</v>
      </c>
      <c r="B5655" s="73" t="b">
        <f t="shared" si="178"/>
        <v>0</v>
      </c>
      <c r="C5655" s="11"/>
      <c r="D5655" s="11"/>
      <c r="E5655" s="11"/>
    </row>
    <row r="5656" spans="1:5" x14ac:dyDescent="0.25">
      <c r="A5656" s="122">
        <f t="shared" si="179"/>
        <v>45468</v>
      </c>
      <c r="B5656" s="73" t="b">
        <f t="shared" si="178"/>
        <v>0</v>
      </c>
      <c r="C5656" s="11"/>
      <c r="D5656" s="11"/>
      <c r="E5656" s="11"/>
    </row>
    <row r="5657" spans="1:5" x14ac:dyDescent="0.25">
      <c r="A5657" s="122">
        <f t="shared" si="179"/>
        <v>45469</v>
      </c>
      <c r="B5657" s="73" t="b">
        <f t="shared" ref="B5657:B5720" si="180">OR(C5657="Ja",D5657="Ja",E5657="Ja")</f>
        <v>0</v>
      </c>
      <c r="C5657" s="11"/>
      <c r="D5657" s="11"/>
      <c r="E5657" s="11"/>
    </row>
    <row r="5658" spans="1:5" x14ac:dyDescent="0.25">
      <c r="A5658" s="122">
        <f t="shared" si="179"/>
        <v>45470</v>
      </c>
      <c r="B5658" s="73" t="b">
        <f t="shared" si="180"/>
        <v>0</v>
      </c>
      <c r="C5658" s="11"/>
      <c r="D5658" s="11"/>
      <c r="E5658" s="11"/>
    </row>
    <row r="5659" spans="1:5" x14ac:dyDescent="0.25">
      <c r="A5659" s="122">
        <f t="shared" si="179"/>
        <v>45471</v>
      </c>
      <c r="B5659" s="73" t="b">
        <f t="shared" si="180"/>
        <v>0</v>
      </c>
      <c r="C5659" s="11"/>
      <c r="D5659" s="11"/>
      <c r="E5659" s="11"/>
    </row>
    <row r="5660" spans="1:5" x14ac:dyDescent="0.25">
      <c r="A5660" s="122">
        <f t="shared" si="179"/>
        <v>45472</v>
      </c>
      <c r="B5660" s="73" t="b">
        <f t="shared" si="180"/>
        <v>0</v>
      </c>
      <c r="C5660" s="11"/>
      <c r="D5660" s="11"/>
      <c r="E5660" s="11"/>
    </row>
    <row r="5661" spans="1:5" x14ac:dyDescent="0.25">
      <c r="A5661" s="122">
        <f t="shared" si="179"/>
        <v>45473</v>
      </c>
      <c r="B5661" s="73" t="b">
        <f t="shared" si="180"/>
        <v>0</v>
      </c>
      <c r="C5661" s="11"/>
      <c r="D5661" s="11"/>
      <c r="E5661" s="11"/>
    </row>
    <row r="5662" spans="1:5" x14ac:dyDescent="0.25">
      <c r="A5662" s="122">
        <f t="shared" si="179"/>
        <v>45474</v>
      </c>
      <c r="B5662" s="73" t="b">
        <f t="shared" si="180"/>
        <v>0</v>
      </c>
      <c r="C5662" s="11"/>
      <c r="D5662" s="11"/>
      <c r="E5662" s="11"/>
    </row>
    <row r="5663" spans="1:5" x14ac:dyDescent="0.25">
      <c r="A5663" s="122">
        <f t="shared" si="179"/>
        <v>45475</v>
      </c>
      <c r="B5663" s="73" t="b">
        <f t="shared" si="180"/>
        <v>0</v>
      </c>
      <c r="C5663" s="11"/>
      <c r="D5663" s="11"/>
      <c r="E5663" s="11"/>
    </row>
    <row r="5664" spans="1:5" x14ac:dyDescent="0.25">
      <c r="A5664" s="122">
        <f t="shared" si="179"/>
        <v>45476</v>
      </c>
      <c r="B5664" s="73" t="b">
        <f t="shared" si="180"/>
        <v>0</v>
      </c>
      <c r="C5664" s="11"/>
      <c r="D5664" s="11"/>
      <c r="E5664" s="11"/>
    </row>
    <row r="5665" spans="1:5" x14ac:dyDescent="0.25">
      <c r="A5665" s="122">
        <f t="shared" si="179"/>
        <v>45477</v>
      </c>
      <c r="B5665" s="73" t="b">
        <f t="shared" si="180"/>
        <v>0</v>
      </c>
      <c r="C5665" s="11"/>
      <c r="D5665" s="11"/>
      <c r="E5665" s="11"/>
    </row>
    <row r="5666" spans="1:5" x14ac:dyDescent="0.25">
      <c r="A5666" s="122">
        <f t="shared" si="179"/>
        <v>45478</v>
      </c>
      <c r="B5666" s="73" t="b">
        <f t="shared" si="180"/>
        <v>0</v>
      </c>
      <c r="C5666" s="11"/>
      <c r="D5666" s="11"/>
      <c r="E5666" s="11"/>
    </row>
    <row r="5667" spans="1:5" x14ac:dyDescent="0.25">
      <c r="A5667" s="122">
        <f t="shared" si="179"/>
        <v>45479</v>
      </c>
      <c r="B5667" s="73" t="b">
        <f t="shared" si="180"/>
        <v>0</v>
      </c>
      <c r="C5667" s="11"/>
      <c r="D5667" s="11"/>
      <c r="E5667" s="11"/>
    </row>
    <row r="5668" spans="1:5" x14ac:dyDescent="0.25">
      <c r="A5668" s="122">
        <f t="shared" si="179"/>
        <v>45480</v>
      </c>
      <c r="B5668" s="73" t="b">
        <f t="shared" si="180"/>
        <v>0</v>
      </c>
      <c r="C5668" s="11"/>
      <c r="D5668" s="11"/>
      <c r="E5668" s="11"/>
    </row>
    <row r="5669" spans="1:5" x14ac:dyDescent="0.25">
      <c r="A5669" s="122">
        <f t="shared" si="179"/>
        <v>45481</v>
      </c>
      <c r="B5669" s="73" t="b">
        <f t="shared" si="180"/>
        <v>0</v>
      </c>
      <c r="C5669" s="11"/>
      <c r="D5669" s="11"/>
      <c r="E5669" s="11"/>
    </row>
    <row r="5670" spans="1:5" x14ac:dyDescent="0.25">
      <c r="A5670" s="122">
        <f t="shared" si="179"/>
        <v>45482</v>
      </c>
      <c r="B5670" s="73" t="b">
        <f t="shared" si="180"/>
        <v>0</v>
      </c>
      <c r="C5670" s="11"/>
      <c r="D5670" s="11"/>
      <c r="E5670" s="11"/>
    </row>
    <row r="5671" spans="1:5" x14ac:dyDescent="0.25">
      <c r="A5671" s="122">
        <f t="shared" si="179"/>
        <v>45483</v>
      </c>
      <c r="B5671" s="73" t="b">
        <f t="shared" si="180"/>
        <v>0</v>
      </c>
      <c r="C5671" s="11"/>
      <c r="D5671" s="11"/>
      <c r="E5671" s="11"/>
    </row>
    <row r="5672" spans="1:5" x14ac:dyDescent="0.25">
      <c r="A5672" s="122">
        <f t="shared" si="179"/>
        <v>45484</v>
      </c>
      <c r="B5672" s="73" t="b">
        <f t="shared" si="180"/>
        <v>0</v>
      </c>
      <c r="C5672" s="11"/>
      <c r="D5672" s="11"/>
      <c r="E5672" s="11"/>
    </row>
    <row r="5673" spans="1:5" x14ac:dyDescent="0.25">
      <c r="A5673" s="122">
        <f t="shared" si="179"/>
        <v>45485</v>
      </c>
      <c r="B5673" s="73" t="b">
        <f t="shared" si="180"/>
        <v>0</v>
      </c>
      <c r="C5673" s="11"/>
      <c r="D5673" s="11"/>
      <c r="E5673" s="11"/>
    </row>
    <row r="5674" spans="1:5" x14ac:dyDescent="0.25">
      <c r="A5674" s="122">
        <f t="shared" si="179"/>
        <v>45486</v>
      </c>
      <c r="B5674" s="73" t="b">
        <f t="shared" si="180"/>
        <v>0</v>
      </c>
      <c r="C5674" s="11"/>
      <c r="D5674" s="11"/>
      <c r="E5674" s="11"/>
    </row>
    <row r="5675" spans="1:5" x14ac:dyDescent="0.25">
      <c r="A5675" s="122">
        <f t="shared" si="179"/>
        <v>45487</v>
      </c>
      <c r="B5675" s="73" t="b">
        <f t="shared" si="180"/>
        <v>0</v>
      </c>
      <c r="C5675" s="11"/>
      <c r="D5675" s="11"/>
      <c r="E5675" s="11"/>
    </row>
    <row r="5676" spans="1:5" x14ac:dyDescent="0.25">
      <c r="A5676" s="122">
        <f t="shared" si="179"/>
        <v>45488</v>
      </c>
      <c r="B5676" s="73" t="b">
        <f t="shared" si="180"/>
        <v>0</v>
      </c>
      <c r="C5676" s="11"/>
      <c r="D5676" s="11"/>
      <c r="E5676" s="11"/>
    </row>
    <row r="5677" spans="1:5" x14ac:dyDescent="0.25">
      <c r="A5677" s="122">
        <f t="shared" si="179"/>
        <v>45489</v>
      </c>
      <c r="B5677" s="73" t="b">
        <f t="shared" si="180"/>
        <v>0</v>
      </c>
      <c r="C5677" s="11"/>
      <c r="D5677" s="11"/>
      <c r="E5677" s="11"/>
    </row>
    <row r="5678" spans="1:5" x14ac:dyDescent="0.25">
      <c r="A5678" s="122">
        <f t="shared" si="179"/>
        <v>45490</v>
      </c>
      <c r="B5678" s="73" t="b">
        <f t="shared" si="180"/>
        <v>0</v>
      </c>
      <c r="C5678" s="11"/>
      <c r="D5678" s="11"/>
      <c r="E5678" s="11"/>
    </row>
    <row r="5679" spans="1:5" x14ac:dyDescent="0.25">
      <c r="A5679" s="122">
        <f t="shared" si="179"/>
        <v>45491</v>
      </c>
      <c r="B5679" s="73" t="b">
        <f t="shared" si="180"/>
        <v>0</v>
      </c>
      <c r="C5679" s="11"/>
      <c r="D5679" s="11"/>
      <c r="E5679" s="11"/>
    </row>
    <row r="5680" spans="1:5" x14ac:dyDescent="0.25">
      <c r="A5680" s="122">
        <f t="shared" si="179"/>
        <v>45492</v>
      </c>
      <c r="B5680" s="73" t="b">
        <f t="shared" si="180"/>
        <v>0</v>
      </c>
      <c r="C5680" s="11"/>
      <c r="D5680" s="11"/>
      <c r="E5680" s="11"/>
    </row>
    <row r="5681" spans="1:5" x14ac:dyDescent="0.25">
      <c r="A5681" s="122">
        <f t="shared" si="179"/>
        <v>45493</v>
      </c>
      <c r="B5681" s="73" t="b">
        <f t="shared" si="180"/>
        <v>0</v>
      </c>
      <c r="C5681" s="11"/>
      <c r="D5681" s="11"/>
      <c r="E5681" s="11"/>
    </row>
    <row r="5682" spans="1:5" x14ac:dyDescent="0.25">
      <c r="A5682" s="122">
        <f t="shared" si="179"/>
        <v>45494</v>
      </c>
      <c r="B5682" s="73" t="b">
        <f t="shared" si="180"/>
        <v>0</v>
      </c>
      <c r="C5682" s="11"/>
      <c r="D5682" s="11"/>
      <c r="E5682" s="11"/>
    </row>
    <row r="5683" spans="1:5" x14ac:dyDescent="0.25">
      <c r="A5683" s="122">
        <f t="shared" si="179"/>
        <v>45495</v>
      </c>
      <c r="B5683" s="73" t="b">
        <f t="shared" si="180"/>
        <v>0</v>
      </c>
      <c r="C5683" s="11"/>
      <c r="D5683" s="11"/>
      <c r="E5683" s="11"/>
    </row>
    <row r="5684" spans="1:5" x14ac:dyDescent="0.25">
      <c r="A5684" s="122">
        <f t="shared" si="179"/>
        <v>45496</v>
      </c>
      <c r="B5684" s="73" t="b">
        <f t="shared" si="180"/>
        <v>0</v>
      </c>
      <c r="C5684" s="11"/>
      <c r="D5684" s="11"/>
      <c r="E5684" s="11"/>
    </row>
    <row r="5685" spans="1:5" x14ac:dyDescent="0.25">
      <c r="A5685" s="122">
        <f t="shared" si="179"/>
        <v>45497</v>
      </c>
      <c r="B5685" s="73" t="b">
        <f t="shared" si="180"/>
        <v>0</v>
      </c>
      <c r="C5685" s="11"/>
      <c r="D5685" s="11"/>
      <c r="E5685" s="11"/>
    </row>
    <row r="5686" spans="1:5" x14ac:dyDescent="0.25">
      <c r="A5686" s="122">
        <f t="shared" si="179"/>
        <v>45498</v>
      </c>
      <c r="B5686" s="73" t="b">
        <f t="shared" si="180"/>
        <v>0</v>
      </c>
      <c r="C5686" s="11"/>
      <c r="D5686" s="11"/>
      <c r="E5686" s="11"/>
    </row>
    <row r="5687" spans="1:5" x14ac:dyDescent="0.25">
      <c r="A5687" s="122">
        <f t="shared" si="179"/>
        <v>45499</v>
      </c>
      <c r="B5687" s="73" t="b">
        <f t="shared" si="180"/>
        <v>0</v>
      </c>
      <c r="C5687" s="11"/>
      <c r="D5687" s="11"/>
      <c r="E5687" s="11"/>
    </row>
    <row r="5688" spans="1:5" x14ac:dyDescent="0.25">
      <c r="A5688" s="122">
        <f t="shared" si="179"/>
        <v>45500</v>
      </c>
      <c r="B5688" s="73" t="b">
        <f t="shared" si="180"/>
        <v>0</v>
      </c>
      <c r="C5688" s="11"/>
      <c r="D5688" s="11"/>
      <c r="E5688" s="11"/>
    </row>
    <row r="5689" spans="1:5" x14ac:dyDescent="0.25">
      <c r="A5689" s="122">
        <f t="shared" si="179"/>
        <v>45501</v>
      </c>
      <c r="B5689" s="73" t="b">
        <f t="shared" si="180"/>
        <v>0</v>
      </c>
      <c r="C5689" s="11"/>
      <c r="D5689" s="11"/>
      <c r="E5689" s="11"/>
    </row>
    <row r="5690" spans="1:5" x14ac:dyDescent="0.25">
      <c r="A5690" s="122">
        <f t="shared" si="179"/>
        <v>45502</v>
      </c>
      <c r="B5690" s="73" t="b">
        <f t="shared" si="180"/>
        <v>0</v>
      </c>
      <c r="C5690" s="11"/>
      <c r="D5690" s="11"/>
      <c r="E5690" s="11"/>
    </row>
    <row r="5691" spans="1:5" x14ac:dyDescent="0.25">
      <c r="A5691" s="122">
        <f t="shared" si="179"/>
        <v>45503</v>
      </c>
      <c r="B5691" s="73" t="b">
        <f t="shared" si="180"/>
        <v>0</v>
      </c>
      <c r="C5691" s="11"/>
      <c r="D5691" s="11"/>
      <c r="E5691" s="11"/>
    </row>
    <row r="5692" spans="1:5" x14ac:dyDescent="0.25">
      <c r="A5692" s="122">
        <f t="shared" si="179"/>
        <v>45504</v>
      </c>
      <c r="B5692" s="73" t="b">
        <f t="shared" si="180"/>
        <v>0</v>
      </c>
      <c r="C5692" s="11"/>
      <c r="D5692" s="11"/>
      <c r="E5692" s="11"/>
    </row>
    <row r="5693" spans="1:5" x14ac:dyDescent="0.25">
      <c r="A5693" s="122">
        <f t="shared" si="179"/>
        <v>45505</v>
      </c>
      <c r="B5693" s="73" t="b">
        <f t="shared" si="180"/>
        <v>0</v>
      </c>
      <c r="C5693" s="11"/>
      <c r="D5693" s="11"/>
      <c r="E5693" s="11"/>
    </row>
    <row r="5694" spans="1:5" x14ac:dyDescent="0.25">
      <c r="A5694" s="122">
        <f t="shared" si="179"/>
        <v>45506</v>
      </c>
      <c r="B5694" s="73" t="b">
        <f t="shared" si="180"/>
        <v>0</v>
      </c>
      <c r="C5694" s="11"/>
      <c r="D5694" s="11"/>
      <c r="E5694" s="11"/>
    </row>
    <row r="5695" spans="1:5" x14ac:dyDescent="0.25">
      <c r="A5695" s="122">
        <f t="shared" si="179"/>
        <v>45507</v>
      </c>
      <c r="B5695" s="73" t="b">
        <f t="shared" si="180"/>
        <v>0</v>
      </c>
      <c r="C5695" s="11"/>
      <c r="D5695" s="11"/>
      <c r="E5695" s="11"/>
    </row>
    <row r="5696" spans="1:5" x14ac:dyDescent="0.25">
      <c r="A5696" s="122">
        <f t="shared" si="179"/>
        <v>45508</v>
      </c>
      <c r="B5696" s="73" t="b">
        <f t="shared" si="180"/>
        <v>0</v>
      </c>
      <c r="C5696" s="11"/>
      <c r="D5696" s="11"/>
      <c r="E5696" s="11"/>
    </row>
    <row r="5697" spans="1:5" x14ac:dyDescent="0.25">
      <c r="A5697" s="122">
        <f t="shared" si="179"/>
        <v>45509</v>
      </c>
      <c r="B5697" s="73" t="b">
        <f t="shared" si="180"/>
        <v>0</v>
      </c>
      <c r="C5697" s="11"/>
      <c r="D5697" s="11"/>
      <c r="E5697" s="11"/>
    </row>
    <row r="5698" spans="1:5" x14ac:dyDescent="0.25">
      <c r="A5698" s="122">
        <f t="shared" si="179"/>
        <v>45510</v>
      </c>
      <c r="B5698" s="73" t="b">
        <f t="shared" si="180"/>
        <v>0</v>
      </c>
      <c r="C5698" s="11"/>
      <c r="D5698" s="11"/>
      <c r="E5698" s="11"/>
    </row>
    <row r="5699" spans="1:5" x14ac:dyDescent="0.25">
      <c r="A5699" s="122">
        <f t="shared" si="179"/>
        <v>45511</v>
      </c>
      <c r="B5699" s="73" t="b">
        <f t="shared" si="180"/>
        <v>0</v>
      </c>
      <c r="C5699" s="11"/>
      <c r="D5699" s="11"/>
      <c r="E5699" s="11"/>
    </row>
    <row r="5700" spans="1:5" x14ac:dyDescent="0.25">
      <c r="A5700" s="122">
        <f t="shared" ref="A5700:A5763" si="181">A5699+1</f>
        <v>45512</v>
      </c>
      <c r="B5700" s="73" t="b">
        <f t="shared" si="180"/>
        <v>0</v>
      </c>
      <c r="C5700" s="11"/>
      <c r="D5700" s="11"/>
      <c r="E5700" s="11"/>
    </row>
    <row r="5701" spans="1:5" x14ac:dyDescent="0.25">
      <c r="A5701" s="122">
        <f t="shared" si="181"/>
        <v>45513</v>
      </c>
      <c r="B5701" s="73" t="b">
        <f t="shared" si="180"/>
        <v>0</v>
      </c>
      <c r="C5701" s="11"/>
      <c r="D5701" s="11"/>
      <c r="E5701" s="11"/>
    </row>
    <row r="5702" spans="1:5" x14ac:dyDescent="0.25">
      <c r="A5702" s="122">
        <f t="shared" si="181"/>
        <v>45514</v>
      </c>
      <c r="B5702" s="73" t="b">
        <f t="shared" si="180"/>
        <v>0</v>
      </c>
      <c r="C5702" s="11"/>
      <c r="D5702" s="11"/>
      <c r="E5702" s="11"/>
    </row>
    <row r="5703" spans="1:5" x14ac:dyDescent="0.25">
      <c r="A5703" s="122">
        <f t="shared" si="181"/>
        <v>45515</v>
      </c>
      <c r="B5703" s="73" t="b">
        <f t="shared" si="180"/>
        <v>0</v>
      </c>
      <c r="C5703" s="11"/>
      <c r="D5703" s="11"/>
      <c r="E5703" s="11"/>
    </row>
    <row r="5704" spans="1:5" x14ac:dyDescent="0.25">
      <c r="A5704" s="122">
        <f t="shared" si="181"/>
        <v>45516</v>
      </c>
      <c r="B5704" s="73" t="b">
        <f t="shared" si="180"/>
        <v>0</v>
      </c>
      <c r="C5704" s="11"/>
      <c r="D5704" s="11"/>
      <c r="E5704" s="11"/>
    </row>
    <row r="5705" spans="1:5" x14ac:dyDescent="0.25">
      <c r="A5705" s="122">
        <f t="shared" si="181"/>
        <v>45517</v>
      </c>
      <c r="B5705" s="73" t="b">
        <f t="shared" si="180"/>
        <v>0</v>
      </c>
      <c r="C5705" s="11"/>
      <c r="D5705" s="11"/>
      <c r="E5705" s="11"/>
    </row>
    <row r="5706" spans="1:5" x14ac:dyDescent="0.25">
      <c r="A5706" s="122">
        <f t="shared" si="181"/>
        <v>45518</v>
      </c>
      <c r="B5706" s="73" t="b">
        <f t="shared" si="180"/>
        <v>0</v>
      </c>
      <c r="C5706" s="11"/>
      <c r="D5706" s="11"/>
      <c r="E5706" s="11"/>
    </row>
    <row r="5707" spans="1:5" x14ac:dyDescent="0.25">
      <c r="A5707" s="122">
        <f t="shared" si="181"/>
        <v>45519</v>
      </c>
      <c r="B5707" s="73" t="b">
        <f t="shared" si="180"/>
        <v>0</v>
      </c>
      <c r="C5707" s="11"/>
      <c r="D5707" s="11"/>
      <c r="E5707" s="11"/>
    </row>
    <row r="5708" spans="1:5" x14ac:dyDescent="0.25">
      <c r="A5708" s="122">
        <f t="shared" si="181"/>
        <v>45520</v>
      </c>
      <c r="B5708" s="73" t="b">
        <f t="shared" si="180"/>
        <v>0</v>
      </c>
      <c r="C5708" s="11"/>
      <c r="D5708" s="11"/>
      <c r="E5708" s="11"/>
    </row>
    <row r="5709" spans="1:5" x14ac:dyDescent="0.25">
      <c r="A5709" s="122">
        <f t="shared" si="181"/>
        <v>45521</v>
      </c>
      <c r="B5709" s="73" t="b">
        <f t="shared" si="180"/>
        <v>0</v>
      </c>
      <c r="C5709" s="11"/>
      <c r="D5709" s="11"/>
      <c r="E5709" s="11"/>
    </row>
    <row r="5710" spans="1:5" x14ac:dyDescent="0.25">
      <c r="A5710" s="122">
        <f t="shared" si="181"/>
        <v>45522</v>
      </c>
      <c r="B5710" s="73" t="b">
        <f t="shared" si="180"/>
        <v>0</v>
      </c>
      <c r="C5710" s="11"/>
      <c r="D5710" s="11"/>
      <c r="E5710" s="11"/>
    </row>
    <row r="5711" spans="1:5" x14ac:dyDescent="0.25">
      <c r="A5711" s="122">
        <f t="shared" si="181"/>
        <v>45523</v>
      </c>
      <c r="B5711" s="73" t="b">
        <f t="shared" si="180"/>
        <v>0</v>
      </c>
      <c r="C5711" s="11"/>
      <c r="D5711" s="11"/>
      <c r="E5711" s="11"/>
    </row>
    <row r="5712" spans="1:5" x14ac:dyDescent="0.25">
      <c r="A5712" s="122">
        <f t="shared" si="181"/>
        <v>45524</v>
      </c>
      <c r="B5712" s="73" t="b">
        <f t="shared" si="180"/>
        <v>0</v>
      </c>
      <c r="C5712" s="11"/>
      <c r="D5712" s="11"/>
      <c r="E5712" s="11"/>
    </row>
    <row r="5713" spans="1:5" x14ac:dyDescent="0.25">
      <c r="A5713" s="122">
        <f t="shared" si="181"/>
        <v>45525</v>
      </c>
      <c r="B5713" s="73" t="b">
        <f t="shared" si="180"/>
        <v>0</v>
      </c>
      <c r="C5713" s="11"/>
      <c r="D5713" s="11"/>
      <c r="E5713" s="11"/>
    </row>
    <row r="5714" spans="1:5" x14ac:dyDescent="0.25">
      <c r="A5714" s="122">
        <f t="shared" si="181"/>
        <v>45526</v>
      </c>
      <c r="B5714" s="73" t="b">
        <f t="shared" si="180"/>
        <v>0</v>
      </c>
      <c r="C5714" s="11"/>
      <c r="D5714" s="11"/>
      <c r="E5714" s="11"/>
    </row>
    <row r="5715" spans="1:5" x14ac:dyDescent="0.25">
      <c r="A5715" s="122">
        <f t="shared" si="181"/>
        <v>45527</v>
      </c>
      <c r="B5715" s="73" t="b">
        <f t="shared" si="180"/>
        <v>0</v>
      </c>
      <c r="C5715" s="11"/>
      <c r="D5715" s="11"/>
      <c r="E5715" s="11"/>
    </row>
    <row r="5716" spans="1:5" x14ac:dyDescent="0.25">
      <c r="A5716" s="122">
        <f t="shared" si="181"/>
        <v>45528</v>
      </c>
      <c r="B5716" s="73" t="b">
        <f t="shared" si="180"/>
        <v>0</v>
      </c>
      <c r="C5716" s="11"/>
      <c r="D5716" s="11"/>
      <c r="E5716" s="11"/>
    </row>
    <row r="5717" spans="1:5" x14ac:dyDescent="0.25">
      <c r="A5717" s="122">
        <f t="shared" si="181"/>
        <v>45529</v>
      </c>
      <c r="B5717" s="73" t="b">
        <f t="shared" si="180"/>
        <v>0</v>
      </c>
      <c r="C5717" s="11"/>
      <c r="D5717" s="11"/>
      <c r="E5717" s="11"/>
    </row>
    <row r="5718" spans="1:5" x14ac:dyDescent="0.25">
      <c r="A5718" s="122">
        <f t="shared" si="181"/>
        <v>45530</v>
      </c>
      <c r="B5718" s="73" t="b">
        <f t="shared" si="180"/>
        <v>0</v>
      </c>
      <c r="C5718" s="11"/>
      <c r="D5718" s="11"/>
      <c r="E5718" s="11"/>
    </row>
    <row r="5719" spans="1:5" x14ac:dyDescent="0.25">
      <c r="A5719" s="122">
        <f t="shared" si="181"/>
        <v>45531</v>
      </c>
      <c r="B5719" s="73" t="b">
        <f t="shared" si="180"/>
        <v>0</v>
      </c>
      <c r="C5719" s="11"/>
      <c r="D5719" s="11"/>
      <c r="E5719" s="11"/>
    </row>
    <row r="5720" spans="1:5" x14ac:dyDescent="0.25">
      <c r="A5720" s="122">
        <f t="shared" si="181"/>
        <v>45532</v>
      </c>
      <c r="B5720" s="73" t="b">
        <f t="shared" si="180"/>
        <v>0</v>
      </c>
      <c r="C5720" s="11"/>
      <c r="D5720" s="11"/>
      <c r="E5720" s="11"/>
    </row>
    <row r="5721" spans="1:5" x14ac:dyDescent="0.25">
      <c r="A5721" s="122">
        <f t="shared" si="181"/>
        <v>45533</v>
      </c>
      <c r="B5721" s="73" t="b">
        <f t="shared" ref="B5721:B5784" si="182">OR(C5721="Ja",D5721="Ja",E5721="Ja")</f>
        <v>0</v>
      </c>
      <c r="C5721" s="11"/>
      <c r="D5721" s="11"/>
      <c r="E5721" s="11"/>
    </row>
    <row r="5722" spans="1:5" x14ac:dyDescent="0.25">
      <c r="A5722" s="122">
        <f t="shared" si="181"/>
        <v>45534</v>
      </c>
      <c r="B5722" s="73" t="b">
        <f t="shared" si="182"/>
        <v>0</v>
      </c>
      <c r="C5722" s="11"/>
      <c r="D5722" s="11"/>
      <c r="E5722" s="11"/>
    </row>
    <row r="5723" spans="1:5" x14ac:dyDescent="0.25">
      <c r="A5723" s="122">
        <f t="shared" si="181"/>
        <v>45535</v>
      </c>
      <c r="B5723" s="73" t="b">
        <f t="shared" si="182"/>
        <v>0</v>
      </c>
      <c r="C5723" s="11"/>
      <c r="D5723" s="11"/>
      <c r="E5723" s="11"/>
    </row>
    <row r="5724" spans="1:5" x14ac:dyDescent="0.25">
      <c r="A5724" s="122">
        <f t="shared" si="181"/>
        <v>45536</v>
      </c>
      <c r="B5724" s="73" t="b">
        <f t="shared" si="182"/>
        <v>0</v>
      </c>
      <c r="C5724" s="11"/>
      <c r="D5724" s="11"/>
      <c r="E5724" s="11"/>
    </row>
    <row r="5725" spans="1:5" x14ac:dyDescent="0.25">
      <c r="A5725" s="122">
        <f t="shared" si="181"/>
        <v>45537</v>
      </c>
      <c r="B5725" s="73" t="b">
        <f t="shared" si="182"/>
        <v>0</v>
      </c>
      <c r="C5725" s="11"/>
      <c r="D5725" s="11"/>
      <c r="E5725" s="11"/>
    </row>
    <row r="5726" spans="1:5" x14ac:dyDescent="0.25">
      <c r="A5726" s="122">
        <f t="shared" si="181"/>
        <v>45538</v>
      </c>
      <c r="B5726" s="73" t="b">
        <f t="shared" si="182"/>
        <v>0</v>
      </c>
      <c r="C5726" s="11"/>
      <c r="D5726" s="11"/>
      <c r="E5726" s="11"/>
    </row>
    <row r="5727" spans="1:5" x14ac:dyDescent="0.25">
      <c r="A5727" s="122">
        <f t="shared" si="181"/>
        <v>45539</v>
      </c>
      <c r="B5727" s="73" t="b">
        <f t="shared" si="182"/>
        <v>0</v>
      </c>
      <c r="C5727" s="11"/>
      <c r="D5727" s="11"/>
      <c r="E5727" s="11"/>
    </row>
    <row r="5728" spans="1:5" x14ac:dyDescent="0.25">
      <c r="A5728" s="122">
        <f t="shared" si="181"/>
        <v>45540</v>
      </c>
      <c r="B5728" s="73" t="b">
        <f t="shared" si="182"/>
        <v>0</v>
      </c>
      <c r="C5728" s="11"/>
      <c r="D5728" s="11"/>
      <c r="E5728" s="11"/>
    </row>
    <row r="5729" spans="1:5" x14ac:dyDescent="0.25">
      <c r="A5729" s="122">
        <f t="shared" si="181"/>
        <v>45541</v>
      </c>
      <c r="B5729" s="73" t="b">
        <f t="shared" si="182"/>
        <v>0</v>
      </c>
      <c r="C5729" s="11"/>
      <c r="D5729" s="11"/>
      <c r="E5729" s="11"/>
    </row>
    <row r="5730" spans="1:5" x14ac:dyDescent="0.25">
      <c r="A5730" s="122">
        <f t="shared" si="181"/>
        <v>45542</v>
      </c>
      <c r="B5730" s="73" t="b">
        <f t="shared" si="182"/>
        <v>0</v>
      </c>
      <c r="C5730" s="11"/>
      <c r="D5730" s="11"/>
      <c r="E5730" s="11"/>
    </row>
    <row r="5731" spans="1:5" x14ac:dyDescent="0.25">
      <c r="A5731" s="122">
        <f t="shared" si="181"/>
        <v>45543</v>
      </c>
      <c r="B5731" s="73" t="b">
        <f t="shared" si="182"/>
        <v>0</v>
      </c>
      <c r="C5731" s="11"/>
      <c r="D5731" s="11"/>
      <c r="E5731" s="11"/>
    </row>
    <row r="5732" spans="1:5" x14ac:dyDescent="0.25">
      <c r="A5732" s="122">
        <f t="shared" si="181"/>
        <v>45544</v>
      </c>
      <c r="B5732" s="73" t="b">
        <f t="shared" si="182"/>
        <v>0</v>
      </c>
      <c r="C5732" s="11"/>
      <c r="D5732" s="11"/>
      <c r="E5732" s="11"/>
    </row>
    <row r="5733" spans="1:5" x14ac:dyDescent="0.25">
      <c r="A5733" s="122">
        <f t="shared" si="181"/>
        <v>45545</v>
      </c>
      <c r="B5733" s="73" t="b">
        <f t="shared" si="182"/>
        <v>0</v>
      </c>
      <c r="C5733" s="11"/>
      <c r="D5733" s="11"/>
      <c r="E5733" s="11"/>
    </row>
    <row r="5734" spans="1:5" x14ac:dyDescent="0.25">
      <c r="A5734" s="122">
        <f t="shared" si="181"/>
        <v>45546</v>
      </c>
      <c r="B5734" s="73" t="b">
        <f t="shared" si="182"/>
        <v>0</v>
      </c>
      <c r="C5734" s="11"/>
      <c r="D5734" s="11"/>
      <c r="E5734" s="11"/>
    </row>
    <row r="5735" spans="1:5" x14ac:dyDescent="0.25">
      <c r="A5735" s="122">
        <f t="shared" si="181"/>
        <v>45547</v>
      </c>
      <c r="B5735" s="73" t="b">
        <f t="shared" si="182"/>
        <v>0</v>
      </c>
      <c r="C5735" s="11"/>
      <c r="D5735" s="11"/>
      <c r="E5735" s="11"/>
    </row>
    <row r="5736" spans="1:5" x14ac:dyDescent="0.25">
      <c r="A5736" s="122">
        <f t="shared" si="181"/>
        <v>45548</v>
      </c>
      <c r="B5736" s="73" t="b">
        <f t="shared" si="182"/>
        <v>0</v>
      </c>
      <c r="C5736" s="11"/>
      <c r="D5736" s="11"/>
      <c r="E5736" s="11"/>
    </row>
    <row r="5737" spans="1:5" x14ac:dyDescent="0.25">
      <c r="A5737" s="122">
        <f t="shared" si="181"/>
        <v>45549</v>
      </c>
      <c r="B5737" s="73" t="b">
        <f t="shared" si="182"/>
        <v>0</v>
      </c>
      <c r="C5737" s="11"/>
      <c r="D5737" s="11"/>
      <c r="E5737" s="11"/>
    </row>
    <row r="5738" spans="1:5" x14ac:dyDescent="0.25">
      <c r="A5738" s="122">
        <f t="shared" si="181"/>
        <v>45550</v>
      </c>
      <c r="B5738" s="73" t="b">
        <f t="shared" si="182"/>
        <v>0</v>
      </c>
      <c r="C5738" s="11"/>
      <c r="D5738" s="11"/>
      <c r="E5738" s="11"/>
    </row>
    <row r="5739" spans="1:5" x14ac:dyDescent="0.25">
      <c r="A5739" s="122">
        <f t="shared" si="181"/>
        <v>45551</v>
      </c>
      <c r="B5739" s="73" t="b">
        <f t="shared" si="182"/>
        <v>0</v>
      </c>
      <c r="C5739" s="11"/>
      <c r="D5739" s="11"/>
      <c r="E5739" s="11"/>
    </row>
    <row r="5740" spans="1:5" x14ac:dyDescent="0.25">
      <c r="A5740" s="122">
        <f t="shared" si="181"/>
        <v>45552</v>
      </c>
      <c r="B5740" s="73" t="b">
        <f t="shared" si="182"/>
        <v>0</v>
      </c>
      <c r="C5740" s="11"/>
      <c r="D5740" s="11"/>
      <c r="E5740" s="11"/>
    </row>
    <row r="5741" spans="1:5" x14ac:dyDescent="0.25">
      <c r="A5741" s="122">
        <f t="shared" si="181"/>
        <v>45553</v>
      </c>
      <c r="B5741" s="73" t="b">
        <f t="shared" si="182"/>
        <v>0</v>
      </c>
      <c r="C5741" s="11"/>
      <c r="D5741" s="11"/>
      <c r="E5741" s="11"/>
    </row>
    <row r="5742" spans="1:5" x14ac:dyDescent="0.25">
      <c r="A5742" s="122">
        <f t="shared" si="181"/>
        <v>45554</v>
      </c>
      <c r="B5742" s="73" t="b">
        <f t="shared" si="182"/>
        <v>0</v>
      </c>
      <c r="C5742" s="11"/>
      <c r="D5742" s="11"/>
      <c r="E5742" s="11"/>
    </row>
    <row r="5743" spans="1:5" x14ac:dyDescent="0.25">
      <c r="A5743" s="122">
        <f t="shared" si="181"/>
        <v>45555</v>
      </c>
      <c r="B5743" s="73" t="b">
        <f t="shared" si="182"/>
        <v>0</v>
      </c>
      <c r="C5743" s="11"/>
      <c r="D5743" s="11"/>
      <c r="E5743" s="11"/>
    </row>
    <row r="5744" spans="1:5" x14ac:dyDescent="0.25">
      <c r="A5744" s="122">
        <f t="shared" si="181"/>
        <v>45556</v>
      </c>
      <c r="B5744" s="73" t="b">
        <f t="shared" si="182"/>
        <v>0</v>
      </c>
      <c r="C5744" s="11"/>
      <c r="D5744" s="11"/>
      <c r="E5744" s="11"/>
    </row>
    <row r="5745" spans="1:5" x14ac:dyDescent="0.25">
      <c r="A5745" s="122">
        <f t="shared" si="181"/>
        <v>45557</v>
      </c>
      <c r="B5745" s="73" t="b">
        <f t="shared" si="182"/>
        <v>0</v>
      </c>
      <c r="C5745" s="11"/>
      <c r="D5745" s="11"/>
      <c r="E5745" s="11"/>
    </row>
    <row r="5746" spans="1:5" x14ac:dyDescent="0.25">
      <c r="A5746" s="122">
        <f t="shared" si="181"/>
        <v>45558</v>
      </c>
      <c r="B5746" s="73" t="b">
        <f t="shared" si="182"/>
        <v>0</v>
      </c>
      <c r="C5746" s="11"/>
      <c r="D5746" s="11"/>
      <c r="E5746" s="11"/>
    </row>
    <row r="5747" spans="1:5" x14ac:dyDescent="0.25">
      <c r="A5747" s="122">
        <f t="shared" si="181"/>
        <v>45559</v>
      </c>
      <c r="B5747" s="73" t="b">
        <f t="shared" si="182"/>
        <v>0</v>
      </c>
      <c r="C5747" s="11"/>
      <c r="D5747" s="11"/>
      <c r="E5747" s="11"/>
    </row>
    <row r="5748" spans="1:5" x14ac:dyDescent="0.25">
      <c r="A5748" s="122">
        <f t="shared" si="181"/>
        <v>45560</v>
      </c>
      <c r="B5748" s="73" t="b">
        <f t="shared" si="182"/>
        <v>0</v>
      </c>
      <c r="C5748" s="11"/>
      <c r="D5748" s="11"/>
      <c r="E5748" s="11"/>
    </row>
    <row r="5749" spans="1:5" x14ac:dyDescent="0.25">
      <c r="A5749" s="122">
        <f t="shared" si="181"/>
        <v>45561</v>
      </c>
      <c r="B5749" s="73" t="b">
        <f t="shared" si="182"/>
        <v>0</v>
      </c>
      <c r="C5749" s="11"/>
      <c r="D5749" s="11"/>
      <c r="E5749" s="11"/>
    </row>
    <row r="5750" spans="1:5" x14ac:dyDescent="0.25">
      <c r="A5750" s="122">
        <f t="shared" si="181"/>
        <v>45562</v>
      </c>
      <c r="B5750" s="73" t="b">
        <f t="shared" si="182"/>
        <v>0</v>
      </c>
      <c r="C5750" s="11"/>
      <c r="D5750" s="11"/>
      <c r="E5750" s="11"/>
    </row>
    <row r="5751" spans="1:5" x14ac:dyDescent="0.25">
      <c r="A5751" s="122">
        <f t="shared" si="181"/>
        <v>45563</v>
      </c>
      <c r="B5751" s="73" t="b">
        <f t="shared" si="182"/>
        <v>0</v>
      </c>
      <c r="C5751" s="11"/>
      <c r="D5751" s="11"/>
      <c r="E5751" s="11"/>
    </row>
    <row r="5752" spans="1:5" x14ac:dyDescent="0.25">
      <c r="A5752" s="122">
        <f t="shared" si="181"/>
        <v>45564</v>
      </c>
      <c r="B5752" s="73" t="b">
        <f t="shared" si="182"/>
        <v>0</v>
      </c>
      <c r="C5752" s="11"/>
      <c r="D5752" s="11"/>
      <c r="E5752" s="11"/>
    </row>
    <row r="5753" spans="1:5" x14ac:dyDescent="0.25">
      <c r="A5753" s="122">
        <f t="shared" si="181"/>
        <v>45565</v>
      </c>
      <c r="B5753" s="73" t="b">
        <f t="shared" si="182"/>
        <v>0</v>
      </c>
      <c r="C5753" s="11"/>
      <c r="D5753" s="11"/>
      <c r="E5753" s="11"/>
    </row>
    <row r="5754" spans="1:5" x14ac:dyDescent="0.25">
      <c r="A5754" s="122">
        <f t="shared" si="181"/>
        <v>45566</v>
      </c>
      <c r="B5754" s="73" t="b">
        <f t="shared" si="182"/>
        <v>0</v>
      </c>
      <c r="C5754" s="11"/>
      <c r="D5754" s="11"/>
      <c r="E5754" s="11"/>
    </row>
    <row r="5755" spans="1:5" x14ac:dyDescent="0.25">
      <c r="A5755" s="122">
        <f t="shared" si="181"/>
        <v>45567</v>
      </c>
      <c r="B5755" s="73" t="b">
        <f t="shared" si="182"/>
        <v>0</v>
      </c>
      <c r="C5755" s="11"/>
      <c r="D5755" s="11"/>
      <c r="E5755" s="11"/>
    </row>
    <row r="5756" spans="1:5" x14ac:dyDescent="0.25">
      <c r="A5756" s="122">
        <f t="shared" si="181"/>
        <v>45568</v>
      </c>
      <c r="B5756" s="73" t="b">
        <f t="shared" si="182"/>
        <v>0</v>
      </c>
      <c r="C5756" s="11"/>
      <c r="D5756" s="11"/>
      <c r="E5756" s="11"/>
    </row>
    <row r="5757" spans="1:5" x14ac:dyDescent="0.25">
      <c r="A5757" s="122">
        <f t="shared" si="181"/>
        <v>45569</v>
      </c>
      <c r="B5757" s="73" t="b">
        <f t="shared" si="182"/>
        <v>0</v>
      </c>
      <c r="C5757" s="11"/>
      <c r="D5757" s="11"/>
      <c r="E5757" s="11"/>
    </row>
    <row r="5758" spans="1:5" x14ac:dyDescent="0.25">
      <c r="A5758" s="122">
        <f t="shared" si="181"/>
        <v>45570</v>
      </c>
      <c r="B5758" s="73" t="b">
        <f t="shared" si="182"/>
        <v>0</v>
      </c>
      <c r="C5758" s="11"/>
      <c r="D5758" s="11"/>
      <c r="E5758" s="11"/>
    </row>
    <row r="5759" spans="1:5" x14ac:dyDescent="0.25">
      <c r="A5759" s="122">
        <f t="shared" si="181"/>
        <v>45571</v>
      </c>
      <c r="B5759" s="73" t="b">
        <f t="shared" si="182"/>
        <v>0</v>
      </c>
      <c r="C5759" s="11"/>
      <c r="D5759" s="11"/>
      <c r="E5759" s="11"/>
    </row>
    <row r="5760" spans="1:5" x14ac:dyDescent="0.25">
      <c r="A5760" s="122">
        <f t="shared" si="181"/>
        <v>45572</v>
      </c>
      <c r="B5760" s="73" t="b">
        <f t="shared" si="182"/>
        <v>0</v>
      </c>
      <c r="C5760" s="11"/>
      <c r="D5760" s="11"/>
      <c r="E5760" s="11"/>
    </row>
    <row r="5761" spans="1:5" x14ac:dyDescent="0.25">
      <c r="A5761" s="122">
        <f t="shared" si="181"/>
        <v>45573</v>
      </c>
      <c r="B5761" s="73" t="b">
        <f t="shared" si="182"/>
        <v>0</v>
      </c>
      <c r="C5761" s="11"/>
      <c r="D5761" s="11"/>
      <c r="E5761" s="11"/>
    </row>
    <row r="5762" spans="1:5" x14ac:dyDescent="0.25">
      <c r="A5762" s="122">
        <f t="shared" si="181"/>
        <v>45574</v>
      </c>
      <c r="B5762" s="73" t="b">
        <f t="shared" si="182"/>
        <v>0</v>
      </c>
      <c r="C5762" s="11"/>
      <c r="D5762" s="11"/>
      <c r="E5762" s="11"/>
    </row>
    <row r="5763" spans="1:5" x14ac:dyDescent="0.25">
      <c r="A5763" s="122">
        <f t="shared" si="181"/>
        <v>45575</v>
      </c>
      <c r="B5763" s="73" t="b">
        <f t="shared" si="182"/>
        <v>0</v>
      </c>
      <c r="C5763" s="11"/>
      <c r="D5763" s="11"/>
      <c r="E5763" s="11"/>
    </row>
    <row r="5764" spans="1:5" x14ac:dyDescent="0.25">
      <c r="A5764" s="122">
        <f t="shared" ref="A5764:A5827" si="183">A5763+1</f>
        <v>45576</v>
      </c>
      <c r="B5764" s="73" t="b">
        <f t="shared" si="182"/>
        <v>0</v>
      </c>
      <c r="C5764" s="11"/>
      <c r="D5764" s="11"/>
      <c r="E5764" s="11"/>
    </row>
    <row r="5765" spans="1:5" x14ac:dyDescent="0.25">
      <c r="A5765" s="122">
        <f t="shared" si="183"/>
        <v>45577</v>
      </c>
      <c r="B5765" s="73" t="b">
        <f t="shared" si="182"/>
        <v>0</v>
      </c>
      <c r="C5765" s="11"/>
      <c r="D5765" s="11"/>
      <c r="E5765" s="11"/>
    </row>
    <row r="5766" spans="1:5" x14ac:dyDescent="0.25">
      <c r="A5766" s="122">
        <f t="shared" si="183"/>
        <v>45578</v>
      </c>
      <c r="B5766" s="73" t="b">
        <f t="shared" si="182"/>
        <v>0</v>
      </c>
      <c r="C5766" s="11"/>
      <c r="D5766" s="11"/>
      <c r="E5766" s="11"/>
    </row>
    <row r="5767" spans="1:5" x14ac:dyDescent="0.25">
      <c r="A5767" s="122">
        <f t="shared" si="183"/>
        <v>45579</v>
      </c>
      <c r="B5767" s="73" t="b">
        <f t="shared" si="182"/>
        <v>0</v>
      </c>
      <c r="C5767" s="11"/>
      <c r="D5767" s="11"/>
      <c r="E5767" s="11"/>
    </row>
    <row r="5768" spans="1:5" x14ac:dyDescent="0.25">
      <c r="A5768" s="122">
        <f t="shared" si="183"/>
        <v>45580</v>
      </c>
      <c r="B5768" s="73" t="b">
        <f t="shared" si="182"/>
        <v>0</v>
      </c>
      <c r="C5768" s="11"/>
      <c r="D5768" s="11"/>
      <c r="E5768" s="11"/>
    </row>
    <row r="5769" spans="1:5" x14ac:dyDescent="0.25">
      <c r="A5769" s="122">
        <f t="shared" si="183"/>
        <v>45581</v>
      </c>
      <c r="B5769" s="73" t="b">
        <f t="shared" si="182"/>
        <v>0</v>
      </c>
      <c r="C5769" s="11"/>
      <c r="D5769" s="11"/>
      <c r="E5769" s="11"/>
    </row>
    <row r="5770" spans="1:5" x14ac:dyDescent="0.25">
      <c r="A5770" s="122">
        <f t="shared" si="183"/>
        <v>45582</v>
      </c>
      <c r="B5770" s="73" t="b">
        <f t="shared" si="182"/>
        <v>0</v>
      </c>
      <c r="C5770" s="11"/>
      <c r="D5770" s="11"/>
      <c r="E5770" s="11"/>
    </row>
    <row r="5771" spans="1:5" x14ac:dyDescent="0.25">
      <c r="A5771" s="122">
        <f t="shared" si="183"/>
        <v>45583</v>
      </c>
      <c r="B5771" s="73" t="b">
        <f t="shared" si="182"/>
        <v>0</v>
      </c>
      <c r="C5771" s="11"/>
      <c r="D5771" s="11"/>
      <c r="E5771" s="11"/>
    </row>
    <row r="5772" spans="1:5" x14ac:dyDescent="0.25">
      <c r="A5772" s="122">
        <f t="shared" si="183"/>
        <v>45584</v>
      </c>
      <c r="B5772" s="73" t="b">
        <f t="shared" si="182"/>
        <v>0</v>
      </c>
      <c r="C5772" s="11"/>
      <c r="D5772" s="11"/>
      <c r="E5772" s="11"/>
    </row>
    <row r="5773" spans="1:5" x14ac:dyDescent="0.25">
      <c r="A5773" s="122">
        <f t="shared" si="183"/>
        <v>45585</v>
      </c>
      <c r="B5773" s="73" t="b">
        <f t="shared" si="182"/>
        <v>0</v>
      </c>
      <c r="C5773" s="11"/>
      <c r="D5773" s="11"/>
      <c r="E5773" s="11"/>
    </row>
    <row r="5774" spans="1:5" x14ac:dyDescent="0.25">
      <c r="A5774" s="122">
        <f t="shared" si="183"/>
        <v>45586</v>
      </c>
      <c r="B5774" s="73" t="b">
        <f t="shared" si="182"/>
        <v>0</v>
      </c>
      <c r="C5774" s="11"/>
      <c r="D5774" s="11"/>
      <c r="E5774" s="11"/>
    </row>
    <row r="5775" spans="1:5" x14ac:dyDescent="0.25">
      <c r="A5775" s="122">
        <f t="shared" si="183"/>
        <v>45587</v>
      </c>
      <c r="B5775" s="73" t="b">
        <f t="shared" si="182"/>
        <v>0</v>
      </c>
      <c r="C5775" s="11"/>
      <c r="D5775" s="11"/>
      <c r="E5775" s="11"/>
    </row>
    <row r="5776" spans="1:5" x14ac:dyDescent="0.25">
      <c r="A5776" s="122">
        <f t="shared" si="183"/>
        <v>45588</v>
      </c>
      <c r="B5776" s="73" t="b">
        <f t="shared" si="182"/>
        <v>0</v>
      </c>
      <c r="C5776" s="11"/>
      <c r="D5776" s="11"/>
      <c r="E5776" s="11"/>
    </row>
    <row r="5777" spans="1:5" x14ac:dyDescent="0.25">
      <c r="A5777" s="122">
        <f t="shared" si="183"/>
        <v>45589</v>
      </c>
      <c r="B5777" s="73" t="b">
        <f t="shared" si="182"/>
        <v>0</v>
      </c>
      <c r="C5777" s="11"/>
      <c r="D5777" s="11"/>
      <c r="E5777" s="11"/>
    </row>
    <row r="5778" spans="1:5" x14ac:dyDescent="0.25">
      <c r="A5778" s="122">
        <f t="shared" si="183"/>
        <v>45590</v>
      </c>
      <c r="B5778" s="73" t="b">
        <f t="shared" si="182"/>
        <v>0</v>
      </c>
      <c r="C5778" s="11"/>
      <c r="D5778" s="11"/>
      <c r="E5778" s="11"/>
    </row>
    <row r="5779" spans="1:5" x14ac:dyDescent="0.25">
      <c r="A5779" s="122">
        <f t="shared" si="183"/>
        <v>45591</v>
      </c>
      <c r="B5779" s="73" t="b">
        <f t="shared" si="182"/>
        <v>0</v>
      </c>
      <c r="C5779" s="11"/>
      <c r="D5779" s="11"/>
      <c r="E5779" s="11"/>
    </row>
    <row r="5780" spans="1:5" x14ac:dyDescent="0.25">
      <c r="A5780" s="122">
        <f t="shared" si="183"/>
        <v>45592</v>
      </c>
      <c r="B5780" s="73" t="b">
        <f t="shared" si="182"/>
        <v>0</v>
      </c>
      <c r="C5780" s="11"/>
      <c r="D5780" s="11"/>
      <c r="E5780" s="11"/>
    </row>
    <row r="5781" spans="1:5" x14ac:dyDescent="0.25">
      <c r="A5781" s="122">
        <f t="shared" si="183"/>
        <v>45593</v>
      </c>
      <c r="B5781" s="73" t="b">
        <f t="shared" si="182"/>
        <v>0</v>
      </c>
      <c r="C5781" s="11"/>
      <c r="D5781" s="11"/>
      <c r="E5781" s="11"/>
    </row>
    <row r="5782" spans="1:5" x14ac:dyDescent="0.25">
      <c r="A5782" s="122">
        <f t="shared" si="183"/>
        <v>45594</v>
      </c>
      <c r="B5782" s="73" t="b">
        <f t="shared" si="182"/>
        <v>0</v>
      </c>
      <c r="C5782" s="11"/>
      <c r="D5782" s="11"/>
      <c r="E5782" s="11"/>
    </row>
    <row r="5783" spans="1:5" x14ac:dyDescent="0.25">
      <c r="A5783" s="122">
        <f t="shared" si="183"/>
        <v>45595</v>
      </c>
      <c r="B5783" s="73" t="b">
        <f t="shared" si="182"/>
        <v>0</v>
      </c>
      <c r="C5783" s="11"/>
      <c r="D5783" s="11"/>
      <c r="E5783" s="11"/>
    </row>
    <row r="5784" spans="1:5" x14ac:dyDescent="0.25">
      <c r="A5784" s="122">
        <f t="shared" si="183"/>
        <v>45596</v>
      </c>
      <c r="B5784" s="73" t="b">
        <f t="shared" si="182"/>
        <v>0</v>
      </c>
      <c r="C5784" s="11"/>
      <c r="D5784" s="11"/>
      <c r="E5784" s="11"/>
    </row>
    <row r="5785" spans="1:5" x14ac:dyDescent="0.25">
      <c r="A5785" s="122">
        <f t="shared" si="183"/>
        <v>45597</v>
      </c>
      <c r="B5785" s="73" t="b">
        <f t="shared" ref="B5785:B5848" si="184">OR(C5785="Ja",D5785="Ja",E5785="Ja")</f>
        <v>0</v>
      </c>
      <c r="C5785" s="11"/>
      <c r="D5785" s="11"/>
      <c r="E5785" s="11"/>
    </row>
    <row r="5786" spans="1:5" x14ac:dyDescent="0.25">
      <c r="A5786" s="122">
        <f t="shared" si="183"/>
        <v>45598</v>
      </c>
      <c r="B5786" s="73" t="b">
        <f t="shared" si="184"/>
        <v>0</v>
      </c>
      <c r="C5786" s="11"/>
      <c r="D5786" s="11"/>
      <c r="E5786" s="11"/>
    </row>
    <row r="5787" spans="1:5" x14ac:dyDescent="0.25">
      <c r="A5787" s="122">
        <f t="shared" si="183"/>
        <v>45599</v>
      </c>
      <c r="B5787" s="73" t="b">
        <f t="shared" si="184"/>
        <v>0</v>
      </c>
      <c r="C5787" s="11"/>
      <c r="D5787" s="11"/>
      <c r="E5787" s="11"/>
    </row>
    <row r="5788" spans="1:5" x14ac:dyDescent="0.25">
      <c r="A5788" s="122">
        <f t="shared" si="183"/>
        <v>45600</v>
      </c>
      <c r="B5788" s="73" t="b">
        <f t="shared" si="184"/>
        <v>0</v>
      </c>
      <c r="C5788" s="11"/>
      <c r="D5788" s="11"/>
      <c r="E5788" s="11"/>
    </row>
    <row r="5789" spans="1:5" x14ac:dyDescent="0.25">
      <c r="A5789" s="122">
        <f t="shared" si="183"/>
        <v>45601</v>
      </c>
      <c r="B5789" s="73" t="b">
        <f t="shared" si="184"/>
        <v>0</v>
      </c>
      <c r="C5789" s="11"/>
      <c r="D5789" s="11"/>
      <c r="E5789" s="11"/>
    </row>
    <row r="5790" spans="1:5" x14ac:dyDescent="0.25">
      <c r="A5790" s="122">
        <f t="shared" si="183"/>
        <v>45602</v>
      </c>
      <c r="B5790" s="73" t="b">
        <f t="shared" si="184"/>
        <v>0</v>
      </c>
      <c r="C5790" s="11"/>
      <c r="D5790" s="11"/>
      <c r="E5790" s="11"/>
    </row>
    <row r="5791" spans="1:5" x14ac:dyDescent="0.25">
      <c r="A5791" s="122">
        <f t="shared" si="183"/>
        <v>45603</v>
      </c>
      <c r="B5791" s="73" t="b">
        <f t="shared" si="184"/>
        <v>0</v>
      </c>
      <c r="C5791" s="11"/>
      <c r="D5791" s="11"/>
      <c r="E5791" s="11"/>
    </row>
    <row r="5792" spans="1:5" x14ac:dyDescent="0.25">
      <c r="A5792" s="122">
        <f t="shared" si="183"/>
        <v>45604</v>
      </c>
      <c r="B5792" s="73" t="b">
        <f t="shared" si="184"/>
        <v>0</v>
      </c>
      <c r="C5792" s="11"/>
      <c r="D5792" s="11"/>
      <c r="E5792" s="11"/>
    </row>
    <row r="5793" spans="1:5" x14ac:dyDescent="0.25">
      <c r="A5793" s="122">
        <f t="shared" si="183"/>
        <v>45605</v>
      </c>
      <c r="B5793" s="73" t="b">
        <f t="shared" si="184"/>
        <v>0</v>
      </c>
      <c r="C5793" s="11"/>
      <c r="D5793" s="11"/>
      <c r="E5793" s="11"/>
    </row>
    <row r="5794" spans="1:5" x14ac:dyDescent="0.25">
      <c r="A5794" s="122">
        <f t="shared" si="183"/>
        <v>45606</v>
      </c>
      <c r="B5794" s="73" t="b">
        <f t="shared" si="184"/>
        <v>0</v>
      </c>
      <c r="C5794" s="11"/>
      <c r="D5794" s="11"/>
      <c r="E5794" s="11"/>
    </row>
    <row r="5795" spans="1:5" x14ac:dyDescent="0.25">
      <c r="A5795" s="122">
        <f t="shared" si="183"/>
        <v>45607</v>
      </c>
      <c r="B5795" s="73" t="b">
        <f t="shared" si="184"/>
        <v>0</v>
      </c>
      <c r="C5795" s="11"/>
      <c r="D5795" s="11"/>
      <c r="E5795" s="11"/>
    </row>
    <row r="5796" spans="1:5" x14ac:dyDescent="0.25">
      <c r="A5796" s="122">
        <f t="shared" si="183"/>
        <v>45608</v>
      </c>
      <c r="B5796" s="73" t="b">
        <f t="shared" si="184"/>
        <v>0</v>
      </c>
      <c r="C5796" s="11"/>
      <c r="D5796" s="11"/>
      <c r="E5796" s="11"/>
    </row>
    <row r="5797" spans="1:5" x14ac:dyDescent="0.25">
      <c r="A5797" s="122">
        <f t="shared" si="183"/>
        <v>45609</v>
      </c>
      <c r="B5797" s="73" t="b">
        <f t="shared" si="184"/>
        <v>0</v>
      </c>
      <c r="C5797" s="11"/>
      <c r="D5797" s="11"/>
      <c r="E5797" s="11"/>
    </row>
    <row r="5798" spans="1:5" x14ac:dyDescent="0.25">
      <c r="A5798" s="122">
        <f t="shared" si="183"/>
        <v>45610</v>
      </c>
      <c r="B5798" s="73" t="b">
        <f t="shared" si="184"/>
        <v>0</v>
      </c>
      <c r="C5798" s="11"/>
      <c r="D5798" s="11"/>
      <c r="E5798" s="11"/>
    </row>
    <row r="5799" spans="1:5" x14ac:dyDescent="0.25">
      <c r="A5799" s="122">
        <f t="shared" si="183"/>
        <v>45611</v>
      </c>
      <c r="B5799" s="73" t="b">
        <f t="shared" si="184"/>
        <v>0</v>
      </c>
      <c r="C5799" s="11"/>
      <c r="D5799" s="11"/>
      <c r="E5799" s="11"/>
    </row>
    <row r="5800" spans="1:5" x14ac:dyDescent="0.25">
      <c r="A5800" s="122">
        <f t="shared" si="183"/>
        <v>45612</v>
      </c>
      <c r="B5800" s="73" t="b">
        <f t="shared" si="184"/>
        <v>0</v>
      </c>
      <c r="C5800" s="11"/>
      <c r="D5800" s="11"/>
      <c r="E5800" s="11"/>
    </row>
    <row r="5801" spans="1:5" x14ac:dyDescent="0.25">
      <c r="A5801" s="122">
        <f t="shared" si="183"/>
        <v>45613</v>
      </c>
      <c r="B5801" s="73" t="b">
        <f t="shared" si="184"/>
        <v>0</v>
      </c>
      <c r="C5801" s="11"/>
      <c r="D5801" s="11"/>
      <c r="E5801" s="11"/>
    </row>
    <row r="5802" spans="1:5" x14ac:dyDescent="0.25">
      <c r="A5802" s="122">
        <f t="shared" si="183"/>
        <v>45614</v>
      </c>
      <c r="B5802" s="73" t="b">
        <f t="shared" si="184"/>
        <v>0</v>
      </c>
      <c r="C5802" s="11"/>
      <c r="D5802" s="11"/>
      <c r="E5802" s="11"/>
    </row>
    <row r="5803" spans="1:5" x14ac:dyDescent="0.25">
      <c r="A5803" s="122">
        <f t="shared" si="183"/>
        <v>45615</v>
      </c>
      <c r="B5803" s="73" t="b">
        <f t="shared" si="184"/>
        <v>0</v>
      </c>
      <c r="C5803" s="11"/>
      <c r="D5803" s="11"/>
      <c r="E5803" s="11"/>
    </row>
    <row r="5804" spans="1:5" x14ac:dyDescent="0.25">
      <c r="A5804" s="122">
        <f t="shared" si="183"/>
        <v>45616</v>
      </c>
      <c r="B5804" s="73" t="b">
        <f t="shared" si="184"/>
        <v>0</v>
      </c>
      <c r="C5804" s="11"/>
      <c r="D5804" s="11"/>
      <c r="E5804" s="11"/>
    </row>
    <row r="5805" spans="1:5" x14ac:dyDescent="0.25">
      <c r="A5805" s="122">
        <f t="shared" si="183"/>
        <v>45617</v>
      </c>
      <c r="B5805" s="73" t="b">
        <f t="shared" si="184"/>
        <v>0</v>
      </c>
      <c r="C5805" s="11"/>
      <c r="D5805" s="11"/>
      <c r="E5805" s="11"/>
    </row>
    <row r="5806" spans="1:5" x14ac:dyDescent="0.25">
      <c r="A5806" s="122">
        <f t="shared" si="183"/>
        <v>45618</v>
      </c>
      <c r="B5806" s="73" t="b">
        <f t="shared" si="184"/>
        <v>0</v>
      </c>
      <c r="C5806" s="11"/>
      <c r="D5806" s="11"/>
      <c r="E5806" s="11"/>
    </row>
    <row r="5807" spans="1:5" x14ac:dyDescent="0.25">
      <c r="A5807" s="122">
        <f t="shared" si="183"/>
        <v>45619</v>
      </c>
      <c r="B5807" s="73" t="b">
        <f t="shared" si="184"/>
        <v>0</v>
      </c>
      <c r="C5807" s="11"/>
      <c r="D5807" s="11"/>
      <c r="E5807" s="11"/>
    </row>
    <row r="5808" spans="1:5" x14ac:dyDescent="0.25">
      <c r="A5808" s="122">
        <f t="shared" si="183"/>
        <v>45620</v>
      </c>
      <c r="B5808" s="73" t="b">
        <f t="shared" si="184"/>
        <v>0</v>
      </c>
      <c r="C5808" s="11"/>
      <c r="D5808" s="11"/>
      <c r="E5808" s="11"/>
    </row>
    <row r="5809" spans="1:5" x14ac:dyDescent="0.25">
      <c r="A5809" s="122">
        <f t="shared" si="183"/>
        <v>45621</v>
      </c>
      <c r="B5809" s="73" t="b">
        <f t="shared" si="184"/>
        <v>0</v>
      </c>
      <c r="C5809" s="11"/>
      <c r="D5809" s="11"/>
      <c r="E5809" s="11"/>
    </row>
    <row r="5810" spans="1:5" x14ac:dyDescent="0.25">
      <c r="A5810" s="122">
        <f t="shared" si="183"/>
        <v>45622</v>
      </c>
      <c r="B5810" s="73" t="b">
        <f t="shared" si="184"/>
        <v>0</v>
      </c>
      <c r="C5810" s="11"/>
      <c r="D5810" s="11"/>
      <c r="E5810" s="11"/>
    </row>
    <row r="5811" spans="1:5" x14ac:dyDescent="0.25">
      <c r="A5811" s="122">
        <f t="shared" si="183"/>
        <v>45623</v>
      </c>
      <c r="B5811" s="73" t="b">
        <f t="shared" si="184"/>
        <v>0</v>
      </c>
      <c r="C5811" s="11"/>
      <c r="D5811" s="11"/>
      <c r="E5811" s="11"/>
    </row>
    <row r="5812" spans="1:5" x14ac:dyDescent="0.25">
      <c r="A5812" s="122">
        <f t="shared" si="183"/>
        <v>45624</v>
      </c>
      <c r="B5812" s="73" t="b">
        <f t="shared" si="184"/>
        <v>0</v>
      </c>
      <c r="C5812" s="11"/>
      <c r="D5812" s="11"/>
      <c r="E5812" s="11"/>
    </row>
    <row r="5813" spans="1:5" x14ac:dyDescent="0.25">
      <c r="A5813" s="122">
        <f t="shared" si="183"/>
        <v>45625</v>
      </c>
      <c r="B5813" s="73" t="b">
        <f t="shared" si="184"/>
        <v>0</v>
      </c>
      <c r="C5813" s="11"/>
      <c r="D5813" s="11"/>
      <c r="E5813" s="11"/>
    </row>
    <row r="5814" spans="1:5" x14ac:dyDescent="0.25">
      <c r="A5814" s="122">
        <f t="shared" si="183"/>
        <v>45626</v>
      </c>
      <c r="B5814" s="73" t="b">
        <f t="shared" si="184"/>
        <v>0</v>
      </c>
      <c r="C5814" s="11"/>
      <c r="D5814" s="11"/>
      <c r="E5814" s="11"/>
    </row>
    <row r="5815" spans="1:5" x14ac:dyDescent="0.25">
      <c r="A5815" s="122">
        <f t="shared" si="183"/>
        <v>45627</v>
      </c>
      <c r="B5815" s="73" t="b">
        <f t="shared" si="184"/>
        <v>0</v>
      </c>
      <c r="C5815" s="11"/>
      <c r="D5815" s="11"/>
      <c r="E5815" s="11"/>
    </row>
    <row r="5816" spans="1:5" x14ac:dyDescent="0.25">
      <c r="A5816" s="122">
        <f t="shared" si="183"/>
        <v>45628</v>
      </c>
      <c r="B5816" s="73" t="b">
        <f t="shared" si="184"/>
        <v>0</v>
      </c>
      <c r="C5816" s="11"/>
      <c r="D5816" s="11"/>
      <c r="E5816" s="11"/>
    </row>
    <row r="5817" spans="1:5" x14ac:dyDescent="0.25">
      <c r="A5817" s="122">
        <f t="shared" si="183"/>
        <v>45629</v>
      </c>
      <c r="B5817" s="73" t="b">
        <f t="shared" si="184"/>
        <v>0</v>
      </c>
      <c r="C5817" s="11"/>
      <c r="D5817" s="11"/>
      <c r="E5817" s="11"/>
    </row>
    <row r="5818" spans="1:5" x14ac:dyDescent="0.25">
      <c r="A5818" s="122">
        <f t="shared" si="183"/>
        <v>45630</v>
      </c>
      <c r="B5818" s="73" t="b">
        <f t="shared" si="184"/>
        <v>0</v>
      </c>
      <c r="C5818" s="11"/>
      <c r="D5818" s="11"/>
      <c r="E5818" s="11"/>
    </row>
    <row r="5819" spans="1:5" x14ac:dyDescent="0.25">
      <c r="A5819" s="122">
        <f t="shared" si="183"/>
        <v>45631</v>
      </c>
      <c r="B5819" s="73" t="b">
        <f t="shared" si="184"/>
        <v>0</v>
      </c>
      <c r="C5819" s="11"/>
      <c r="D5819" s="11"/>
      <c r="E5819" s="11"/>
    </row>
    <row r="5820" spans="1:5" x14ac:dyDescent="0.25">
      <c r="A5820" s="122">
        <f t="shared" si="183"/>
        <v>45632</v>
      </c>
      <c r="B5820" s="73" t="b">
        <f t="shared" si="184"/>
        <v>0</v>
      </c>
      <c r="C5820" s="11"/>
      <c r="D5820" s="11"/>
      <c r="E5820" s="11"/>
    </row>
    <row r="5821" spans="1:5" x14ac:dyDescent="0.25">
      <c r="A5821" s="122">
        <f t="shared" si="183"/>
        <v>45633</v>
      </c>
      <c r="B5821" s="73" t="b">
        <f t="shared" si="184"/>
        <v>0</v>
      </c>
      <c r="C5821" s="11"/>
      <c r="D5821" s="11"/>
      <c r="E5821" s="11"/>
    </row>
    <row r="5822" spans="1:5" x14ac:dyDescent="0.25">
      <c r="A5822" s="122">
        <f t="shared" si="183"/>
        <v>45634</v>
      </c>
      <c r="B5822" s="73" t="b">
        <f t="shared" si="184"/>
        <v>0</v>
      </c>
      <c r="C5822" s="11"/>
      <c r="D5822" s="11"/>
      <c r="E5822" s="11"/>
    </row>
    <row r="5823" spans="1:5" x14ac:dyDescent="0.25">
      <c r="A5823" s="122">
        <f t="shared" si="183"/>
        <v>45635</v>
      </c>
      <c r="B5823" s="73" t="b">
        <f t="shared" si="184"/>
        <v>0</v>
      </c>
      <c r="C5823" s="11"/>
      <c r="D5823" s="11"/>
      <c r="E5823" s="11"/>
    </row>
    <row r="5824" spans="1:5" x14ac:dyDescent="0.25">
      <c r="A5824" s="122">
        <f t="shared" si="183"/>
        <v>45636</v>
      </c>
      <c r="B5824" s="73" t="b">
        <f t="shared" si="184"/>
        <v>0</v>
      </c>
      <c r="C5824" s="11"/>
      <c r="D5824" s="11"/>
      <c r="E5824" s="11"/>
    </row>
    <row r="5825" spans="1:5" x14ac:dyDescent="0.25">
      <c r="A5825" s="122">
        <f t="shared" si="183"/>
        <v>45637</v>
      </c>
      <c r="B5825" s="73" t="b">
        <f t="shared" si="184"/>
        <v>0</v>
      </c>
      <c r="C5825" s="11"/>
      <c r="D5825" s="11"/>
      <c r="E5825" s="11"/>
    </row>
    <row r="5826" spans="1:5" x14ac:dyDescent="0.25">
      <c r="A5826" s="122">
        <f t="shared" si="183"/>
        <v>45638</v>
      </c>
      <c r="B5826" s="73" t="b">
        <f t="shared" si="184"/>
        <v>0</v>
      </c>
      <c r="C5826" s="11"/>
      <c r="D5826" s="11"/>
      <c r="E5826" s="11"/>
    </row>
    <row r="5827" spans="1:5" x14ac:dyDescent="0.25">
      <c r="A5827" s="122">
        <f t="shared" si="183"/>
        <v>45639</v>
      </c>
      <c r="B5827" s="73" t="b">
        <f t="shared" si="184"/>
        <v>0</v>
      </c>
      <c r="C5827" s="11"/>
      <c r="D5827" s="11"/>
      <c r="E5827" s="11"/>
    </row>
    <row r="5828" spans="1:5" x14ac:dyDescent="0.25">
      <c r="A5828" s="122">
        <f t="shared" ref="A5828:A5891" si="185">A5827+1</f>
        <v>45640</v>
      </c>
      <c r="B5828" s="73" t="b">
        <f t="shared" si="184"/>
        <v>0</v>
      </c>
      <c r="C5828" s="11"/>
      <c r="D5828" s="11"/>
      <c r="E5828" s="11"/>
    </row>
    <row r="5829" spans="1:5" x14ac:dyDescent="0.25">
      <c r="A5829" s="122">
        <f t="shared" si="185"/>
        <v>45641</v>
      </c>
      <c r="B5829" s="73" t="b">
        <f t="shared" si="184"/>
        <v>0</v>
      </c>
      <c r="C5829" s="11"/>
      <c r="D5829" s="11"/>
      <c r="E5829" s="11"/>
    </row>
    <row r="5830" spans="1:5" x14ac:dyDescent="0.25">
      <c r="A5830" s="122">
        <f t="shared" si="185"/>
        <v>45642</v>
      </c>
      <c r="B5830" s="73" t="b">
        <f t="shared" si="184"/>
        <v>0</v>
      </c>
      <c r="C5830" s="11"/>
      <c r="D5830" s="11"/>
      <c r="E5830" s="11"/>
    </row>
    <row r="5831" spans="1:5" x14ac:dyDescent="0.25">
      <c r="A5831" s="122">
        <f t="shared" si="185"/>
        <v>45643</v>
      </c>
      <c r="B5831" s="73" t="b">
        <f t="shared" si="184"/>
        <v>0</v>
      </c>
      <c r="C5831" s="11"/>
      <c r="D5831" s="11"/>
      <c r="E5831" s="11"/>
    </row>
    <row r="5832" spans="1:5" x14ac:dyDescent="0.25">
      <c r="A5832" s="122">
        <f t="shared" si="185"/>
        <v>45644</v>
      </c>
      <c r="B5832" s="73" t="b">
        <f t="shared" si="184"/>
        <v>0</v>
      </c>
      <c r="C5832" s="11"/>
      <c r="D5832" s="11"/>
      <c r="E5832" s="11"/>
    </row>
    <row r="5833" spans="1:5" x14ac:dyDescent="0.25">
      <c r="A5833" s="122">
        <f t="shared" si="185"/>
        <v>45645</v>
      </c>
      <c r="B5833" s="73" t="b">
        <f t="shared" si="184"/>
        <v>0</v>
      </c>
      <c r="C5833" s="11"/>
      <c r="D5833" s="11"/>
      <c r="E5833" s="11"/>
    </row>
    <row r="5834" spans="1:5" x14ac:dyDescent="0.25">
      <c r="A5834" s="122">
        <f t="shared" si="185"/>
        <v>45646</v>
      </c>
      <c r="B5834" s="73" t="b">
        <f t="shared" si="184"/>
        <v>0</v>
      </c>
      <c r="C5834" s="11"/>
      <c r="D5834" s="11"/>
      <c r="E5834" s="11"/>
    </row>
    <row r="5835" spans="1:5" x14ac:dyDescent="0.25">
      <c r="A5835" s="122">
        <f t="shared" si="185"/>
        <v>45647</v>
      </c>
      <c r="B5835" s="73" t="b">
        <f t="shared" si="184"/>
        <v>0</v>
      </c>
      <c r="C5835" s="11"/>
      <c r="D5835" s="11"/>
      <c r="E5835" s="11"/>
    </row>
    <row r="5836" spans="1:5" x14ac:dyDescent="0.25">
      <c r="A5836" s="122">
        <f t="shared" si="185"/>
        <v>45648</v>
      </c>
      <c r="B5836" s="73" t="b">
        <f t="shared" si="184"/>
        <v>0</v>
      </c>
      <c r="C5836" s="11"/>
      <c r="D5836" s="11"/>
      <c r="E5836" s="11"/>
    </row>
    <row r="5837" spans="1:5" x14ac:dyDescent="0.25">
      <c r="A5837" s="122">
        <f t="shared" si="185"/>
        <v>45649</v>
      </c>
      <c r="B5837" s="73" t="b">
        <f t="shared" si="184"/>
        <v>0</v>
      </c>
      <c r="C5837" s="11"/>
      <c r="D5837" s="11"/>
      <c r="E5837" s="11"/>
    </row>
    <row r="5838" spans="1:5" x14ac:dyDescent="0.25">
      <c r="A5838" s="122">
        <f t="shared" si="185"/>
        <v>45650</v>
      </c>
      <c r="B5838" s="73" t="b">
        <f t="shared" si="184"/>
        <v>1</v>
      </c>
      <c r="C5838" s="11"/>
      <c r="D5838" s="11"/>
      <c r="E5838" s="11" t="s">
        <v>81</v>
      </c>
    </row>
    <row r="5839" spans="1:5" x14ac:dyDescent="0.25">
      <c r="A5839" s="122">
        <f t="shared" si="185"/>
        <v>45651</v>
      </c>
      <c r="B5839" s="73" t="b">
        <f t="shared" si="184"/>
        <v>1</v>
      </c>
      <c r="C5839" s="11" t="s">
        <v>81</v>
      </c>
      <c r="D5839" s="11"/>
      <c r="E5839" s="11"/>
    </row>
    <row r="5840" spans="1:5" x14ac:dyDescent="0.25">
      <c r="A5840" s="122">
        <f t="shared" si="185"/>
        <v>45652</v>
      </c>
      <c r="B5840" s="73" t="b">
        <f t="shared" si="184"/>
        <v>1</v>
      </c>
      <c r="C5840" s="11" t="s">
        <v>81</v>
      </c>
      <c r="D5840" s="11"/>
      <c r="E5840" s="11"/>
    </row>
    <row r="5841" spans="1:5" x14ac:dyDescent="0.25">
      <c r="A5841" s="122">
        <f t="shared" si="185"/>
        <v>45653</v>
      </c>
      <c r="B5841" s="73" t="b">
        <f t="shared" si="184"/>
        <v>0</v>
      </c>
      <c r="C5841" s="11"/>
      <c r="D5841" s="11"/>
      <c r="E5841" s="11"/>
    </row>
    <row r="5842" spans="1:5" x14ac:dyDescent="0.25">
      <c r="A5842" s="122">
        <f t="shared" si="185"/>
        <v>45654</v>
      </c>
      <c r="B5842" s="73" t="b">
        <f t="shared" si="184"/>
        <v>0</v>
      </c>
      <c r="C5842" s="11"/>
      <c r="D5842" s="11"/>
      <c r="E5842" s="11"/>
    </row>
    <row r="5843" spans="1:5" x14ac:dyDescent="0.25">
      <c r="A5843" s="122">
        <f t="shared" si="185"/>
        <v>45655</v>
      </c>
      <c r="B5843" s="73" t="b">
        <f t="shared" si="184"/>
        <v>0</v>
      </c>
      <c r="C5843" s="11"/>
      <c r="D5843" s="11"/>
      <c r="E5843" s="11"/>
    </row>
    <row r="5844" spans="1:5" x14ac:dyDescent="0.25">
      <c r="A5844" s="122">
        <f t="shared" si="185"/>
        <v>45656</v>
      </c>
      <c r="B5844" s="73" t="b">
        <f t="shared" si="184"/>
        <v>0</v>
      </c>
      <c r="C5844" s="11"/>
      <c r="D5844" s="11"/>
      <c r="E5844" s="11"/>
    </row>
    <row r="5845" spans="1:5" x14ac:dyDescent="0.25">
      <c r="A5845" s="124">
        <f t="shared" si="185"/>
        <v>45657</v>
      </c>
      <c r="B5845" s="125" t="b">
        <f t="shared" si="184"/>
        <v>1</v>
      </c>
      <c r="C5845" s="13" t="s">
        <v>81</v>
      </c>
      <c r="D5845" s="13"/>
      <c r="E5845" s="13"/>
    </row>
    <row r="5846" spans="1:5" x14ac:dyDescent="0.25">
      <c r="A5846" s="122">
        <f t="shared" si="185"/>
        <v>45658</v>
      </c>
      <c r="B5846" s="73" t="b">
        <f t="shared" si="184"/>
        <v>1</v>
      </c>
      <c r="C5846" s="11" t="s">
        <v>81</v>
      </c>
      <c r="D5846" s="11"/>
      <c r="E5846" s="11"/>
    </row>
    <row r="5847" spans="1:5" x14ac:dyDescent="0.25">
      <c r="A5847" s="122">
        <f t="shared" si="185"/>
        <v>45659</v>
      </c>
      <c r="B5847" s="73" t="b">
        <f t="shared" si="184"/>
        <v>0</v>
      </c>
      <c r="C5847" s="11"/>
      <c r="D5847" s="11"/>
      <c r="E5847" s="11"/>
    </row>
    <row r="5848" spans="1:5" x14ac:dyDescent="0.25">
      <c r="A5848" s="122">
        <f t="shared" si="185"/>
        <v>45660</v>
      </c>
      <c r="B5848" s="73" t="b">
        <f t="shared" si="184"/>
        <v>0</v>
      </c>
      <c r="C5848" s="11"/>
      <c r="D5848" s="11"/>
      <c r="E5848" s="11"/>
    </row>
    <row r="5849" spans="1:5" x14ac:dyDescent="0.25">
      <c r="A5849" s="122">
        <f t="shared" si="185"/>
        <v>45661</v>
      </c>
      <c r="B5849" s="73" t="b">
        <f t="shared" ref="B5849:B5912" si="186">OR(C5849="Ja",D5849="Ja",E5849="Ja")</f>
        <v>0</v>
      </c>
      <c r="C5849" s="11"/>
      <c r="D5849" s="11"/>
      <c r="E5849" s="11"/>
    </row>
    <row r="5850" spans="1:5" x14ac:dyDescent="0.25">
      <c r="A5850" s="122">
        <f t="shared" si="185"/>
        <v>45662</v>
      </c>
      <c r="B5850" s="73" t="b">
        <f t="shared" si="186"/>
        <v>0</v>
      </c>
      <c r="C5850" s="11"/>
      <c r="D5850" s="11"/>
      <c r="E5850" s="11"/>
    </row>
    <row r="5851" spans="1:5" x14ac:dyDescent="0.25">
      <c r="A5851" s="122">
        <f t="shared" si="185"/>
        <v>45663</v>
      </c>
      <c r="B5851" s="73" t="b">
        <f t="shared" si="186"/>
        <v>0</v>
      </c>
      <c r="C5851" s="11"/>
      <c r="D5851" s="11"/>
      <c r="E5851" s="11"/>
    </row>
    <row r="5852" spans="1:5" x14ac:dyDescent="0.25">
      <c r="A5852" s="122">
        <f t="shared" si="185"/>
        <v>45664</v>
      </c>
      <c r="B5852" s="73" t="b">
        <f t="shared" si="186"/>
        <v>0</v>
      </c>
      <c r="C5852" s="11"/>
      <c r="D5852" s="11"/>
      <c r="E5852" s="11"/>
    </row>
    <row r="5853" spans="1:5" x14ac:dyDescent="0.25">
      <c r="A5853" s="122">
        <f t="shared" si="185"/>
        <v>45665</v>
      </c>
      <c r="B5853" s="73" t="b">
        <f t="shared" si="186"/>
        <v>0</v>
      </c>
      <c r="C5853" s="11"/>
      <c r="D5853" s="11"/>
      <c r="E5853" s="11"/>
    </row>
    <row r="5854" spans="1:5" x14ac:dyDescent="0.25">
      <c r="A5854" s="122">
        <f t="shared" si="185"/>
        <v>45666</v>
      </c>
      <c r="B5854" s="73" t="b">
        <f t="shared" si="186"/>
        <v>0</v>
      </c>
      <c r="C5854" s="11"/>
      <c r="D5854" s="11"/>
      <c r="E5854" s="11"/>
    </row>
    <row r="5855" spans="1:5" x14ac:dyDescent="0.25">
      <c r="A5855" s="122">
        <f t="shared" si="185"/>
        <v>45667</v>
      </c>
      <c r="B5855" s="73" t="b">
        <f t="shared" si="186"/>
        <v>0</v>
      </c>
      <c r="C5855" s="11"/>
      <c r="D5855" s="11"/>
      <c r="E5855" s="11"/>
    </row>
    <row r="5856" spans="1:5" x14ac:dyDescent="0.25">
      <c r="A5856" s="122">
        <f t="shared" si="185"/>
        <v>45668</v>
      </c>
      <c r="B5856" s="73" t="b">
        <f t="shared" si="186"/>
        <v>0</v>
      </c>
      <c r="C5856" s="11"/>
      <c r="D5856" s="11"/>
      <c r="E5856" s="11"/>
    </row>
    <row r="5857" spans="1:5" x14ac:dyDescent="0.25">
      <c r="A5857" s="122">
        <f t="shared" si="185"/>
        <v>45669</v>
      </c>
      <c r="B5857" s="73" t="b">
        <f t="shared" si="186"/>
        <v>0</v>
      </c>
      <c r="C5857" s="11"/>
      <c r="D5857" s="11"/>
      <c r="E5857" s="11"/>
    </row>
    <row r="5858" spans="1:5" x14ac:dyDescent="0.25">
      <c r="A5858" s="122">
        <f t="shared" si="185"/>
        <v>45670</v>
      </c>
      <c r="B5858" s="73" t="b">
        <f t="shared" si="186"/>
        <v>0</v>
      </c>
      <c r="C5858" s="11"/>
      <c r="D5858" s="11"/>
      <c r="E5858" s="11"/>
    </row>
    <row r="5859" spans="1:5" x14ac:dyDescent="0.25">
      <c r="A5859" s="122">
        <f t="shared" si="185"/>
        <v>45671</v>
      </c>
      <c r="B5859" s="73" t="b">
        <f t="shared" si="186"/>
        <v>0</v>
      </c>
      <c r="C5859" s="11"/>
      <c r="D5859" s="11"/>
      <c r="E5859" s="11"/>
    </row>
    <row r="5860" spans="1:5" x14ac:dyDescent="0.25">
      <c r="A5860" s="122">
        <f t="shared" si="185"/>
        <v>45672</v>
      </c>
      <c r="B5860" s="73" t="b">
        <f t="shared" si="186"/>
        <v>0</v>
      </c>
      <c r="C5860" s="11"/>
      <c r="D5860" s="11"/>
      <c r="E5860" s="11"/>
    </row>
    <row r="5861" spans="1:5" x14ac:dyDescent="0.25">
      <c r="A5861" s="122">
        <f t="shared" si="185"/>
        <v>45673</v>
      </c>
      <c r="B5861" s="73" t="b">
        <f t="shared" si="186"/>
        <v>0</v>
      </c>
      <c r="C5861" s="11"/>
      <c r="D5861" s="11"/>
      <c r="E5861" s="11"/>
    </row>
    <row r="5862" spans="1:5" x14ac:dyDescent="0.25">
      <c r="A5862" s="122">
        <f t="shared" si="185"/>
        <v>45674</v>
      </c>
      <c r="B5862" s="73" t="b">
        <f t="shared" si="186"/>
        <v>0</v>
      </c>
      <c r="C5862" s="11"/>
      <c r="D5862" s="11"/>
      <c r="E5862" s="11"/>
    </row>
    <row r="5863" spans="1:5" x14ac:dyDescent="0.25">
      <c r="A5863" s="122">
        <f t="shared" si="185"/>
        <v>45675</v>
      </c>
      <c r="B5863" s="73" t="b">
        <f t="shared" si="186"/>
        <v>0</v>
      </c>
      <c r="C5863" s="11"/>
      <c r="D5863" s="11"/>
      <c r="E5863" s="11"/>
    </row>
    <row r="5864" spans="1:5" x14ac:dyDescent="0.25">
      <c r="A5864" s="122">
        <f t="shared" si="185"/>
        <v>45676</v>
      </c>
      <c r="B5864" s="73" t="b">
        <f t="shared" si="186"/>
        <v>0</v>
      </c>
      <c r="C5864" s="11"/>
      <c r="D5864" s="11"/>
      <c r="E5864" s="11"/>
    </row>
    <row r="5865" spans="1:5" x14ac:dyDescent="0.25">
      <c r="A5865" s="122">
        <f t="shared" si="185"/>
        <v>45677</v>
      </c>
      <c r="B5865" s="73" t="b">
        <f t="shared" si="186"/>
        <v>0</v>
      </c>
      <c r="C5865" s="11"/>
      <c r="D5865" s="11"/>
      <c r="E5865" s="11"/>
    </row>
    <row r="5866" spans="1:5" x14ac:dyDescent="0.25">
      <c r="A5866" s="122">
        <f t="shared" si="185"/>
        <v>45678</v>
      </c>
      <c r="B5866" s="73" t="b">
        <f t="shared" si="186"/>
        <v>0</v>
      </c>
      <c r="C5866" s="11"/>
      <c r="D5866" s="11"/>
      <c r="E5866" s="11"/>
    </row>
    <row r="5867" spans="1:5" x14ac:dyDescent="0.25">
      <c r="A5867" s="122">
        <f t="shared" si="185"/>
        <v>45679</v>
      </c>
      <c r="B5867" s="73" t="b">
        <f t="shared" si="186"/>
        <v>0</v>
      </c>
      <c r="C5867" s="11"/>
      <c r="D5867" s="11"/>
      <c r="E5867" s="11"/>
    </row>
    <row r="5868" spans="1:5" x14ac:dyDescent="0.25">
      <c r="A5868" s="122">
        <f t="shared" si="185"/>
        <v>45680</v>
      </c>
      <c r="B5868" s="73" t="b">
        <f t="shared" si="186"/>
        <v>0</v>
      </c>
      <c r="C5868" s="11"/>
      <c r="D5868" s="11"/>
      <c r="E5868" s="11"/>
    </row>
    <row r="5869" spans="1:5" x14ac:dyDescent="0.25">
      <c r="A5869" s="122">
        <f t="shared" si="185"/>
        <v>45681</v>
      </c>
      <c r="B5869" s="73" t="b">
        <f t="shared" si="186"/>
        <v>0</v>
      </c>
      <c r="C5869" s="11"/>
      <c r="D5869" s="11"/>
      <c r="E5869" s="11"/>
    </row>
    <row r="5870" spans="1:5" x14ac:dyDescent="0.25">
      <c r="A5870" s="122">
        <f t="shared" si="185"/>
        <v>45682</v>
      </c>
      <c r="B5870" s="73" t="b">
        <f t="shared" si="186"/>
        <v>0</v>
      </c>
      <c r="C5870" s="11"/>
      <c r="D5870" s="11"/>
      <c r="E5870" s="11"/>
    </row>
    <row r="5871" spans="1:5" x14ac:dyDescent="0.25">
      <c r="A5871" s="122">
        <f t="shared" si="185"/>
        <v>45683</v>
      </c>
      <c r="B5871" s="73" t="b">
        <f t="shared" si="186"/>
        <v>0</v>
      </c>
      <c r="C5871" s="11"/>
      <c r="D5871" s="11"/>
      <c r="E5871" s="11"/>
    </row>
    <row r="5872" spans="1:5" x14ac:dyDescent="0.25">
      <c r="A5872" s="122">
        <f t="shared" si="185"/>
        <v>45684</v>
      </c>
      <c r="B5872" s="73" t="b">
        <f t="shared" si="186"/>
        <v>0</v>
      </c>
      <c r="C5872" s="11"/>
      <c r="D5872" s="11"/>
      <c r="E5872" s="11"/>
    </row>
    <row r="5873" spans="1:5" x14ac:dyDescent="0.25">
      <c r="A5873" s="122">
        <f t="shared" si="185"/>
        <v>45685</v>
      </c>
      <c r="B5873" s="73" t="b">
        <f t="shared" si="186"/>
        <v>0</v>
      </c>
      <c r="C5873" s="11"/>
      <c r="D5873" s="11"/>
      <c r="E5873" s="11"/>
    </row>
    <row r="5874" spans="1:5" x14ac:dyDescent="0.25">
      <c r="A5874" s="122">
        <f t="shared" si="185"/>
        <v>45686</v>
      </c>
      <c r="B5874" s="73" t="b">
        <f t="shared" si="186"/>
        <v>0</v>
      </c>
      <c r="C5874" s="11"/>
      <c r="D5874" s="11"/>
      <c r="E5874" s="11"/>
    </row>
    <row r="5875" spans="1:5" x14ac:dyDescent="0.25">
      <c r="A5875" s="122">
        <f t="shared" si="185"/>
        <v>45687</v>
      </c>
      <c r="B5875" s="73" t="b">
        <f t="shared" si="186"/>
        <v>0</v>
      </c>
      <c r="C5875" s="11"/>
      <c r="D5875" s="11"/>
      <c r="E5875" s="11"/>
    </row>
    <row r="5876" spans="1:5" x14ac:dyDescent="0.25">
      <c r="A5876" s="122">
        <f t="shared" si="185"/>
        <v>45688</v>
      </c>
      <c r="B5876" s="73" t="b">
        <f t="shared" si="186"/>
        <v>0</v>
      </c>
      <c r="C5876" s="11"/>
      <c r="D5876" s="11"/>
      <c r="E5876" s="11"/>
    </row>
    <row r="5877" spans="1:5" x14ac:dyDescent="0.25">
      <c r="A5877" s="122">
        <f t="shared" si="185"/>
        <v>45689</v>
      </c>
      <c r="B5877" s="73" t="b">
        <f t="shared" si="186"/>
        <v>0</v>
      </c>
      <c r="C5877" s="11"/>
      <c r="D5877" s="11"/>
      <c r="E5877" s="11"/>
    </row>
    <row r="5878" spans="1:5" x14ac:dyDescent="0.25">
      <c r="A5878" s="122">
        <f t="shared" si="185"/>
        <v>45690</v>
      </c>
      <c r="B5878" s="73" t="b">
        <f t="shared" si="186"/>
        <v>0</v>
      </c>
      <c r="C5878" s="11"/>
      <c r="D5878" s="11"/>
      <c r="E5878" s="11"/>
    </row>
    <row r="5879" spans="1:5" x14ac:dyDescent="0.25">
      <c r="A5879" s="122">
        <f t="shared" si="185"/>
        <v>45691</v>
      </c>
      <c r="B5879" s="73" t="b">
        <f t="shared" si="186"/>
        <v>0</v>
      </c>
      <c r="C5879" s="11"/>
      <c r="D5879" s="11"/>
      <c r="E5879" s="11"/>
    </row>
    <row r="5880" spans="1:5" x14ac:dyDescent="0.25">
      <c r="A5880" s="122">
        <f t="shared" si="185"/>
        <v>45692</v>
      </c>
      <c r="B5880" s="73" t="b">
        <f t="shared" si="186"/>
        <v>0</v>
      </c>
      <c r="C5880" s="11"/>
      <c r="D5880" s="11"/>
      <c r="E5880" s="11"/>
    </row>
    <row r="5881" spans="1:5" x14ac:dyDescent="0.25">
      <c r="A5881" s="122">
        <f t="shared" si="185"/>
        <v>45693</v>
      </c>
      <c r="B5881" s="73" t="b">
        <f t="shared" si="186"/>
        <v>0</v>
      </c>
      <c r="C5881" s="11"/>
      <c r="D5881" s="11"/>
      <c r="E5881" s="11"/>
    </row>
    <row r="5882" spans="1:5" x14ac:dyDescent="0.25">
      <c r="A5882" s="122">
        <f t="shared" si="185"/>
        <v>45694</v>
      </c>
      <c r="B5882" s="73" t="b">
        <f t="shared" si="186"/>
        <v>0</v>
      </c>
      <c r="C5882" s="11"/>
      <c r="D5882" s="11"/>
      <c r="E5882" s="11"/>
    </row>
    <row r="5883" spans="1:5" x14ac:dyDescent="0.25">
      <c r="A5883" s="122">
        <f t="shared" si="185"/>
        <v>45695</v>
      </c>
      <c r="B5883" s="73" t="b">
        <f t="shared" si="186"/>
        <v>0</v>
      </c>
      <c r="C5883" s="11"/>
      <c r="D5883" s="11"/>
      <c r="E5883" s="11"/>
    </row>
    <row r="5884" spans="1:5" x14ac:dyDescent="0.25">
      <c r="A5884" s="122">
        <f t="shared" si="185"/>
        <v>45696</v>
      </c>
      <c r="B5884" s="73" t="b">
        <f t="shared" si="186"/>
        <v>0</v>
      </c>
      <c r="C5884" s="11"/>
      <c r="D5884" s="11"/>
      <c r="E5884" s="11"/>
    </row>
    <row r="5885" spans="1:5" x14ac:dyDescent="0.25">
      <c r="A5885" s="122">
        <f t="shared" si="185"/>
        <v>45697</v>
      </c>
      <c r="B5885" s="73" t="b">
        <f t="shared" si="186"/>
        <v>0</v>
      </c>
      <c r="C5885" s="11"/>
      <c r="D5885" s="11"/>
      <c r="E5885" s="11"/>
    </row>
    <row r="5886" spans="1:5" x14ac:dyDescent="0.25">
      <c r="A5886" s="122">
        <f t="shared" si="185"/>
        <v>45698</v>
      </c>
      <c r="B5886" s="73" t="b">
        <f t="shared" si="186"/>
        <v>0</v>
      </c>
      <c r="C5886" s="11"/>
      <c r="D5886" s="11"/>
      <c r="E5886" s="11"/>
    </row>
    <row r="5887" spans="1:5" x14ac:dyDescent="0.25">
      <c r="A5887" s="122">
        <f t="shared" si="185"/>
        <v>45699</v>
      </c>
      <c r="B5887" s="73" t="b">
        <f t="shared" si="186"/>
        <v>0</v>
      </c>
      <c r="C5887" s="11"/>
      <c r="D5887" s="11"/>
      <c r="E5887" s="11"/>
    </row>
    <row r="5888" spans="1:5" x14ac:dyDescent="0.25">
      <c r="A5888" s="122">
        <f t="shared" si="185"/>
        <v>45700</v>
      </c>
      <c r="B5888" s="73" t="b">
        <f t="shared" si="186"/>
        <v>0</v>
      </c>
      <c r="C5888" s="11"/>
      <c r="D5888" s="11"/>
      <c r="E5888" s="11"/>
    </row>
    <row r="5889" spans="1:5" x14ac:dyDescent="0.25">
      <c r="A5889" s="122">
        <f t="shared" si="185"/>
        <v>45701</v>
      </c>
      <c r="B5889" s="73" t="b">
        <f t="shared" si="186"/>
        <v>0</v>
      </c>
      <c r="C5889" s="11"/>
      <c r="D5889" s="11"/>
      <c r="E5889" s="11"/>
    </row>
    <row r="5890" spans="1:5" x14ac:dyDescent="0.25">
      <c r="A5890" s="122">
        <f t="shared" si="185"/>
        <v>45702</v>
      </c>
      <c r="B5890" s="73" t="b">
        <f t="shared" si="186"/>
        <v>0</v>
      </c>
      <c r="C5890" s="11"/>
      <c r="D5890" s="11"/>
      <c r="E5890" s="11"/>
    </row>
    <row r="5891" spans="1:5" x14ac:dyDescent="0.25">
      <c r="A5891" s="122">
        <f t="shared" si="185"/>
        <v>45703</v>
      </c>
      <c r="B5891" s="73" t="b">
        <f t="shared" si="186"/>
        <v>0</v>
      </c>
      <c r="C5891" s="11"/>
      <c r="D5891" s="11"/>
      <c r="E5891" s="11"/>
    </row>
    <row r="5892" spans="1:5" x14ac:dyDescent="0.25">
      <c r="A5892" s="122">
        <f t="shared" ref="A5892:A5955" si="187">A5891+1</f>
        <v>45704</v>
      </c>
      <c r="B5892" s="73" t="b">
        <f t="shared" si="186"/>
        <v>0</v>
      </c>
      <c r="C5892" s="11"/>
      <c r="D5892" s="11"/>
      <c r="E5892" s="11"/>
    </row>
    <row r="5893" spans="1:5" x14ac:dyDescent="0.25">
      <c r="A5893" s="122">
        <f t="shared" si="187"/>
        <v>45705</v>
      </c>
      <c r="B5893" s="73" t="b">
        <f t="shared" si="186"/>
        <v>0</v>
      </c>
      <c r="C5893" s="11"/>
      <c r="D5893" s="11"/>
      <c r="E5893" s="11"/>
    </row>
    <row r="5894" spans="1:5" x14ac:dyDescent="0.25">
      <c r="A5894" s="122">
        <f t="shared" si="187"/>
        <v>45706</v>
      </c>
      <c r="B5894" s="73" t="b">
        <f t="shared" si="186"/>
        <v>0</v>
      </c>
      <c r="C5894" s="11"/>
      <c r="D5894" s="11"/>
      <c r="E5894" s="11"/>
    </row>
    <row r="5895" spans="1:5" x14ac:dyDescent="0.25">
      <c r="A5895" s="122">
        <f t="shared" si="187"/>
        <v>45707</v>
      </c>
      <c r="B5895" s="73" t="b">
        <f t="shared" si="186"/>
        <v>0</v>
      </c>
      <c r="C5895" s="11"/>
      <c r="D5895" s="11"/>
      <c r="E5895" s="11"/>
    </row>
    <row r="5896" spans="1:5" x14ac:dyDescent="0.25">
      <c r="A5896" s="122">
        <f t="shared" si="187"/>
        <v>45708</v>
      </c>
      <c r="B5896" s="73" t="b">
        <f t="shared" si="186"/>
        <v>0</v>
      </c>
      <c r="C5896" s="11"/>
      <c r="D5896" s="11"/>
      <c r="E5896" s="11"/>
    </row>
    <row r="5897" spans="1:5" x14ac:dyDescent="0.25">
      <c r="A5897" s="122">
        <f t="shared" si="187"/>
        <v>45709</v>
      </c>
      <c r="B5897" s="73" t="b">
        <f t="shared" si="186"/>
        <v>0</v>
      </c>
      <c r="C5897" s="11"/>
      <c r="D5897" s="11"/>
      <c r="E5897" s="11"/>
    </row>
    <row r="5898" spans="1:5" x14ac:dyDescent="0.25">
      <c r="A5898" s="122">
        <f t="shared" si="187"/>
        <v>45710</v>
      </c>
      <c r="B5898" s="73" t="b">
        <f t="shared" si="186"/>
        <v>0</v>
      </c>
      <c r="C5898" s="11"/>
      <c r="D5898" s="11"/>
      <c r="E5898" s="11"/>
    </row>
    <row r="5899" spans="1:5" x14ac:dyDescent="0.25">
      <c r="A5899" s="122">
        <f t="shared" si="187"/>
        <v>45711</v>
      </c>
      <c r="B5899" s="73" t="b">
        <f t="shared" si="186"/>
        <v>0</v>
      </c>
      <c r="C5899" s="11"/>
      <c r="D5899" s="11"/>
      <c r="E5899" s="11"/>
    </row>
    <row r="5900" spans="1:5" x14ac:dyDescent="0.25">
      <c r="A5900" s="122">
        <f t="shared" si="187"/>
        <v>45712</v>
      </c>
      <c r="B5900" s="73" t="b">
        <f t="shared" si="186"/>
        <v>0</v>
      </c>
      <c r="C5900" s="11"/>
      <c r="D5900" s="11"/>
      <c r="E5900" s="11"/>
    </row>
    <row r="5901" spans="1:5" x14ac:dyDescent="0.25">
      <c r="A5901" s="122">
        <f t="shared" si="187"/>
        <v>45713</v>
      </c>
      <c r="B5901" s="73" t="b">
        <f t="shared" si="186"/>
        <v>0</v>
      </c>
      <c r="C5901" s="11"/>
      <c r="D5901" s="11"/>
      <c r="E5901" s="11"/>
    </row>
    <row r="5902" spans="1:5" x14ac:dyDescent="0.25">
      <c r="A5902" s="122">
        <f t="shared" si="187"/>
        <v>45714</v>
      </c>
      <c r="B5902" s="73" t="b">
        <f t="shared" si="186"/>
        <v>0</v>
      </c>
      <c r="C5902" s="11"/>
      <c r="D5902" s="11"/>
      <c r="E5902" s="11"/>
    </row>
    <row r="5903" spans="1:5" x14ac:dyDescent="0.25">
      <c r="A5903" s="122">
        <f t="shared" si="187"/>
        <v>45715</v>
      </c>
      <c r="B5903" s="73" t="b">
        <f t="shared" si="186"/>
        <v>0</v>
      </c>
      <c r="C5903" s="11"/>
      <c r="D5903" s="11"/>
      <c r="E5903" s="11"/>
    </row>
    <row r="5904" spans="1:5" x14ac:dyDescent="0.25">
      <c r="A5904" s="122">
        <f t="shared" si="187"/>
        <v>45716</v>
      </c>
      <c r="B5904" s="73" t="b">
        <f t="shared" si="186"/>
        <v>0</v>
      </c>
      <c r="C5904" s="11"/>
      <c r="D5904" s="11"/>
      <c r="E5904" s="11"/>
    </row>
    <row r="5905" spans="1:5" x14ac:dyDescent="0.25">
      <c r="A5905" s="122">
        <f t="shared" si="187"/>
        <v>45717</v>
      </c>
      <c r="B5905" s="73" t="b">
        <f t="shared" si="186"/>
        <v>0</v>
      </c>
      <c r="C5905" s="11"/>
      <c r="D5905" s="11"/>
      <c r="E5905" s="11"/>
    </row>
    <row r="5906" spans="1:5" x14ac:dyDescent="0.25">
      <c r="A5906" s="122">
        <f t="shared" si="187"/>
        <v>45718</v>
      </c>
      <c r="B5906" s="73" t="b">
        <f t="shared" si="186"/>
        <v>0</v>
      </c>
      <c r="C5906" s="11"/>
      <c r="D5906" s="11"/>
      <c r="E5906" s="11"/>
    </row>
    <row r="5907" spans="1:5" x14ac:dyDescent="0.25">
      <c r="A5907" s="122">
        <f t="shared" si="187"/>
        <v>45719</v>
      </c>
      <c r="B5907" s="73" t="b">
        <f t="shared" si="186"/>
        <v>0</v>
      </c>
      <c r="C5907" s="11"/>
      <c r="D5907" s="11"/>
      <c r="E5907" s="11"/>
    </row>
    <row r="5908" spans="1:5" x14ac:dyDescent="0.25">
      <c r="A5908" s="122">
        <f t="shared" si="187"/>
        <v>45720</v>
      </c>
      <c r="B5908" s="73" t="b">
        <f t="shared" si="186"/>
        <v>0</v>
      </c>
      <c r="C5908" s="11"/>
      <c r="D5908" s="11"/>
      <c r="E5908" s="11"/>
    </row>
    <row r="5909" spans="1:5" x14ac:dyDescent="0.25">
      <c r="A5909" s="122">
        <f t="shared" si="187"/>
        <v>45721</v>
      </c>
      <c r="B5909" s="73" t="b">
        <f t="shared" si="186"/>
        <v>0</v>
      </c>
      <c r="C5909" s="11"/>
      <c r="D5909" s="11"/>
      <c r="E5909" s="11"/>
    </row>
    <row r="5910" spans="1:5" x14ac:dyDescent="0.25">
      <c r="A5910" s="122">
        <f t="shared" si="187"/>
        <v>45722</v>
      </c>
      <c r="B5910" s="73" t="b">
        <f t="shared" si="186"/>
        <v>0</v>
      </c>
      <c r="C5910" s="11"/>
      <c r="D5910" s="11"/>
      <c r="E5910" s="11"/>
    </row>
    <row r="5911" spans="1:5" x14ac:dyDescent="0.25">
      <c r="A5911" s="122">
        <f t="shared" si="187"/>
        <v>45723</v>
      </c>
      <c r="B5911" s="73" t="b">
        <f t="shared" si="186"/>
        <v>0</v>
      </c>
      <c r="C5911" s="11"/>
      <c r="D5911" s="11"/>
      <c r="E5911" s="11"/>
    </row>
    <row r="5912" spans="1:5" x14ac:dyDescent="0.25">
      <c r="A5912" s="122">
        <f t="shared" si="187"/>
        <v>45724</v>
      </c>
      <c r="B5912" s="73" t="b">
        <f t="shared" si="186"/>
        <v>0</v>
      </c>
      <c r="C5912" s="11"/>
      <c r="D5912" s="11"/>
      <c r="E5912" s="11"/>
    </row>
    <row r="5913" spans="1:5" x14ac:dyDescent="0.25">
      <c r="A5913" s="122">
        <f t="shared" si="187"/>
        <v>45725</v>
      </c>
      <c r="B5913" s="73" t="b">
        <f t="shared" ref="B5913:B5976" si="188">OR(C5913="Ja",D5913="Ja",E5913="Ja")</f>
        <v>0</v>
      </c>
      <c r="C5913" s="11"/>
      <c r="D5913" s="11"/>
      <c r="E5913" s="11"/>
    </row>
    <row r="5914" spans="1:5" x14ac:dyDescent="0.25">
      <c r="A5914" s="122">
        <f t="shared" si="187"/>
        <v>45726</v>
      </c>
      <c r="B5914" s="73" t="b">
        <f t="shared" si="188"/>
        <v>0</v>
      </c>
      <c r="C5914" s="11"/>
      <c r="D5914" s="11"/>
      <c r="E5914" s="11"/>
    </row>
    <row r="5915" spans="1:5" x14ac:dyDescent="0.25">
      <c r="A5915" s="122">
        <f t="shared" si="187"/>
        <v>45727</v>
      </c>
      <c r="B5915" s="73" t="b">
        <f t="shared" si="188"/>
        <v>0</v>
      </c>
      <c r="C5915" s="11"/>
      <c r="D5915" s="11"/>
      <c r="E5915" s="11"/>
    </row>
    <row r="5916" spans="1:5" x14ac:dyDescent="0.25">
      <c r="A5916" s="122">
        <f t="shared" si="187"/>
        <v>45728</v>
      </c>
      <c r="B5916" s="73" t="b">
        <f t="shared" si="188"/>
        <v>0</v>
      </c>
      <c r="C5916" s="11"/>
      <c r="D5916" s="11"/>
      <c r="E5916" s="11"/>
    </row>
    <row r="5917" spans="1:5" x14ac:dyDescent="0.25">
      <c r="A5917" s="122">
        <f t="shared" si="187"/>
        <v>45729</v>
      </c>
      <c r="B5917" s="73" t="b">
        <f t="shared" si="188"/>
        <v>0</v>
      </c>
      <c r="C5917" s="11"/>
      <c r="D5917" s="11"/>
      <c r="E5917" s="11"/>
    </row>
    <row r="5918" spans="1:5" x14ac:dyDescent="0.25">
      <c r="A5918" s="122">
        <f t="shared" si="187"/>
        <v>45730</v>
      </c>
      <c r="B5918" s="73" t="b">
        <f t="shared" si="188"/>
        <v>0</v>
      </c>
      <c r="C5918" s="11"/>
      <c r="D5918" s="11"/>
      <c r="E5918" s="11"/>
    </row>
    <row r="5919" spans="1:5" x14ac:dyDescent="0.25">
      <c r="A5919" s="122">
        <f t="shared" si="187"/>
        <v>45731</v>
      </c>
      <c r="B5919" s="73" t="b">
        <f t="shared" si="188"/>
        <v>0</v>
      </c>
      <c r="C5919" s="11"/>
      <c r="D5919" s="11"/>
      <c r="E5919" s="11"/>
    </row>
    <row r="5920" spans="1:5" x14ac:dyDescent="0.25">
      <c r="A5920" s="122">
        <f t="shared" si="187"/>
        <v>45732</v>
      </c>
      <c r="B5920" s="73" t="b">
        <f t="shared" si="188"/>
        <v>0</v>
      </c>
      <c r="C5920" s="11"/>
      <c r="D5920" s="11"/>
      <c r="E5920" s="11"/>
    </row>
    <row r="5921" spans="1:5" x14ac:dyDescent="0.25">
      <c r="A5921" s="122">
        <f t="shared" si="187"/>
        <v>45733</v>
      </c>
      <c r="B5921" s="73" t="b">
        <f t="shared" si="188"/>
        <v>0</v>
      </c>
      <c r="C5921" s="11"/>
      <c r="D5921" s="11"/>
      <c r="E5921" s="11"/>
    </row>
    <row r="5922" spans="1:5" x14ac:dyDescent="0.25">
      <c r="A5922" s="122">
        <f t="shared" si="187"/>
        <v>45734</v>
      </c>
      <c r="B5922" s="73" t="b">
        <f t="shared" si="188"/>
        <v>0</v>
      </c>
      <c r="C5922" s="11"/>
      <c r="D5922" s="11"/>
      <c r="E5922" s="11"/>
    </row>
    <row r="5923" spans="1:5" x14ac:dyDescent="0.25">
      <c r="A5923" s="122">
        <f t="shared" si="187"/>
        <v>45735</v>
      </c>
      <c r="B5923" s="73" t="b">
        <f t="shared" si="188"/>
        <v>0</v>
      </c>
      <c r="C5923" s="11"/>
      <c r="D5923" s="11"/>
      <c r="E5923" s="11"/>
    </row>
    <row r="5924" spans="1:5" x14ac:dyDescent="0.25">
      <c r="A5924" s="122">
        <f t="shared" si="187"/>
        <v>45736</v>
      </c>
      <c r="B5924" s="73" t="b">
        <f t="shared" si="188"/>
        <v>0</v>
      </c>
      <c r="C5924" s="11"/>
      <c r="D5924" s="11"/>
      <c r="E5924" s="11"/>
    </row>
    <row r="5925" spans="1:5" x14ac:dyDescent="0.25">
      <c r="A5925" s="122">
        <f t="shared" si="187"/>
        <v>45737</v>
      </c>
      <c r="B5925" s="73" t="b">
        <f t="shared" si="188"/>
        <v>0</v>
      </c>
      <c r="C5925" s="11"/>
      <c r="D5925" s="11"/>
      <c r="E5925" s="11"/>
    </row>
    <row r="5926" spans="1:5" x14ac:dyDescent="0.25">
      <c r="A5926" s="122">
        <f t="shared" si="187"/>
        <v>45738</v>
      </c>
      <c r="B5926" s="73" t="b">
        <f t="shared" si="188"/>
        <v>0</v>
      </c>
      <c r="C5926" s="11"/>
      <c r="D5926" s="11"/>
      <c r="E5926" s="11"/>
    </row>
    <row r="5927" spans="1:5" x14ac:dyDescent="0.25">
      <c r="A5927" s="122">
        <f t="shared" si="187"/>
        <v>45739</v>
      </c>
      <c r="B5927" s="73" t="b">
        <f t="shared" si="188"/>
        <v>0</v>
      </c>
      <c r="C5927" s="11"/>
      <c r="D5927" s="11"/>
      <c r="E5927" s="11"/>
    </row>
    <row r="5928" spans="1:5" x14ac:dyDescent="0.25">
      <c r="A5928" s="122">
        <f t="shared" si="187"/>
        <v>45740</v>
      </c>
      <c r="B5928" s="73" t="b">
        <f t="shared" si="188"/>
        <v>0</v>
      </c>
      <c r="C5928" s="11"/>
      <c r="D5928" s="11"/>
      <c r="E5928" s="11"/>
    </row>
    <row r="5929" spans="1:5" x14ac:dyDescent="0.25">
      <c r="A5929" s="122">
        <f t="shared" si="187"/>
        <v>45741</v>
      </c>
      <c r="B5929" s="73" t="b">
        <f t="shared" si="188"/>
        <v>0</v>
      </c>
      <c r="C5929" s="11"/>
      <c r="D5929" s="11"/>
      <c r="E5929" s="11"/>
    </row>
    <row r="5930" spans="1:5" x14ac:dyDescent="0.25">
      <c r="A5930" s="122">
        <f t="shared" si="187"/>
        <v>45742</v>
      </c>
      <c r="B5930" s="73" t="b">
        <f t="shared" si="188"/>
        <v>0</v>
      </c>
      <c r="C5930" s="11"/>
      <c r="D5930" s="11"/>
      <c r="E5930" s="11"/>
    </row>
    <row r="5931" spans="1:5" x14ac:dyDescent="0.25">
      <c r="A5931" s="122">
        <f t="shared" si="187"/>
        <v>45743</v>
      </c>
      <c r="B5931" s="73" t="b">
        <f t="shared" si="188"/>
        <v>0</v>
      </c>
      <c r="C5931" s="11"/>
      <c r="D5931" s="11"/>
      <c r="E5931" s="11"/>
    </row>
    <row r="5932" spans="1:5" x14ac:dyDescent="0.25">
      <c r="A5932" s="122">
        <f t="shared" si="187"/>
        <v>45744</v>
      </c>
      <c r="B5932" s="73" t="b">
        <f t="shared" si="188"/>
        <v>0</v>
      </c>
      <c r="C5932" s="11"/>
      <c r="D5932" s="11"/>
      <c r="E5932" s="11"/>
    </row>
    <row r="5933" spans="1:5" x14ac:dyDescent="0.25">
      <c r="A5933" s="122">
        <f t="shared" si="187"/>
        <v>45745</v>
      </c>
      <c r="B5933" s="73" t="b">
        <f t="shared" si="188"/>
        <v>0</v>
      </c>
      <c r="C5933" s="11"/>
      <c r="D5933" s="11"/>
      <c r="E5933" s="11"/>
    </row>
    <row r="5934" spans="1:5" x14ac:dyDescent="0.25">
      <c r="A5934" s="122">
        <f t="shared" si="187"/>
        <v>45746</v>
      </c>
      <c r="B5934" s="73" t="b">
        <f t="shared" si="188"/>
        <v>0</v>
      </c>
      <c r="C5934" s="11"/>
      <c r="D5934" s="11"/>
      <c r="E5934" s="11"/>
    </row>
    <row r="5935" spans="1:5" x14ac:dyDescent="0.25">
      <c r="A5935" s="122">
        <f t="shared" si="187"/>
        <v>45747</v>
      </c>
      <c r="B5935" s="73" t="b">
        <f t="shared" si="188"/>
        <v>0</v>
      </c>
      <c r="C5935" s="11"/>
      <c r="D5935" s="11"/>
      <c r="E5935" s="11"/>
    </row>
    <row r="5936" spans="1:5" x14ac:dyDescent="0.25">
      <c r="A5936" s="122">
        <f t="shared" si="187"/>
        <v>45748</v>
      </c>
      <c r="B5936" s="73" t="b">
        <f t="shared" si="188"/>
        <v>0</v>
      </c>
      <c r="C5936" s="11"/>
      <c r="D5936" s="11"/>
      <c r="E5936" s="11"/>
    </row>
    <row r="5937" spans="1:5" x14ac:dyDescent="0.25">
      <c r="A5937" s="122">
        <f t="shared" si="187"/>
        <v>45749</v>
      </c>
      <c r="B5937" s="73" t="b">
        <f t="shared" si="188"/>
        <v>0</v>
      </c>
      <c r="C5937" s="11"/>
      <c r="D5937" s="11"/>
      <c r="E5937" s="11"/>
    </row>
    <row r="5938" spans="1:5" x14ac:dyDescent="0.25">
      <c r="A5938" s="122">
        <f t="shared" si="187"/>
        <v>45750</v>
      </c>
      <c r="B5938" s="73" t="b">
        <f t="shared" si="188"/>
        <v>0</v>
      </c>
      <c r="C5938" s="11"/>
      <c r="D5938" s="11"/>
      <c r="E5938" s="11"/>
    </row>
    <row r="5939" spans="1:5" x14ac:dyDescent="0.25">
      <c r="A5939" s="122">
        <f t="shared" si="187"/>
        <v>45751</v>
      </c>
      <c r="B5939" s="73" t="b">
        <f t="shared" si="188"/>
        <v>0</v>
      </c>
      <c r="C5939" s="11"/>
      <c r="D5939" s="11"/>
      <c r="E5939" s="11"/>
    </row>
    <row r="5940" spans="1:5" x14ac:dyDescent="0.25">
      <c r="A5940" s="122">
        <f t="shared" si="187"/>
        <v>45752</v>
      </c>
      <c r="B5940" s="73" t="b">
        <f t="shared" si="188"/>
        <v>0</v>
      </c>
      <c r="C5940" s="11"/>
      <c r="D5940" s="11"/>
      <c r="E5940" s="11"/>
    </row>
    <row r="5941" spans="1:5" x14ac:dyDescent="0.25">
      <c r="A5941" s="122">
        <f t="shared" si="187"/>
        <v>45753</v>
      </c>
      <c r="B5941" s="73" t="b">
        <f t="shared" si="188"/>
        <v>0</v>
      </c>
      <c r="C5941" s="11"/>
      <c r="D5941" s="11"/>
      <c r="E5941" s="11"/>
    </row>
    <row r="5942" spans="1:5" x14ac:dyDescent="0.25">
      <c r="A5942" s="122">
        <f t="shared" si="187"/>
        <v>45754</v>
      </c>
      <c r="B5942" s="73" t="b">
        <f t="shared" si="188"/>
        <v>0</v>
      </c>
      <c r="C5942" s="11"/>
      <c r="D5942" s="11"/>
      <c r="E5942" s="11"/>
    </row>
    <row r="5943" spans="1:5" x14ac:dyDescent="0.25">
      <c r="A5943" s="122">
        <f t="shared" si="187"/>
        <v>45755</v>
      </c>
      <c r="B5943" s="73" t="b">
        <f t="shared" si="188"/>
        <v>0</v>
      </c>
      <c r="C5943" s="11"/>
      <c r="D5943" s="11"/>
      <c r="E5943" s="11"/>
    </row>
    <row r="5944" spans="1:5" x14ac:dyDescent="0.25">
      <c r="A5944" s="122">
        <f t="shared" si="187"/>
        <v>45756</v>
      </c>
      <c r="B5944" s="73" t="b">
        <f t="shared" si="188"/>
        <v>0</v>
      </c>
      <c r="C5944" s="11"/>
      <c r="D5944" s="11"/>
      <c r="E5944" s="11"/>
    </row>
    <row r="5945" spans="1:5" x14ac:dyDescent="0.25">
      <c r="A5945" s="122">
        <f t="shared" si="187"/>
        <v>45757</v>
      </c>
      <c r="B5945" s="73" t="b">
        <f t="shared" si="188"/>
        <v>0</v>
      </c>
      <c r="C5945" s="11"/>
      <c r="D5945" s="11"/>
      <c r="E5945" s="11"/>
    </row>
    <row r="5946" spans="1:5" x14ac:dyDescent="0.25">
      <c r="A5946" s="122">
        <f t="shared" si="187"/>
        <v>45758</v>
      </c>
      <c r="B5946" s="73" t="b">
        <f t="shared" si="188"/>
        <v>0</v>
      </c>
      <c r="C5946" s="11"/>
      <c r="D5946" s="11"/>
      <c r="E5946" s="11"/>
    </row>
    <row r="5947" spans="1:5" x14ac:dyDescent="0.25">
      <c r="A5947" s="122">
        <f t="shared" si="187"/>
        <v>45759</v>
      </c>
      <c r="B5947" s="73" t="b">
        <f t="shared" si="188"/>
        <v>0</v>
      </c>
      <c r="C5947" s="11"/>
      <c r="D5947" s="11"/>
      <c r="E5947" s="11"/>
    </row>
    <row r="5948" spans="1:5" x14ac:dyDescent="0.25">
      <c r="A5948" s="122">
        <f t="shared" si="187"/>
        <v>45760</v>
      </c>
      <c r="B5948" s="73" t="b">
        <f t="shared" si="188"/>
        <v>0</v>
      </c>
      <c r="C5948" s="11"/>
      <c r="D5948" s="11"/>
      <c r="E5948" s="11"/>
    </row>
    <row r="5949" spans="1:5" x14ac:dyDescent="0.25">
      <c r="A5949" s="122">
        <f t="shared" si="187"/>
        <v>45761</v>
      </c>
      <c r="B5949" s="73" t="b">
        <f t="shared" si="188"/>
        <v>0</v>
      </c>
      <c r="C5949" s="11"/>
      <c r="D5949" s="11"/>
      <c r="E5949" s="11"/>
    </row>
    <row r="5950" spans="1:5" x14ac:dyDescent="0.25">
      <c r="A5950" s="122">
        <f t="shared" si="187"/>
        <v>45762</v>
      </c>
      <c r="B5950" s="73" t="b">
        <f t="shared" si="188"/>
        <v>0</v>
      </c>
      <c r="C5950" s="11"/>
      <c r="D5950" s="11"/>
      <c r="E5950" s="11"/>
    </row>
    <row r="5951" spans="1:5" x14ac:dyDescent="0.25">
      <c r="A5951" s="122">
        <f t="shared" si="187"/>
        <v>45763</v>
      </c>
      <c r="B5951" s="73" t="b">
        <f t="shared" si="188"/>
        <v>0</v>
      </c>
      <c r="C5951" s="11"/>
      <c r="D5951" s="11"/>
      <c r="E5951" s="11"/>
    </row>
    <row r="5952" spans="1:5" x14ac:dyDescent="0.25">
      <c r="A5952" s="122">
        <f t="shared" si="187"/>
        <v>45764</v>
      </c>
      <c r="B5952" s="73" t="b">
        <f t="shared" si="188"/>
        <v>1</v>
      </c>
      <c r="C5952" s="11" t="s">
        <v>81</v>
      </c>
      <c r="D5952" s="11"/>
      <c r="E5952" s="11"/>
    </row>
    <row r="5953" spans="1:5" x14ac:dyDescent="0.25">
      <c r="A5953" s="122">
        <f t="shared" si="187"/>
        <v>45765</v>
      </c>
      <c r="B5953" s="73" t="b">
        <f t="shared" si="188"/>
        <v>1</v>
      </c>
      <c r="C5953" s="11" t="s">
        <v>81</v>
      </c>
      <c r="D5953" s="11"/>
      <c r="E5953" s="11"/>
    </row>
    <row r="5954" spans="1:5" x14ac:dyDescent="0.25">
      <c r="A5954" s="122">
        <f t="shared" si="187"/>
        <v>45766</v>
      </c>
      <c r="B5954" s="73" t="b">
        <f t="shared" si="188"/>
        <v>0</v>
      </c>
      <c r="C5954" s="11"/>
      <c r="D5954" s="11"/>
      <c r="E5954" s="11"/>
    </row>
    <row r="5955" spans="1:5" x14ac:dyDescent="0.25">
      <c r="A5955" s="122">
        <f t="shared" si="187"/>
        <v>45767</v>
      </c>
      <c r="B5955" s="73" t="b">
        <f t="shared" si="188"/>
        <v>1</v>
      </c>
      <c r="C5955" s="11" t="s">
        <v>81</v>
      </c>
      <c r="D5955" s="11"/>
      <c r="E5955" s="11"/>
    </row>
    <row r="5956" spans="1:5" x14ac:dyDescent="0.25">
      <c r="A5956" s="122">
        <f t="shared" ref="A5956:A6019" si="189">A5955+1</f>
        <v>45768</v>
      </c>
      <c r="B5956" s="73" t="b">
        <f t="shared" si="188"/>
        <v>1</v>
      </c>
      <c r="C5956" s="11" t="s">
        <v>81</v>
      </c>
      <c r="D5956" s="11"/>
      <c r="E5956" s="11"/>
    </row>
    <row r="5957" spans="1:5" x14ac:dyDescent="0.25">
      <c r="A5957" s="122">
        <f t="shared" si="189"/>
        <v>45769</v>
      </c>
      <c r="B5957" s="73" t="b">
        <f t="shared" si="188"/>
        <v>0</v>
      </c>
      <c r="C5957" s="11"/>
      <c r="D5957" s="11"/>
      <c r="E5957" s="11"/>
    </row>
    <row r="5958" spans="1:5" x14ac:dyDescent="0.25">
      <c r="A5958" s="122">
        <f t="shared" si="189"/>
        <v>45770</v>
      </c>
      <c r="B5958" s="73" t="b">
        <f t="shared" si="188"/>
        <v>0</v>
      </c>
      <c r="C5958" s="11"/>
      <c r="D5958" s="11"/>
      <c r="E5958" s="11"/>
    </row>
    <row r="5959" spans="1:5" x14ac:dyDescent="0.25">
      <c r="A5959" s="122">
        <f t="shared" si="189"/>
        <v>45771</v>
      </c>
      <c r="B5959" s="73" t="b">
        <f t="shared" si="188"/>
        <v>0</v>
      </c>
      <c r="C5959" s="11"/>
      <c r="D5959" s="11"/>
      <c r="E5959" s="11"/>
    </row>
    <row r="5960" spans="1:5" x14ac:dyDescent="0.25">
      <c r="A5960" s="122">
        <f t="shared" si="189"/>
        <v>45772</v>
      </c>
      <c r="B5960" s="73" t="b">
        <f t="shared" si="188"/>
        <v>0</v>
      </c>
      <c r="C5960" s="11"/>
      <c r="D5960" s="11"/>
      <c r="E5960" s="11"/>
    </row>
    <row r="5961" spans="1:5" x14ac:dyDescent="0.25">
      <c r="A5961" s="122">
        <f t="shared" si="189"/>
        <v>45773</v>
      </c>
      <c r="B5961" s="73" t="b">
        <f t="shared" si="188"/>
        <v>0</v>
      </c>
      <c r="C5961" s="11"/>
      <c r="D5961" s="11"/>
      <c r="E5961" s="11"/>
    </row>
    <row r="5962" spans="1:5" x14ac:dyDescent="0.25">
      <c r="A5962" s="122">
        <f t="shared" si="189"/>
        <v>45774</v>
      </c>
      <c r="B5962" s="73" t="b">
        <f t="shared" si="188"/>
        <v>0</v>
      </c>
      <c r="C5962" s="11"/>
      <c r="D5962" s="11"/>
      <c r="E5962" s="11"/>
    </row>
    <row r="5963" spans="1:5" x14ac:dyDescent="0.25">
      <c r="A5963" s="122">
        <f t="shared" si="189"/>
        <v>45775</v>
      </c>
      <c r="B5963" s="73" t="b">
        <f t="shared" si="188"/>
        <v>0</v>
      </c>
      <c r="C5963" s="11"/>
      <c r="D5963" s="11"/>
      <c r="E5963" s="11"/>
    </row>
    <row r="5964" spans="1:5" x14ac:dyDescent="0.25">
      <c r="A5964" s="122">
        <f t="shared" si="189"/>
        <v>45776</v>
      </c>
      <c r="B5964" s="73" t="b">
        <f t="shared" si="188"/>
        <v>0</v>
      </c>
      <c r="C5964" s="11"/>
      <c r="D5964" s="11"/>
      <c r="E5964" s="11"/>
    </row>
    <row r="5965" spans="1:5" x14ac:dyDescent="0.25">
      <c r="A5965" s="122">
        <f t="shared" si="189"/>
        <v>45777</v>
      </c>
      <c r="B5965" s="73" t="b">
        <f t="shared" si="188"/>
        <v>0</v>
      </c>
      <c r="C5965" s="11"/>
      <c r="D5965" s="11"/>
      <c r="E5965" s="11"/>
    </row>
    <row r="5966" spans="1:5" x14ac:dyDescent="0.25">
      <c r="A5966" s="122">
        <f t="shared" si="189"/>
        <v>45778</v>
      </c>
      <c r="B5966" s="73" t="b">
        <f t="shared" si="188"/>
        <v>0</v>
      </c>
      <c r="C5966" s="11"/>
      <c r="D5966" s="11"/>
      <c r="E5966" s="11"/>
    </row>
    <row r="5967" spans="1:5" x14ac:dyDescent="0.25">
      <c r="A5967" s="122">
        <f t="shared" si="189"/>
        <v>45779</v>
      </c>
      <c r="B5967" s="73" t="b">
        <f t="shared" si="188"/>
        <v>0</v>
      </c>
      <c r="C5967" s="11"/>
      <c r="D5967" s="11"/>
      <c r="E5967" s="11"/>
    </row>
    <row r="5968" spans="1:5" x14ac:dyDescent="0.25">
      <c r="A5968" s="122">
        <f t="shared" si="189"/>
        <v>45780</v>
      </c>
      <c r="B5968" s="73" t="b">
        <f t="shared" si="188"/>
        <v>0</v>
      </c>
      <c r="C5968" s="11"/>
      <c r="D5968" s="11"/>
      <c r="E5968" s="11"/>
    </row>
    <row r="5969" spans="1:5" x14ac:dyDescent="0.25">
      <c r="A5969" s="122">
        <f t="shared" si="189"/>
        <v>45781</v>
      </c>
      <c r="B5969" s="73" t="b">
        <f t="shared" si="188"/>
        <v>0</v>
      </c>
      <c r="C5969" s="11"/>
      <c r="D5969" s="11"/>
      <c r="E5969" s="11"/>
    </row>
    <row r="5970" spans="1:5" x14ac:dyDescent="0.25">
      <c r="A5970" s="122">
        <f t="shared" si="189"/>
        <v>45782</v>
      </c>
      <c r="B5970" s="73" t="b">
        <f t="shared" si="188"/>
        <v>0</v>
      </c>
      <c r="C5970" s="11"/>
      <c r="D5970" s="11"/>
      <c r="E5970" s="11"/>
    </row>
    <row r="5971" spans="1:5" x14ac:dyDescent="0.25">
      <c r="A5971" s="122">
        <f t="shared" si="189"/>
        <v>45783</v>
      </c>
      <c r="B5971" s="73" t="b">
        <f t="shared" si="188"/>
        <v>0</v>
      </c>
      <c r="C5971" s="11"/>
      <c r="D5971" s="11"/>
      <c r="E5971" s="11"/>
    </row>
    <row r="5972" spans="1:5" x14ac:dyDescent="0.25">
      <c r="A5972" s="122">
        <f t="shared" si="189"/>
        <v>45784</v>
      </c>
      <c r="B5972" s="73" t="b">
        <f t="shared" si="188"/>
        <v>0</v>
      </c>
      <c r="C5972" s="11"/>
      <c r="D5972" s="11"/>
      <c r="E5972" s="11"/>
    </row>
    <row r="5973" spans="1:5" x14ac:dyDescent="0.25">
      <c r="A5973" s="122">
        <f t="shared" si="189"/>
        <v>45785</v>
      </c>
      <c r="B5973" s="73" t="b">
        <f t="shared" si="188"/>
        <v>0</v>
      </c>
      <c r="C5973" s="11"/>
      <c r="D5973" s="11"/>
      <c r="E5973" s="11"/>
    </row>
    <row r="5974" spans="1:5" x14ac:dyDescent="0.25">
      <c r="A5974" s="122">
        <f t="shared" si="189"/>
        <v>45786</v>
      </c>
      <c r="B5974" s="73" t="b">
        <f t="shared" si="188"/>
        <v>0</v>
      </c>
      <c r="C5974" s="11"/>
      <c r="D5974" s="11"/>
      <c r="E5974" s="11"/>
    </row>
    <row r="5975" spans="1:5" x14ac:dyDescent="0.25">
      <c r="A5975" s="122">
        <f t="shared" si="189"/>
        <v>45787</v>
      </c>
      <c r="B5975" s="73" t="b">
        <f t="shared" si="188"/>
        <v>0</v>
      </c>
      <c r="C5975" s="11"/>
      <c r="D5975" s="11"/>
      <c r="E5975" s="11"/>
    </row>
    <row r="5976" spans="1:5" x14ac:dyDescent="0.25">
      <c r="A5976" s="122">
        <f t="shared" si="189"/>
        <v>45788</v>
      </c>
      <c r="B5976" s="73" t="b">
        <f t="shared" si="188"/>
        <v>0</v>
      </c>
      <c r="C5976" s="11"/>
      <c r="D5976" s="11"/>
      <c r="E5976" s="11"/>
    </row>
    <row r="5977" spans="1:5" x14ac:dyDescent="0.25">
      <c r="A5977" s="122">
        <f t="shared" si="189"/>
        <v>45789</v>
      </c>
      <c r="B5977" s="73" t="b">
        <f t="shared" ref="B5977:B6040" si="190">OR(C5977="Ja",D5977="Ja",E5977="Ja")</f>
        <v>0</v>
      </c>
      <c r="C5977" s="11"/>
      <c r="D5977" s="11"/>
      <c r="E5977" s="11"/>
    </row>
    <row r="5978" spans="1:5" x14ac:dyDescent="0.25">
      <c r="A5978" s="122">
        <f t="shared" si="189"/>
        <v>45790</v>
      </c>
      <c r="B5978" s="73" t="b">
        <f t="shared" si="190"/>
        <v>0</v>
      </c>
      <c r="C5978" s="11"/>
      <c r="D5978" s="11"/>
      <c r="E5978" s="11"/>
    </row>
    <row r="5979" spans="1:5" x14ac:dyDescent="0.25">
      <c r="A5979" s="122">
        <f t="shared" si="189"/>
        <v>45791</v>
      </c>
      <c r="B5979" s="73" t="b">
        <f t="shared" si="190"/>
        <v>0</v>
      </c>
      <c r="C5979" s="11"/>
      <c r="D5979" s="11"/>
      <c r="E5979" s="11"/>
    </row>
    <row r="5980" spans="1:5" x14ac:dyDescent="0.25">
      <c r="A5980" s="122">
        <f t="shared" si="189"/>
        <v>45792</v>
      </c>
      <c r="B5980" s="73" t="b">
        <f t="shared" si="190"/>
        <v>0</v>
      </c>
      <c r="C5980" s="11"/>
      <c r="D5980" s="11"/>
      <c r="E5980" s="11"/>
    </row>
    <row r="5981" spans="1:5" x14ac:dyDescent="0.25">
      <c r="A5981" s="122">
        <f t="shared" si="189"/>
        <v>45793</v>
      </c>
      <c r="B5981" s="73" t="b">
        <f t="shared" si="190"/>
        <v>1</v>
      </c>
      <c r="C5981" s="11" t="s">
        <v>81</v>
      </c>
      <c r="D5981" s="11"/>
      <c r="E5981" s="11"/>
    </row>
    <row r="5982" spans="1:5" x14ac:dyDescent="0.25">
      <c r="A5982" s="122">
        <f t="shared" si="189"/>
        <v>45794</v>
      </c>
      <c r="B5982" s="73" t="b">
        <f t="shared" si="190"/>
        <v>0</v>
      </c>
      <c r="C5982" s="11"/>
      <c r="D5982" s="11"/>
      <c r="E5982" s="11"/>
    </row>
    <row r="5983" spans="1:5" x14ac:dyDescent="0.25">
      <c r="A5983" s="122">
        <f t="shared" si="189"/>
        <v>45795</v>
      </c>
      <c r="B5983" s="73" t="b">
        <f t="shared" si="190"/>
        <v>0</v>
      </c>
      <c r="C5983" s="11"/>
      <c r="D5983" s="11"/>
      <c r="E5983" s="11"/>
    </row>
    <row r="5984" spans="1:5" x14ac:dyDescent="0.25">
      <c r="A5984" s="122">
        <f t="shared" si="189"/>
        <v>45796</v>
      </c>
      <c r="B5984" s="73" t="b">
        <f t="shared" si="190"/>
        <v>0</v>
      </c>
      <c r="C5984" s="11"/>
      <c r="D5984" s="11"/>
      <c r="E5984" s="11"/>
    </row>
    <row r="5985" spans="1:5" x14ac:dyDescent="0.25">
      <c r="A5985" s="122">
        <f t="shared" si="189"/>
        <v>45797</v>
      </c>
      <c r="B5985" s="73" t="b">
        <f t="shared" si="190"/>
        <v>0</v>
      </c>
      <c r="C5985" s="11"/>
      <c r="D5985" s="11"/>
      <c r="E5985" s="11"/>
    </row>
    <row r="5986" spans="1:5" x14ac:dyDescent="0.25">
      <c r="A5986" s="122">
        <f t="shared" si="189"/>
        <v>45798</v>
      </c>
      <c r="B5986" s="73" t="b">
        <f t="shared" si="190"/>
        <v>0</v>
      </c>
      <c r="C5986" s="11"/>
      <c r="D5986" s="11"/>
      <c r="E5986" s="11"/>
    </row>
    <row r="5987" spans="1:5" x14ac:dyDescent="0.25">
      <c r="A5987" s="122">
        <f t="shared" si="189"/>
        <v>45799</v>
      </c>
      <c r="B5987" s="73" t="b">
        <f t="shared" si="190"/>
        <v>0</v>
      </c>
      <c r="C5987" s="11"/>
      <c r="D5987" s="11"/>
      <c r="E5987" s="11"/>
    </row>
    <row r="5988" spans="1:5" x14ac:dyDescent="0.25">
      <c r="A5988" s="122">
        <f t="shared" si="189"/>
        <v>45800</v>
      </c>
      <c r="B5988" s="73" t="b">
        <f t="shared" si="190"/>
        <v>0</v>
      </c>
      <c r="C5988" s="11"/>
      <c r="D5988" s="11"/>
      <c r="E5988" s="11"/>
    </row>
    <row r="5989" spans="1:5" x14ac:dyDescent="0.25">
      <c r="A5989" s="122">
        <f t="shared" si="189"/>
        <v>45801</v>
      </c>
      <c r="B5989" s="73" t="b">
        <f t="shared" si="190"/>
        <v>0</v>
      </c>
      <c r="C5989" s="11"/>
      <c r="D5989" s="11"/>
      <c r="E5989" s="11"/>
    </row>
    <row r="5990" spans="1:5" x14ac:dyDescent="0.25">
      <c r="A5990" s="122">
        <f t="shared" si="189"/>
        <v>45802</v>
      </c>
      <c r="B5990" s="73" t="b">
        <f t="shared" si="190"/>
        <v>0</v>
      </c>
      <c r="C5990" s="11"/>
      <c r="D5990" s="11"/>
      <c r="E5990" s="11"/>
    </row>
    <row r="5991" spans="1:5" x14ac:dyDescent="0.25">
      <c r="A5991" s="122">
        <f t="shared" si="189"/>
        <v>45803</v>
      </c>
      <c r="B5991" s="73" t="b">
        <f t="shared" si="190"/>
        <v>0</v>
      </c>
      <c r="C5991" s="11"/>
      <c r="D5991" s="11"/>
      <c r="E5991" s="11"/>
    </row>
    <row r="5992" spans="1:5" x14ac:dyDescent="0.25">
      <c r="A5992" s="122">
        <f t="shared" si="189"/>
        <v>45804</v>
      </c>
      <c r="B5992" s="73" t="b">
        <f t="shared" si="190"/>
        <v>0</v>
      </c>
      <c r="C5992" s="11"/>
      <c r="D5992" s="11"/>
      <c r="E5992" s="11"/>
    </row>
    <row r="5993" spans="1:5" x14ac:dyDescent="0.25">
      <c r="A5993" s="122">
        <f t="shared" si="189"/>
        <v>45805</v>
      </c>
      <c r="B5993" s="73" t="b">
        <f t="shared" si="190"/>
        <v>0</v>
      </c>
      <c r="C5993" s="11"/>
      <c r="D5993" s="11"/>
      <c r="E5993" s="11"/>
    </row>
    <row r="5994" spans="1:5" x14ac:dyDescent="0.25">
      <c r="A5994" s="122">
        <f t="shared" si="189"/>
        <v>45806</v>
      </c>
      <c r="B5994" s="73" t="b">
        <f t="shared" si="190"/>
        <v>1</v>
      </c>
      <c r="C5994" s="11" t="s">
        <v>81</v>
      </c>
      <c r="D5994" s="11"/>
      <c r="E5994" s="11"/>
    </row>
    <row r="5995" spans="1:5" x14ac:dyDescent="0.25">
      <c r="A5995" s="122">
        <f t="shared" si="189"/>
        <v>45807</v>
      </c>
      <c r="B5995" s="73" t="b">
        <f t="shared" si="190"/>
        <v>0</v>
      </c>
      <c r="C5995" s="11"/>
      <c r="D5995" s="11"/>
      <c r="E5995" s="11"/>
    </row>
    <row r="5996" spans="1:5" x14ac:dyDescent="0.25">
      <c r="A5996" s="122">
        <f t="shared" si="189"/>
        <v>45808</v>
      </c>
      <c r="B5996" s="73" t="b">
        <f t="shared" si="190"/>
        <v>0</v>
      </c>
      <c r="C5996" s="11"/>
      <c r="D5996" s="11"/>
      <c r="E5996" s="11"/>
    </row>
    <row r="5997" spans="1:5" x14ac:dyDescent="0.25">
      <c r="A5997" s="122">
        <f t="shared" si="189"/>
        <v>45809</v>
      </c>
      <c r="B5997" s="73" t="b">
        <f t="shared" si="190"/>
        <v>0</v>
      </c>
      <c r="C5997" s="11"/>
      <c r="D5997" s="11"/>
      <c r="E5997" s="11"/>
    </row>
    <row r="5998" spans="1:5" x14ac:dyDescent="0.25">
      <c r="A5998" s="122">
        <f t="shared" si="189"/>
        <v>45810</v>
      </c>
      <c r="B5998" s="73" t="b">
        <f t="shared" si="190"/>
        <v>0</v>
      </c>
      <c r="C5998" s="11"/>
      <c r="D5998" s="11"/>
      <c r="E5998" s="11"/>
    </row>
    <row r="5999" spans="1:5" x14ac:dyDescent="0.25">
      <c r="A5999" s="122">
        <f t="shared" si="189"/>
        <v>45811</v>
      </c>
      <c r="B5999" s="73" t="b">
        <f t="shared" si="190"/>
        <v>0</v>
      </c>
      <c r="C5999" s="11"/>
      <c r="D5999" s="11"/>
      <c r="E5999" s="11"/>
    </row>
    <row r="6000" spans="1:5" x14ac:dyDescent="0.25">
      <c r="A6000" s="122">
        <f t="shared" si="189"/>
        <v>45812</v>
      </c>
      <c r="B6000" s="73" t="b">
        <f t="shared" si="190"/>
        <v>0</v>
      </c>
      <c r="C6000" s="11"/>
      <c r="D6000" s="11"/>
      <c r="E6000" s="11"/>
    </row>
    <row r="6001" spans="1:5" x14ac:dyDescent="0.25">
      <c r="A6001" s="122">
        <f t="shared" si="189"/>
        <v>45813</v>
      </c>
      <c r="B6001" s="73" t="b">
        <f t="shared" si="190"/>
        <v>1</v>
      </c>
      <c r="C6001" s="11"/>
      <c r="D6001" s="11" t="s">
        <v>81</v>
      </c>
      <c r="E6001" s="11"/>
    </row>
    <row r="6002" spans="1:5" x14ac:dyDescent="0.25">
      <c r="A6002" s="122">
        <f t="shared" si="189"/>
        <v>45814</v>
      </c>
      <c r="B6002" s="73" t="b">
        <f t="shared" si="190"/>
        <v>0</v>
      </c>
      <c r="C6002" s="11"/>
      <c r="D6002" s="11"/>
      <c r="E6002" s="11"/>
    </row>
    <row r="6003" spans="1:5" x14ac:dyDescent="0.25">
      <c r="A6003" s="122">
        <f t="shared" si="189"/>
        <v>45815</v>
      </c>
      <c r="B6003" s="73" t="b">
        <f t="shared" si="190"/>
        <v>0</v>
      </c>
      <c r="C6003" s="11"/>
      <c r="D6003" s="11"/>
      <c r="E6003" s="11"/>
    </row>
    <row r="6004" spans="1:5" x14ac:dyDescent="0.25">
      <c r="A6004" s="122">
        <f t="shared" si="189"/>
        <v>45816</v>
      </c>
      <c r="B6004" s="73" t="b">
        <f t="shared" si="190"/>
        <v>1</v>
      </c>
      <c r="C6004" s="11" t="s">
        <v>81</v>
      </c>
      <c r="D6004" s="11"/>
      <c r="E6004" s="11"/>
    </row>
    <row r="6005" spans="1:5" x14ac:dyDescent="0.25">
      <c r="A6005" s="122">
        <f t="shared" si="189"/>
        <v>45817</v>
      </c>
      <c r="B6005" s="73" t="b">
        <f t="shared" si="190"/>
        <v>1</v>
      </c>
      <c r="C6005" s="11" t="s">
        <v>81</v>
      </c>
      <c r="D6005" s="11"/>
      <c r="E6005" s="11"/>
    </row>
    <row r="6006" spans="1:5" x14ac:dyDescent="0.25">
      <c r="A6006" s="122">
        <f t="shared" si="189"/>
        <v>45818</v>
      </c>
      <c r="B6006" s="73" t="b">
        <f t="shared" si="190"/>
        <v>0</v>
      </c>
      <c r="C6006" s="11"/>
      <c r="D6006" s="11"/>
      <c r="E6006" s="11"/>
    </row>
    <row r="6007" spans="1:5" x14ac:dyDescent="0.25">
      <c r="A6007" s="122">
        <f t="shared" si="189"/>
        <v>45819</v>
      </c>
      <c r="B6007" s="73" t="b">
        <f t="shared" si="190"/>
        <v>0</v>
      </c>
      <c r="C6007" s="11"/>
      <c r="D6007" s="11"/>
      <c r="E6007" s="11"/>
    </row>
    <row r="6008" spans="1:5" x14ac:dyDescent="0.25">
      <c r="A6008" s="122">
        <f t="shared" si="189"/>
        <v>45820</v>
      </c>
      <c r="B6008" s="73" t="b">
        <f t="shared" si="190"/>
        <v>0</v>
      </c>
      <c r="C6008" s="11"/>
      <c r="D6008" s="11"/>
      <c r="E6008" s="11"/>
    </row>
    <row r="6009" spans="1:5" x14ac:dyDescent="0.25">
      <c r="A6009" s="122">
        <f t="shared" si="189"/>
        <v>45821</v>
      </c>
      <c r="B6009" s="73" t="b">
        <f t="shared" si="190"/>
        <v>0</v>
      </c>
      <c r="C6009" s="11"/>
      <c r="D6009" s="11"/>
      <c r="E6009" s="11"/>
    </row>
    <row r="6010" spans="1:5" x14ac:dyDescent="0.25">
      <c r="A6010" s="122">
        <f t="shared" si="189"/>
        <v>45822</v>
      </c>
      <c r="B6010" s="73" t="b">
        <f t="shared" si="190"/>
        <v>0</v>
      </c>
      <c r="C6010" s="11"/>
      <c r="D6010" s="11"/>
      <c r="E6010" s="11"/>
    </row>
    <row r="6011" spans="1:5" x14ac:dyDescent="0.25">
      <c r="A6011" s="122">
        <f t="shared" si="189"/>
        <v>45823</v>
      </c>
      <c r="B6011" s="73" t="b">
        <f t="shared" si="190"/>
        <v>0</v>
      </c>
      <c r="C6011" s="11"/>
      <c r="D6011" s="11"/>
      <c r="E6011" s="11"/>
    </row>
    <row r="6012" spans="1:5" x14ac:dyDescent="0.25">
      <c r="A6012" s="122">
        <f t="shared" si="189"/>
        <v>45824</v>
      </c>
      <c r="B6012" s="73" t="b">
        <f t="shared" si="190"/>
        <v>0</v>
      </c>
      <c r="C6012" s="11"/>
      <c r="D6012" s="11"/>
      <c r="E6012" s="11"/>
    </row>
    <row r="6013" spans="1:5" x14ac:dyDescent="0.25">
      <c r="A6013" s="122">
        <f t="shared" si="189"/>
        <v>45825</v>
      </c>
      <c r="B6013" s="73" t="b">
        <f t="shared" si="190"/>
        <v>0</v>
      </c>
      <c r="C6013" s="11"/>
      <c r="D6013" s="11"/>
      <c r="E6013" s="11"/>
    </row>
    <row r="6014" spans="1:5" x14ac:dyDescent="0.25">
      <c r="A6014" s="122">
        <f t="shared" si="189"/>
        <v>45826</v>
      </c>
      <c r="B6014" s="73" t="b">
        <f t="shared" si="190"/>
        <v>0</v>
      </c>
      <c r="C6014" s="11"/>
      <c r="D6014" s="11"/>
      <c r="E6014" s="11"/>
    </row>
    <row r="6015" spans="1:5" x14ac:dyDescent="0.25">
      <c r="A6015" s="122">
        <f t="shared" si="189"/>
        <v>45827</v>
      </c>
      <c r="B6015" s="73" t="b">
        <f t="shared" si="190"/>
        <v>0</v>
      </c>
      <c r="C6015" s="11"/>
      <c r="D6015" s="11"/>
      <c r="E6015" s="11"/>
    </row>
    <row r="6016" spans="1:5" x14ac:dyDescent="0.25">
      <c r="A6016" s="122">
        <f t="shared" si="189"/>
        <v>45828</v>
      </c>
      <c r="B6016" s="73" t="b">
        <f t="shared" si="190"/>
        <v>0</v>
      </c>
      <c r="C6016" s="11"/>
      <c r="D6016" s="11"/>
      <c r="E6016" s="11"/>
    </row>
    <row r="6017" spans="1:5" x14ac:dyDescent="0.25">
      <c r="A6017" s="122">
        <f t="shared" si="189"/>
        <v>45829</v>
      </c>
      <c r="B6017" s="73" t="b">
        <f t="shared" si="190"/>
        <v>0</v>
      </c>
      <c r="C6017" s="11"/>
      <c r="D6017" s="11"/>
      <c r="E6017" s="11"/>
    </row>
    <row r="6018" spans="1:5" x14ac:dyDescent="0.25">
      <c r="A6018" s="122">
        <f t="shared" si="189"/>
        <v>45830</v>
      </c>
      <c r="B6018" s="73" t="b">
        <f t="shared" si="190"/>
        <v>0</v>
      </c>
      <c r="C6018" s="11"/>
      <c r="D6018" s="11"/>
      <c r="E6018" s="11"/>
    </row>
    <row r="6019" spans="1:5" x14ac:dyDescent="0.25">
      <c r="A6019" s="122">
        <f t="shared" si="189"/>
        <v>45831</v>
      </c>
      <c r="B6019" s="73" t="b">
        <f t="shared" si="190"/>
        <v>0</v>
      </c>
      <c r="C6019" s="11"/>
      <c r="D6019" s="11"/>
      <c r="E6019" s="11"/>
    </row>
    <row r="6020" spans="1:5" x14ac:dyDescent="0.25">
      <c r="A6020" s="122">
        <f t="shared" ref="A6020:A6083" si="191">A6019+1</f>
        <v>45832</v>
      </c>
      <c r="B6020" s="73" t="b">
        <f t="shared" si="190"/>
        <v>0</v>
      </c>
      <c r="C6020" s="11"/>
      <c r="D6020" s="11"/>
      <c r="E6020" s="11"/>
    </row>
    <row r="6021" spans="1:5" x14ac:dyDescent="0.25">
      <c r="A6021" s="122">
        <f t="shared" si="191"/>
        <v>45833</v>
      </c>
      <c r="B6021" s="73" t="b">
        <f t="shared" si="190"/>
        <v>0</v>
      </c>
      <c r="C6021" s="11"/>
      <c r="D6021" s="11"/>
      <c r="E6021" s="11"/>
    </row>
    <row r="6022" spans="1:5" x14ac:dyDescent="0.25">
      <c r="A6022" s="122">
        <f t="shared" si="191"/>
        <v>45834</v>
      </c>
      <c r="B6022" s="73" t="b">
        <f t="shared" si="190"/>
        <v>0</v>
      </c>
      <c r="C6022" s="11"/>
      <c r="D6022" s="11"/>
      <c r="E6022" s="11"/>
    </row>
    <row r="6023" spans="1:5" x14ac:dyDescent="0.25">
      <c r="A6023" s="122">
        <f t="shared" si="191"/>
        <v>45835</v>
      </c>
      <c r="B6023" s="73" t="b">
        <f t="shared" si="190"/>
        <v>0</v>
      </c>
      <c r="C6023" s="11"/>
      <c r="D6023" s="11"/>
      <c r="E6023" s="11"/>
    </row>
    <row r="6024" spans="1:5" x14ac:dyDescent="0.25">
      <c r="A6024" s="122">
        <f t="shared" si="191"/>
        <v>45836</v>
      </c>
      <c r="B6024" s="73" t="b">
        <f t="shared" si="190"/>
        <v>0</v>
      </c>
      <c r="C6024" s="11"/>
      <c r="D6024" s="11"/>
      <c r="E6024" s="11"/>
    </row>
    <row r="6025" spans="1:5" x14ac:dyDescent="0.25">
      <c r="A6025" s="122">
        <f t="shared" si="191"/>
        <v>45837</v>
      </c>
      <c r="B6025" s="73" t="b">
        <f t="shared" si="190"/>
        <v>0</v>
      </c>
      <c r="C6025" s="11"/>
      <c r="D6025" s="11"/>
      <c r="E6025" s="11"/>
    </row>
    <row r="6026" spans="1:5" x14ac:dyDescent="0.25">
      <c r="A6026" s="122">
        <f t="shared" si="191"/>
        <v>45838</v>
      </c>
      <c r="B6026" s="73" t="b">
        <f t="shared" si="190"/>
        <v>0</v>
      </c>
      <c r="C6026" s="11"/>
      <c r="D6026" s="11"/>
      <c r="E6026" s="11"/>
    </row>
    <row r="6027" spans="1:5" x14ac:dyDescent="0.25">
      <c r="A6027" s="122">
        <f t="shared" si="191"/>
        <v>45839</v>
      </c>
      <c r="B6027" s="73" t="b">
        <f t="shared" si="190"/>
        <v>0</v>
      </c>
      <c r="C6027" s="11"/>
      <c r="D6027" s="11"/>
      <c r="E6027" s="11"/>
    </row>
    <row r="6028" spans="1:5" x14ac:dyDescent="0.25">
      <c r="A6028" s="122">
        <f t="shared" si="191"/>
        <v>45840</v>
      </c>
      <c r="B6028" s="73" t="b">
        <f t="shared" si="190"/>
        <v>0</v>
      </c>
      <c r="C6028" s="11"/>
      <c r="D6028" s="11"/>
      <c r="E6028" s="11"/>
    </row>
    <row r="6029" spans="1:5" x14ac:dyDescent="0.25">
      <c r="A6029" s="122">
        <f t="shared" si="191"/>
        <v>45841</v>
      </c>
      <c r="B6029" s="73" t="b">
        <f t="shared" si="190"/>
        <v>0</v>
      </c>
      <c r="C6029" s="11"/>
      <c r="D6029" s="11"/>
      <c r="E6029" s="11"/>
    </row>
    <row r="6030" spans="1:5" x14ac:dyDescent="0.25">
      <c r="A6030" s="122">
        <f t="shared" si="191"/>
        <v>45842</v>
      </c>
      <c r="B6030" s="73" t="b">
        <f t="shared" si="190"/>
        <v>0</v>
      </c>
      <c r="C6030" s="11"/>
      <c r="D6030" s="11"/>
      <c r="E6030" s="11"/>
    </row>
    <row r="6031" spans="1:5" x14ac:dyDescent="0.25">
      <c r="A6031" s="122">
        <f t="shared" si="191"/>
        <v>45843</v>
      </c>
      <c r="B6031" s="73" t="b">
        <f t="shared" si="190"/>
        <v>0</v>
      </c>
      <c r="C6031" s="11"/>
      <c r="D6031" s="11"/>
      <c r="E6031" s="11"/>
    </row>
    <row r="6032" spans="1:5" x14ac:dyDescent="0.25">
      <c r="A6032" s="122">
        <f t="shared" si="191"/>
        <v>45844</v>
      </c>
      <c r="B6032" s="73" t="b">
        <f t="shared" si="190"/>
        <v>0</v>
      </c>
      <c r="C6032" s="11"/>
      <c r="D6032" s="11"/>
      <c r="E6032" s="11"/>
    </row>
    <row r="6033" spans="1:5" x14ac:dyDescent="0.25">
      <c r="A6033" s="122">
        <f t="shared" si="191"/>
        <v>45845</v>
      </c>
      <c r="B6033" s="73" t="b">
        <f t="shared" si="190"/>
        <v>0</v>
      </c>
      <c r="C6033" s="11"/>
      <c r="D6033" s="11"/>
      <c r="E6033" s="11"/>
    </row>
    <row r="6034" spans="1:5" x14ac:dyDescent="0.25">
      <c r="A6034" s="122">
        <f t="shared" si="191"/>
        <v>45846</v>
      </c>
      <c r="B6034" s="73" t="b">
        <f t="shared" si="190"/>
        <v>0</v>
      </c>
      <c r="C6034" s="11"/>
      <c r="D6034" s="11"/>
      <c r="E6034" s="11"/>
    </row>
    <row r="6035" spans="1:5" x14ac:dyDescent="0.25">
      <c r="A6035" s="122">
        <f t="shared" si="191"/>
        <v>45847</v>
      </c>
      <c r="B6035" s="73" t="b">
        <f t="shared" si="190"/>
        <v>0</v>
      </c>
      <c r="C6035" s="11"/>
      <c r="D6035" s="11"/>
      <c r="E6035" s="11"/>
    </row>
    <row r="6036" spans="1:5" x14ac:dyDescent="0.25">
      <c r="A6036" s="122">
        <f t="shared" si="191"/>
        <v>45848</v>
      </c>
      <c r="B6036" s="73" t="b">
        <f t="shared" si="190"/>
        <v>0</v>
      </c>
      <c r="C6036" s="11"/>
      <c r="D6036" s="11"/>
      <c r="E6036" s="11"/>
    </row>
    <row r="6037" spans="1:5" x14ac:dyDescent="0.25">
      <c r="A6037" s="122">
        <f t="shared" si="191"/>
        <v>45849</v>
      </c>
      <c r="B6037" s="73" t="b">
        <f t="shared" si="190"/>
        <v>0</v>
      </c>
      <c r="C6037" s="11"/>
      <c r="D6037" s="11"/>
      <c r="E6037" s="11"/>
    </row>
    <row r="6038" spans="1:5" x14ac:dyDescent="0.25">
      <c r="A6038" s="122">
        <f t="shared" si="191"/>
        <v>45850</v>
      </c>
      <c r="B6038" s="73" t="b">
        <f t="shared" si="190"/>
        <v>0</v>
      </c>
      <c r="C6038" s="11"/>
      <c r="D6038" s="11"/>
      <c r="E6038" s="11"/>
    </row>
    <row r="6039" spans="1:5" x14ac:dyDescent="0.25">
      <c r="A6039" s="122">
        <f t="shared" si="191"/>
        <v>45851</v>
      </c>
      <c r="B6039" s="73" t="b">
        <f t="shared" si="190"/>
        <v>0</v>
      </c>
      <c r="C6039" s="11"/>
      <c r="D6039" s="11"/>
      <c r="E6039" s="11"/>
    </row>
    <row r="6040" spans="1:5" x14ac:dyDescent="0.25">
      <c r="A6040" s="122">
        <f t="shared" si="191"/>
        <v>45852</v>
      </c>
      <c r="B6040" s="73" t="b">
        <f t="shared" si="190"/>
        <v>0</v>
      </c>
      <c r="C6040" s="11"/>
      <c r="D6040" s="11"/>
      <c r="E6040" s="11"/>
    </row>
    <row r="6041" spans="1:5" x14ac:dyDescent="0.25">
      <c r="A6041" s="122">
        <f t="shared" si="191"/>
        <v>45853</v>
      </c>
      <c r="B6041" s="73" t="b">
        <f t="shared" ref="B6041:B6104" si="192">OR(C6041="Ja",D6041="Ja",E6041="Ja")</f>
        <v>0</v>
      </c>
      <c r="C6041" s="11"/>
      <c r="D6041" s="11"/>
      <c r="E6041" s="11"/>
    </row>
    <row r="6042" spans="1:5" x14ac:dyDescent="0.25">
      <c r="A6042" s="122">
        <f t="shared" si="191"/>
        <v>45854</v>
      </c>
      <c r="B6042" s="73" t="b">
        <f t="shared" si="192"/>
        <v>0</v>
      </c>
      <c r="C6042" s="11"/>
      <c r="D6042" s="11"/>
      <c r="E6042" s="11"/>
    </row>
    <row r="6043" spans="1:5" x14ac:dyDescent="0.25">
      <c r="A6043" s="122">
        <f t="shared" si="191"/>
        <v>45855</v>
      </c>
      <c r="B6043" s="73" t="b">
        <f t="shared" si="192"/>
        <v>0</v>
      </c>
      <c r="C6043" s="11"/>
      <c r="D6043" s="11"/>
      <c r="E6043" s="11"/>
    </row>
    <row r="6044" spans="1:5" x14ac:dyDescent="0.25">
      <c r="A6044" s="122">
        <f t="shared" si="191"/>
        <v>45856</v>
      </c>
      <c r="B6044" s="73" t="b">
        <f t="shared" si="192"/>
        <v>0</v>
      </c>
      <c r="C6044" s="11"/>
      <c r="D6044" s="11"/>
      <c r="E6044" s="11"/>
    </row>
    <row r="6045" spans="1:5" x14ac:dyDescent="0.25">
      <c r="A6045" s="122">
        <f t="shared" si="191"/>
        <v>45857</v>
      </c>
      <c r="B6045" s="73" t="b">
        <f t="shared" si="192"/>
        <v>0</v>
      </c>
      <c r="C6045" s="11"/>
      <c r="D6045" s="11"/>
      <c r="E6045" s="11"/>
    </row>
    <row r="6046" spans="1:5" x14ac:dyDescent="0.25">
      <c r="A6046" s="122">
        <f t="shared" si="191"/>
        <v>45858</v>
      </c>
      <c r="B6046" s="73" t="b">
        <f t="shared" si="192"/>
        <v>0</v>
      </c>
      <c r="C6046" s="11"/>
      <c r="D6046" s="11"/>
      <c r="E6046" s="11"/>
    </row>
    <row r="6047" spans="1:5" x14ac:dyDescent="0.25">
      <c r="A6047" s="122">
        <f t="shared" si="191"/>
        <v>45859</v>
      </c>
      <c r="B6047" s="73" t="b">
        <f t="shared" si="192"/>
        <v>0</v>
      </c>
      <c r="C6047" s="11"/>
      <c r="D6047" s="11"/>
      <c r="E6047" s="11"/>
    </row>
    <row r="6048" spans="1:5" x14ac:dyDescent="0.25">
      <c r="A6048" s="122">
        <f t="shared" si="191"/>
        <v>45860</v>
      </c>
      <c r="B6048" s="73" t="b">
        <f t="shared" si="192"/>
        <v>0</v>
      </c>
      <c r="C6048" s="11"/>
      <c r="D6048" s="11"/>
      <c r="E6048" s="11"/>
    </row>
    <row r="6049" spans="1:5" x14ac:dyDescent="0.25">
      <c r="A6049" s="122">
        <f t="shared" si="191"/>
        <v>45861</v>
      </c>
      <c r="B6049" s="73" t="b">
        <f t="shared" si="192"/>
        <v>0</v>
      </c>
      <c r="C6049" s="11"/>
      <c r="D6049" s="11"/>
      <c r="E6049" s="11"/>
    </row>
    <row r="6050" spans="1:5" x14ac:dyDescent="0.25">
      <c r="A6050" s="122">
        <f t="shared" si="191"/>
        <v>45862</v>
      </c>
      <c r="B6050" s="73" t="b">
        <f t="shared" si="192"/>
        <v>0</v>
      </c>
      <c r="C6050" s="11"/>
      <c r="D6050" s="11"/>
      <c r="E6050" s="11"/>
    </row>
    <row r="6051" spans="1:5" x14ac:dyDescent="0.25">
      <c r="A6051" s="122">
        <f t="shared" si="191"/>
        <v>45863</v>
      </c>
      <c r="B6051" s="73" t="b">
        <f t="shared" si="192"/>
        <v>0</v>
      </c>
      <c r="C6051" s="11"/>
      <c r="D6051" s="11"/>
      <c r="E6051" s="11"/>
    </row>
    <row r="6052" spans="1:5" x14ac:dyDescent="0.25">
      <c r="A6052" s="122">
        <f t="shared" si="191"/>
        <v>45864</v>
      </c>
      <c r="B6052" s="73" t="b">
        <f t="shared" si="192"/>
        <v>0</v>
      </c>
      <c r="C6052" s="11"/>
      <c r="D6052" s="11"/>
      <c r="E6052" s="11"/>
    </row>
    <row r="6053" spans="1:5" x14ac:dyDescent="0.25">
      <c r="A6053" s="122">
        <f t="shared" si="191"/>
        <v>45865</v>
      </c>
      <c r="B6053" s="73" t="b">
        <f t="shared" si="192"/>
        <v>0</v>
      </c>
      <c r="C6053" s="11"/>
      <c r="D6053" s="11"/>
      <c r="E6053" s="11"/>
    </row>
    <row r="6054" spans="1:5" x14ac:dyDescent="0.25">
      <c r="A6054" s="122">
        <f t="shared" si="191"/>
        <v>45866</v>
      </c>
      <c r="B6054" s="73" t="b">
        <f t="shared" si="192"/>
        <v>0</v>
      </c>
      <c r="C6054" s="11"/>
      <c r="D6054" s="11"/>
      <c r="E6054" s="11"/>
    </row>
    <row r="6055" spans="1:5" x14ac:dyDescent="0.25">
      <c r="A6055" s="122">
        <f t="shared" si="191"/>
        <v>45867</v>
      </c>
      <c r="B6055" s="73" t="b">
        <f t="shared" si="192"/>
        <v>0</v>
      </c>
      <c r="C6055" s="11"/>
      <c r="D6055" s="11"/>
      <c r="E6055" s="11"/>
    </row>
    <row r="6056" spans="1:5" x14ac:dyDescent="0.25">
      <c r="A6056" s="122">
        <f t="shared" si="191"/>
        <v>45868</v>
      </c>
      <c r="B6056" s="73" t="b">
        <f t="shared" si="192"/>
        <v>0</v>
      </c>
      <c r="C6056" s="11"/>
      <c r="D6056" s="11"/>
      <c r="E6056" s="11"/>
    </row>
    <row r="6057" spans="1:5" x14ac:dyDescent="0.25">
      <c r="A6057" s="122">
        <f t="shared" si="191"/>
        <v>45869</v>
      </c>
      <c r="B6057" s="73" t="b">
        <f t="shared" si="192"/>
        <v>0</v>
      </c>
      <c r="C6057" s="11"/>
      <c r="D6057" s="11"/>
      <c r="E6057" s="11"/>
    </row>
    <row r="6058" spans="1:5" x14ac:dyDescent="0.25">
      <c r="A6058" s="122">
        <f t="shared" si="191"/>
        <v>45870</v>
      </c>
      <c r="B6058" s="73" t="b">
        <f t="shared" si="192"/>
        <v>0</v>
      </c>
      <c r="C6058" s="11"/>
      <c r="D6058" s="11"/>
      <c r="E6058" s="11"/>
    </row>
    <row r="6059" spans="1:5" x14ac:dyDescent="0.25">
      <c r="A6059" s="122">
        <f t="shared" si="191"/>
        <v>45871</v>
      </c>
      <c r="B6059" s="73" t="b">
        <f t="shared" si="192"/>
        <v>0</v>
      </c>
      <c r="C6059" s="11"/>
      <c r="D6059" s="11"/>
      <c r="E6059" s="11"/>
    </row>
    <row r="6060" spans="1:5" x14ac:dyDescent="0.25">
      <c r="A6060" s="122">
        <f t="shared" si="191"/>
        <v>45872</v>
      </c>
      <c r="B6060" s="73" t="b">
        <f t="shared" si="192"/>
        <v>0</v>
      </c>
      <c r="C6060" s="11"/>
      <c r="D6060" s="11"/>
      <c r="E6060" s="11"/>
    </row>
    <row r="6061" spans="1:5" x14ac:dyDescent="0.25">
      <c r="A6061" s="122">
        <f t="shared" si="191"/>
        <v>45873</v>
      </c>
      <c r="B6061" s="73" t="b">
        <f t="shared" si="192"/>
        <v>0</v>
      </c>
      <c r="C6061" s="11"/>
      <c r="D6061" s="11"/>
      <c r="E6061" s="11"/>
    </row>
    <row r="6062" spans="1:5" x14ac:dyDescent="0.25">
      <c r="A6062" s="122">
        <f t="shared" si="191"/>
        <v>45874</v>
      </c>
      <c r="B6062" s="73" t="b">
        <f t="shared" si="192"/>
        <v>0</v>
      </c>
      <c r="C6062" s="11"/>
      <c r="D6062" s="11"/>
      <c r="E6062" s="11"/>
    </row>
    <row r="6063" spans="1:5" x14ac:dyDescent="0.25">
      <c r="A6063" s="122">
        <f t="shared" si="191"/>
        <v>45875</v>
      </c>
      <c r="B6063" s="73" t="b">
        <f t="shared" si="192"/>
        <v>0</v>
      </c>
      <c r="C6063" s="11"/>
      <c r="D6063" s="11"/>
      <c r="E6063" s="11"/>
    </row>
    <row r="6064" spans="1:5" x14ac:dyDescent="0.25">
      <c r="A6064" s="122">
        <f t="shared" si="191"/>
        <v>45876</v>
      </c>
      <c r="B6064" s="73" t="b">
        <f t="shared" si="192"/>
        <v>0</v>
      </c>
      <c r="C6064" s="11"/>
      <c r="D6064" s="11"/>
      <c r="E6064" s="11"/>
    </row>
    <row r="6065" spans="1:5" x14ac:dyDescent="0.25">
      <c r="A6065" s="122">
        <f t="shared" si="191"/>
        <v>45877</v>
      </c>
      <c r="B6065" s="73" t="b">
        <f t="shared" si="192"/>
        <v>0</v>
      </c>
      <c r="C6065" s="11"/>
      <c r="D6065" s="11"/>
      <c r="E6065" s="11"/>
    </row>
    <row r="6066" spans="1:5" x14ac:dyDescent="0.25">
      <c r="A6066" s="122">
        <f t="shared" si="191"/>
        <v>45878</v>
      </c>
      <c r="B6066" s="73" t="b">
        <f t="shared" si="192"/>
        <v>0</v>
      </c>
      <c r="C6066" s="11"/>
      <c r="D6066" s="11"/>
      <c r="E6066" s="11"/>
    </row>
    <row r="6067" spans="1:5" x14ac:dyDescent="0.25">
      <c r="A6067" s="122">
        <f t="shared" si="191"/>
        <v>45879</v>
      </c>
      <c r="B6067" s="73" t="b">
        <f t="shared" si="192"/>
        <v>0</v>
      </c>
      <c r="C6067" s="11"/>
      <c r="D6067" s="11"/>
      <c r="E6067" s="11"/>
    </row>
    <row r="6068" spans="1:5" x14ac:dyDescent="0.25">
      <c r="A6068" s="122">
        <f t="shared" si="191"/>
        <v>45880</v>
      </c>
      <c r="B6068" s="73" t="b">
        <f t="shared" si="192"/>
        <v>0</v>
      </c>
      <c r="C6068" s="11"/>
      <c r="D6068" s="11"/>
      <c r="E6068" s="11"/>
    </row>
    <row r="6069" spans="1:5" x14ac:dyDescent="0.25">
      <c r="A6069" s="122">
        <f t="shared" si="191"/>
        <v>45881</v>
      </c>
      <c r="B6069" s="73" t="b">
        <f t="shared" si="192"/>
        <v>0</v>
      </c>
      <c r="C6069" s="11"/>
      <c r="D6069" s="11"/>
      <c r="E6069" s="11"/>
    </row>
    <row r="6070" spans="1:5" x14ac:dyDescent="0.25">
      <c r="A6070" s="122">
        <f t="shared" si="191"/>
        <v>45882</v>
      </c>
      <c r="B6070" s="73" t="b">
        <f t="shared" si="192"/>
        <v>0</v>
      </c>
      <c r="C6070" s="11"/>
      <c r="D6070" s="11"/>
      <c r="E6070" s="11"/>
    </row>
    <row r="6071" spans="1:5" x14ac:dyDescent="0.25">
      <c r="A6071" s="122">
        <f t="shared" si="191"/>
        <v>45883</v>
      </c>
      <c r="B6071" s="73" t="b">
        <f t="shared" si="192"/>
        <v>0</v>
      </c>
      <c r="C6071" s="11"/>
      <c r="D6071" s="11"/>
      <c r="E6071" s="11"/>
    </row>
    <row r="6072" spans="1:5" x14ac:dyDescent="0.25">
      <c r="A6072" s="122">
        <f t="shared" si="191"/>
        <v>45884</v>
      </c>
      <c r="B6072" s="73" t="b">
        <f t="shared" si="192"/>
        <v>0</v>
      </c>
      <c r="C6072" s="11"/>
      <c r="D6072" s="11"/>
      <c r="E6072" s="11"/>
    </row>
    <row r="6073" spans="1:5" x14ac:dyDescent="0.25">
      <c r="A6073" s="122">
        <f t="shared" si="191"/>
        <v>45885</v>
      </c>
      <c r="B6073" s="73" t="b">
        <f t="shared" si="192"/>
        <v>0</v>
      </c>
      <c r="C6073" s="11"/>
      <c r="D6073" s="11"/>
      <c r="E6073" s="11"/>
    </row>
    <row r="6074" spans="1:5" x14ac:dyDescent="0.25">
      <c r="A6074" s="122">
        <f t="shared" si="191"/>
        <v>45886</v>
      </c>
      <c r="B6074" s="73" t="b">
        <f t="shared" si="192"/>
        <v>0</v>
      </c>
      <c r="C6074" s="11"/>
      <c r="D6074" s="11"/>
      <c r="E6074" s="11"/>
    </row>
    <row r="6075" spans="1:5" x14ac:dyDescent="0.25">
      <c r="A6075" s="122">
        <f t="shared" si="191"/>
        <v>45887</v>
      </c>
      <c r="B6075" s="73" t="b">
        <f t="shared" si="192"/>
        <v>0</v>
      </c>
      <c r="C6075" s="11"/>
      <c r="D6075" s="11"/>
      <c r="E6075" s="11"/>
    </row>
    <row r="6076" spans="1:5" x14ac:dyDescent="0.25">
      <c r="A6076" s="122">
        <f t="shared" si="191"/>
        <v>45888</v>
      </c>
      <c r="B6076" s="73" t="b">
        <f t="shared" si="192"/>
        <v>0</v>
      </c>
      <c r="C6076" s="11"/>
      <c r="D6076" s="11"/>
      <c r="E6076" s="11"/>
    </row>
    <row r="6077" spans="1:5" x14ac:dyDescent="0.25">
      <c r="A6077" s="122">
        <f t="shared" si="191"/>
        <v>45889</v>
      </c>
      <c r="B6077" s="73" t="b">
        <f t="shared" si="192"/>
        <v>0</v>
      </c>
      <c r="C6077" s="11"/>
      <c r="D6077" s="11"/>
      <c r="E6077" s="11"/>
    </row>
    <row r="6078" spans="1:5" x14ac:dyDescent="0.25">
      <c r="A6078" s="122">
        <f t="shared" si="191"/>
        <v>45890</v>
      </c>
      <c r="B6078" s="73" t="b">
        <f t="shared" si="192"/>
        <v>0</v>
      </c>
      <c r="C6078" s="11"/>
      <c r="D6078" s="11"/>
      <c r="E6078" s="11"/>
    </row>
    <row r="6079" spans="1:5" x14ac:dyDescent="0.25">
      <c r="A6079" s="122">
        <f t="shared" si="191"/>
        <v>45891</v>
      </c>
      <c r="B6079" s="73" t="b">
        <f t="shared" si="192"/>
        <v>0</v>
      </c>
      <c r="C6079" s="11"/>
      <c r="D6079" s="11"/>
      <c r="E6079" s="11"/>
    </row>
    <row r="6080" spans="1:5" x14ac:dyDescent="0.25">
      <c r="A6080" s="122">
        <f t="shared" si="191"/>
        <v>45892</v>
      </c>
      <c r="B6080" s="73" t="b">
        <f t="shared" si="192"/>
        <v>0</v>
      </c>
      <c r="C6080" s="11"/>
      <c r="D6080" s="11"/>
      <c r="E6080" s="11"/>
    </row>
    <row r="6081" spans="1:5" x14ac:dyDescent="0.25">
      <c r="A6081" s="122">
        <f t="shared" si="191"/>
        <v>45893</v>
      </c>
      <c r="B6081" s="73" t="b">
        <f t="shared" si="192"/>
        <v>0</v>
      </c>
      <c r="C6081" s="11"/>
      <c r="D6081" s="11"/>
      <c r="E6081" s="11"/>
    </row>
    <row r="6082" spans="1:5" x14ac:dyDescent="0.25">
      <c r="A6082" s="122">
        <f t="shared" si="191"/>
        <v>45894</v>
      </c>
      <c r="B6082" s="73" t="b">
        <f t="shared" si="192"/>
        <v>0</v>
      </c>
      <c r="C6082" s="11"/>
      <c r="D6082" s="11"/>
      <c r="E6082" s="11"/>
    </row>
    <row r="6083" spans="1:5" x14ac:dyDescent="0.25">
      <c r="A6083" s="122">
        <f t="shared" si="191"/>
        <v>45895</v>
      </c>
      <c r="B6083" s="73" t="b">
        <f t="shared" si="192"/>
        <v>0</v>
      </c>
      <c r="C6083" s="11"/>
      <c r="D6083" s="11"/>
      <c r="E6083" s="11"/>
    </row>
    <row r="6084" spans="1:5" x14ac:dyDescent="0.25">
      <c r="A6084" s="122">
        <f t="shared" ref="A6084:A6147" si="193">A6083+1</f>
        <v>45896</v>
      </c>
      <c r="B6084" s="73" t="b">
        <f t="shared" si="192"/>
        <v>0</v>
      </c>
      <c r="C6084" s="11"/>
      <c r="D6084" s="11"/>
      <c r="E6084" s="11"/>
    </row>
    <row r="6085" spans="1:5" x14ac:dyDescent="0.25">
      <c r="A6085" s="122">
        <f t="shared" si="193"/>
        <v>45897</v>
      </c>
      <c r="B6085" s="73" t="b">
        <f t="shared" si="192"/>
        <v>0</v>
      </c>
      <c r="C6085" s="11"/>
      <c r="D6085" s="11"/>
      <c r="E6085" s="11"/>
    </row>
    <row r="6086" spans="1:5" x14ac:dyDescent="0.25">
      <c r="A6086" s="122">
        <f t="shared" si="193"/>
        <v>45898</v>
      </c>
      <c r="B6086" s="73" t="b">
        <f t="shared" si="192"/>
        <v>0</v>
      </c>
      <c r="C6086" s="11"/>
      <c r="D6086" s="11"/>
      <c r="E6086" s="11"/>
    </row>
    <row r="6087" spans="1:5" x14ac:dyDescent="0.25">
      <c r="A6087" s="122">
        <f t="shared" si="193"/>
        <v>45899</v>
      </c>
      <c r="B6087" s="73" t="b">
        <f t="shared" si="192"/>
        <v>0</v>
      </c>
      <c r="C6087" s="11"/>
      <c r="D6087" s="11"/>
      <c r="E6087" s="11"/>
    </row>
    <row r="6088" spans="1:5" x14ac:dyDescent="0.25">
      <c r="A6088" s="122">
        <f t="shared" si="193"/>
        <v>45900</v>
      </c>
      <c r="B6088" s="73" t="b">
        <f t="shared" si="192"/>
        <v>0</v>
      </c>
      <c r="C6088" s="11"/>
      <c r="D6088" s="11"/>
      <c r="E6088" s="11"/>
    </row>
    <row r="6089" spans="1:5" x14ac:dyDescent="0.25">
      <c r="A6089" s="122">
        <f t="shared" si="193"/>
        <v>45901</v>
      </c>
      <c r="B6089" s="73" t="b">
        <f t="shared" si="192"/>
        <v>0</v>
      </c>
      <c r="C6089" s="11"/>
      <c r="D6089" s="11"/>
      <c r="E6089" s="11"/>
    </row>
    <row r="6090" spans="1:5" x14ac:dyDescent="0.25">
      <c r="A6090" s="122">
        <f t="shared" si="193"/>
        <v>45902</v>
      </c>
      <c r="B6090" s="73" t="b">
        <f t="shared" si="192"/>
        <v>0</v>
      </c>
      <c r="C6090" s="11"/>
      <c r="D6090" s="11"/>
      <c r="E6090" s="11"/>
    </row>
    <row r="6091" spans="1:5" x14ac:dyDescent="0.25">
      <c r="A6091" s="122">
        <f t="shared" si="193"/>
        <v>45903</v>
      </c>
      <c r="B6091" s="73" t="b">
        <f t="shared" si="192"/>
        <v>0</v>
      </c>
      <c r="C6091" s="11"/>
      <c r="D6091" s="11"/>
      <c r="E6091" s="11"/>
    </row>
    <row r="6092" spans="1:5" x14ac:dyDescent="0.25">
      <c r="A6092" s="122">
        <f t="shared" si="193"/>
        <v>45904</v>
      </c>
      <c r="B6092" s="73" t="b">
        <f t="shared" si="192"/>
        <v>0</v>
      </c>
      <c r="C6092" s="11"/>
      <c r="D6092" s="11"/>
      <c r="E6092" s="11"/>
    </row>
    <row r="6093" spans="1:5" x14ac:dyDescent="0.25">
      <c r="A6093" s="122">
        <f t="shared" si="193"/>
        <v>45905</v>
      </c>
      <c r="B6093" s="73" t="b">
        <f t="shared" si="192"/>
        <v>0</v>
      </c>
      <c r="C6093" s="11"/>
      <c r="D6093" s="11"/>
      <c r="E6093" s="11"/>
    </row>
    <row r="6094" spans="1:5" x14ac:dyDescent="0.25">
      <c r="A6094" s="122">
        <f t="shared" si="193"/>
        <v>45906</v>
      </c>
      <c r="B6094" s="73" t="b">
        <f t="shared" si="192"/>
        <v>0</v>
      </c>
      <c r="C6094" s="11"/>
      <c r="D6094" s="11"/>
      <c r="E6094" s="11"/>
    </row>
    <row r="6095" spans="1:5" x14ac:dyDescent="0.25">
      <c r="A6095" s="122">
        <f t="shared" si="193"/>
        <v>45907</v>
      </c>
      <c r="B6095" s="73" t="b">
        <f t="shared" si="192"/>
        <v>0</v>
      </c>
      <c r="C6095" s="11"/>
      <c r="D6095" s="11"/>
      <c r="E6095" s="11"/>
    </row>
    <row r="6096" spans="1:5" x14ac:dyDescent="0.25">
      <c r="A6096" s="122">
        <f t="shared" si="193"/>
        <v>45908</v>
      </c>
      <c r="B6096" s="73" t="b">
        <f t="shared" si="192"/>
        <v>0</v>
      </c>
      <c r="C6096" s="11"/>
      <c r="D6096" s="11"/>
      <c r="E6096" s="11"/>
    </row>
    <row r="6097" spans="1:5" x14ac:dyDescent="0.25">
      <c r="A6097" s="122">
        <f t="shared" si="193"/>
        <v>45909</v>
      </c>
      <c r="B6097" s="73" t="b">
        <f t="shared" si="192"/>
        <v>0</v>
      </c>
      <c r="C6097" s="11"/>
      <c r="D6097" s="11"/>
      <c r="E6097" s="11"/>
    </row>
    <row r="6098" spans="1:5" x14ac:dyDescent="0.25">
      <c r="A6098" s="122">
        <f t="shared" si="193"/>
        <v>45910</v>
      </c>
      <c r="B6098" s="73" t="b">
        <f t="shared" si="192"/>
        <v>0</v>
      </c>
      <c r="C6098" s="11"/>
      <c r="D6098" s="11"/>
      <c r="E6098" s="11"/>
    </row>
    <row r="6099" spans="1:5" x14ac:dyDescent="0.25">
      <c r="A6099" s="122">
        <f t="shared" si="193"/>
        <v>45911</v>
      </c>
      <c r="B6099" s="73" t="b">
        <f t="shared" si="192"/>
        <v>0</v>
      </c>
      <c r="C6099" s="11"/>
      <c r="D6099" s="11"/>
      <c r="E6099" s="11"/>
    </row>
    <row r="6100" spans="1:5" x14ac:dyDescent="0.25">
      <c r="A6100" s="122">
        <f t="shared" si="193"/>
        <v>45912</v>
      </c>
      <c r="B6100" s="73" t="b">
        <f t="shared" si="192"/>
        <v>0</v>
      </c>
      <c r="C6100" s="11"/>
      <c r="D6100" s="11"/>
      <c r="E6100" s="11"/>
    </row>
    <row r="6101" spans="1:5" x14ac:dyDescent="0.25">
      <c r="A6101" s="122">
        <f t="shared" si="193"/>
        <v>45913</v>
      </c>
      <c r="B6101" s="73" t="b">
        <f t="shared" si="192"/>
        <v>0</v>
      </c>
      <c r="C6101" s="11"/>
      <c r="D6101" s="11"/>
      <c r="E6101" s="11"/>
    </row>
    <row r="6102" spans="1:5" x14ac:dyDescent="0.25">
      <c r="A6102" s="122">
        <f t="shared" si="193"/>
        <v>45914</v>
      </c>
      <c r="B6102" s="73" t="b">
        <f t="shared" si="192"/>
        <v>0</v>
      </c>
      <c r="C6102" s="11"/>
      <c r="D6102" s="11"/>
      <c r="E6102" s="11"/>
    </row>
    <row r="6103" spans="1:5" x14ac:dyDescent="0.25">
      <c r="A6103" s="122">
        <f t="shared" si="193"/>
        <v>45915</v>
      </c>
      <c r="B6103" s="73" t="b">
        <f t="shared" si="192"/>
        <v>0</v>
      </c>
      <c r="C6103" s="11"/>
      <c r="D6103" s="11"/>
      <c r="E6103" s="11"/>
    </row>
    <row r="6104" spans="1:5" x14ac:dyDescent="0.25">
      <c r="A6104" s="122">
        <f t="shared" si="193"/>
        <v>45916</v>
      </c>
      <c r="B6104" s="73" t="b">
        <f t="shared" si="192"/>
        <v>0</v>
      </c>
      <c r="C6104" s="11"/>
      <c r="D6104" s="11"/>
      <c r="E6104" s="11"/>
    </row>
    <row r="6105" spans="1:5" x14ac:dyDescent="0.25">
      <c r="A6105" s="122">
        <f t="shared" si="193"/>
        <v>45917</v>
      </c>
      <c r="B6105" s="73" t="b">
        <f t="shared" ref="B6105:B6168" si="194">OR(C6105="Ja",D6105="Ja",E6105="Ja")</f>
        <v>0</v>
      </c>
      <c r="C6105" s="11"/>
      <c r="D6105" s="11"/>
      <c r="E6105" s="11"/>
    </row>
    <row r="6106" spans="1:5" x14ac:dyDescent="0.25">
      <c r="A6106" s="122">
        <f t="shared" si="193"/>
        <v>45918</v>
      </c>
      <c r="B6106" s="73" t="b">
        <f t="shared" si="194"/>
        <v>0</v>
      </c>
      <c r="C6106" s="11"/>
      <c r="D6106" s="11"/>
      <c r="E6106" s="11"/>
    </row>
    <row r="6107" spans="1:5" x14ac:dyDescent="0.25">
      <c r="A6107" s="122">
        <f t="shared" si="193"/>
        <v>45919</v>
      </c>
      <c r="B6107" s="73" t="b">
        <f t="shared" si="194"/>
        <v>0</v>
      </c>
      <c r="C6107" s="11"/>
      <c r="D6107" s="11"/>
      <c r="E6107" s="11"/>
    </row>
    <row r="6108" spans="1:5" x14ac:dyDescent="0.25">
      <c r="A6108" s="122">
        <f t="shared" si="193"/>
        <v>45920</v>
      </c>
      <c r="B6108" s="73" t="b">
        <f t="shared" si="194"/>
        <v>0</v>
      </c>
      <c r="C6108" s="11"/>
      <c r="D6108" s="11"/>
      <c r="E6108" s="11"/>
    </row>
    <row r="6109" spans="1:5" x14ac:dyDescent="0.25">
      <c r="A6109" s="122">
        <f t="shared" si="193"/>
        <v>45921</v>
      </c>
      <c r="B6109" s="73" t="b">
        <f t="shared" si="194"/>
        <v>0</v>
      </c>
      <c r="C6109" s="11"/>
      <c r="D6109" s="11"/>
      <c r="E6109" s="11"/>
    </row>
    <row r="6110" spans="1:5" x14ac:dyDescent="0.25">
      <c r="A6110" s="122">
        <f t="shared" si="193"/>
        <v>45922</v>
      </c>
      <c r="B6110" s="73" t="b">
        <f t="shared" si="194"/>
        <v>0</v>
      </c>
      <c r="C6110" s="11"/>
      <c r="D6110" s="11"/>
      <c r="E6110" s="11"/>
    </row>
    <row r="6111" spans="1:5" x14ac:dyDescent="0.25">
      <c r="A6111" s="122">
        <f t="shared" si="193"/>
        <v>45923</v>
      </c>
      <c r="B6111" s="73" t="b">
        <f t="shared" si="194"/>
        <v>0</v>
      </c>
      <c r="C6111" s="11"/>
      <c r="D6111" s="11"/>
      <c r="E6111" s="11"/>
    </row>
    <row r="6112" spans="1:5" x14ac:dyDescent="0.25">
      <c r="A6112" s="122">
        <f t="shared" si="193"/>
        <v>45924</v>
      </c>
      <c r="B6112" s="73" t="b">
        <f t="shared" si="194"/>
        <v>0</v>
      </c>
      <c r="C6112" s="11"/>
      <c r="D6112" s="11"/>
      <c r="E6112" s="11"/>
    </row>
    <row r="6113" spans="1:5" x14ac:dyDescent="0.25">
      <c r="A6113" s="122">
        <f t="shared" si="193"/>
        <v>45925</v>
      </c>
      <c r="B6113" s="73" t="b">
        <f t="shared" si="194"/>
        <v>0</v>
      </c>
      <c r="C6113" s="11"/>
      <c r="D6113" s="11"/>
      <c r="E6113" s="11"/>
    </row>
    <row r="6114" spans="1:5" x14ac:dyDescent="0.25">
      <c r="A6114" s="122">
        <f t="shared" si="193"/>
        <v>45926</v>
      </c>
      <c r="B6114" s="73" t="b">
        <f t="shared" si="194"/>
        <v>0</v>
      </c>
      <c r="C6114" s="11"/>
      <c r="D6114" s="11"/>
      <c r="E6114" s="11"/>
    </row>
    <row r="6115" spans="1:5" x14ac:dyDescent="0.25">
      <c r="A6115" s="122">
        <f t="shared" si="193"/>
        <v>45927</v>
      </c>
      <c r="B6115" s="73" t="b">
        <f t="shared" si="194"/>
        <v>0</v>
      </c>
      <c r="C6115" s="11"/>
      <c r="D6115" s="11"/>
      <c r="E6115" s="11"/>
    </row>
    <row r="6116" spans="1:5" x14ac:dyDescent="0.25">
      <c r="A6116" s="122">
        <f t="shared" si="193"/>
        <v>45928</v>
      </c>
      <c r="B6116" s="73" t="b">
        <f t="shared" si="194"/>
        <v>0</v>
      </c>
      <c r="C6116" s="11"/>
      <c r="D6116" s="11"/>
      <c r="E6116" s="11"/>
    </row>
    <row r="6117" spans="1:5" x14ac:dyDescent="0.25">
      <c r="A6117" s="122">
        <f t="shared" si="193"/>
        <v>45929</v>
      </c>
      <c r="B6117" s="73" t="b">
        <f t="shared" si="194"/>
        <v>0</v>
      </c>
      <c r="C6117" s="11"/>
      <c r="D6117" s="11"/>
      <c r="E6117" s="11"/>
    </row>
    <row r="6118" spans="1:5" x14ac:dyDescent="0.25">
      <c r="A6118" s="122">
        <f t="shared" si="193"/>
        <v>45930</v>
      </c>
      <c r="B6118" s="73" t="b">
        <f t="shared" si="194"/>
        <v>0</v>
      </c>
      <c r="C6118" s="11"/>
      <c r="D6118" s="11"/>
      <c r="E6118" s="11"/>
    </row>
    <row r="6119" spans="1:5" x14ac:dyDescent="0.25">
      <c r="A6119" s="122">
        <f t="shared" si="193"/>
        <v>45931</v>
      </c>
      <c r="B6119" s="73" t="b">
        <f t="shared" si="194"/>
        <v>0</v>
      </c>
      <c r="C6119" s="11"/>
      <c r="D6119" s="11"/>
      <c r="E6119" s="11"/>
    </row>
    <row r="6120" spans="1:5" x14ac:dyDescent="0.25">
      <c r="A6120" s="122">
        <f t="shared" si="193"/>
        <v>45932</v>
      </c>
      <c r="B6120" s="73" t="b">
        <f t="shared" si="194"/>
        <v>0</v>
      </c>
      <c r="C6120" s="11"/>
      <c r="D6120" s="11"/>
      <c r="E6120" s="11"/>
    </row>
    <row r="6121" spans="1:5" x14ac:dyDescent="0.25">
      <c r="A6121" s="122">
        <f t="shared" si="193"/>
        <v>45933</v>
      </c>
      <c r="B6121" s="73" t="b">
        <f t="shared" si="194"/>
        <v>0</v>
      </c>
      <c r="C6121" s="11"/>
      <c r="D6121" s="11"/>
      <c r="E6121" s="11"/>
    </row>
    <row r="6122" spans="1:5" x14ac:dyDescent="0.25">
      <c r="A6122" s="122">
        <f t="shared" si="193"/>
        <v>45934</v>
      </c>
      <c r="B6122" s="73" t="b">
        <f t="shared" si="194"/>
        <v>0</v>
      </c>
      <c r="C6122" s="11"/>
      <c r="D6122" s="11"/>
      <c r="E6122" s="11"/>
    </row>
    <row r="6123" spans="1:5" x14ac:dyDescent="0.25">
      <c r="A6123" s="122">
        <f t="shared" si="193"/>
        <v>45935</v>
      </c>
      <c r="B6123" s="73" t="b">
        <f t="shared" si="194"/>
        <v>0</v>
      </c>
      <c r="C6123" s="11"/>
      <c r="D6123" s="11"/>
      <c r="E6123" s="11"/>
    </row>
    <row r="6124" spans="1:5" x14ac:dyDescent="0.25">
      <c r="A6124" s="122">
        <f t="shared" si="193"/>
        <v>45936</v>
      </c>
      <c r="B6124" s="73" t="b">
        <f t="shared" si="194"/>
        <v>0</v>
      </c>
      <c r="C6124" s="11"/>
      <c r="D6124" s="11"/>
      <c r="E6124" s="11"/>
    </row>
    <row r="6125" spans="1:5" x14ac:dyDescent="0.25">
      <c r="A6125" s="122">
        <f t="shared" si="193"/>
        <v>45937</v>
      </c>
      <c r="B6125" s="73" t="b">
        <f t="shared" si="194"/>
        <v>0</v>
      </c>
      <c r="C6125" s="11"/>
      <c r="D6125" s="11"/>
      <c r="E6125" s="11"/>
    </row>
    <row r="6126" spans="1:5" x14ac:dyDescent="0.25">
      <c r="A6126" s="122">
        <f t="shared" si="193"/>
        <v>45938</v>
      </c>
      <c r="B6126" s="73" t="b">
        <f t="shared" si="194"/>
        <v>0</v>
      </c>
      <c r="C6126" s="11"/>
      <c r="D6126" s="11"/>
      <c r="E6126" s="11"/>
    </row>
    <row r="6127" spans="1:5" x14ac:dyDescent="0.25">
      <c r="A6127" s="122">
        <f t="shared" si="193"/>
        <v>45939</v>
      </c>
      <c r="B6127" s="73" t="b">
        <f t="shared" si="194"/>
        <v>0</v>
      </c>
      <c r="C6127" s="11"/>
      <c r="D6127" s="11"/>
      <c r="E6127" s="11"/>
    </row>
    <row r="6128" spans="1:5" x14ac:dyDescent="0.25">
      <c r="A6128" s="122">
        <f t="shared" si="193"/>
        <v>45940</v>
      </c>
      <c r="B6128" s="73" t="b">
        <f t="shared" si="194"/>
        <v>0</v>
      </c>
      <c r="C6128" s="11"/>
      <c r="D6128" s="11"/>
      <c r="E6128" s="11"/>
    </row>
    <row r="6129" spans="1:5" x14ac:dyDescent="0.25">
      <c r="A6129" s="122">
        <f t="shared" si="193"/>
        <v>45941</v>
      </c>
      <c r="B6129" s="73" t="b">
        <f t="shared" si="194"/>
        <v>0</v>
      </c>
      <c r="C6129" s="11"/>
      <c r="D6129" s="11"/>
      <c r="E6129" s="11"/>
    </row>
    <row r="6130" spans="1:5" x14ac:dyDescent="0.25">
      <c r="A6130" s="122">
        <f t="shared" si="193"/>
        <v>45942</v>
      </c>
      <c r="B6130" s="73" t="b">
        <f t="shared" si="194"/>
        <v>0</v>
      </c>
      <c r="C6130" s="11"/>
      <c r="D6130" s="11"/>
      <c r="E6130" s="11"/>
    </row>
    <row r="6131" spans="1:5" x14ac:dyDescent="0.25">
      <c r="A6131" s="122">
        <f t="shared" si="193"/>
        <v>45943</v>
      </c>
      <c r="B6131" s="73" t="b">
        <f t="shared" si="194"/>
        <v>0</v>
      </c>
      <c r="C6131" s="11"/>
      <c r="D6131" s="11"/>
      <c r="E6131" s="11"/>
    </row>
    <row r="6132" spans="1:5" x14ac:dyDescent="0.25">
      <c r="A6132" s="122">
        <f t="shared" si="193"/>
        <v>45944</v>
      </c>
      <c r="B6132" s="73" t="b">
        <f t="shared" si="194"/>
        <v>0</v>
      </c>
      <c r="C6132" s="11"/>
      <c r="D6132" s="11"/>
      <c r="E6132" s="11"/>
    </row>
    <row r="6133" spans="1:5" x14ac:dyDescent="0.25">
      <c r="A6133" s="122">
        <f t="shared" si="193"/>
        <v>45945</v>
      </c>
      <c r="B6133" s="73" t="b">
        <f t="shared" si="194"/>
        <v>0</v>
      </c>
      <c r="C6133" s="11"/>
      <c r="D6133" s="11"/>
      <c r="E6133" s="11"/>
    </row>
    <row r="6134" spans="1:5" x14ac:dyDescent="0.25">
      <c r="A6134" s="122">
        <f t="shared" si="193"/>
        <v>45946</v>
      </c>
      <c r="B6134" s="73" t="b">
        <f t="shared" si="194"/>
        <v>0</v>
      </c>
      <c r="C6134" s="11"/>
      <c r="D6134" s="11"/>
      <c r="E6134" s="11"/>
    </row>
    <row r="6135" spans="1:5" x14ac:dyDescent="0.25">
      <c r="A6135" s="122">
        <f t="shared" si="193"/>
        <v>45947</v>
      </c>
      <c r="B6135" s="73" t="b">
        <f t="shared" si="194"/>
        <v>0</v>
      </c>
      <c r="C6135" s="11"/>
      <c r="D6135" s="11"/>
      <c r="E6135" s="11"/>
    </row>
    <row r="6136" spans="1:5" x14ac:dyDescent="0.25">
      <c r="A6136" s="122">
        <f t="shared" si="193"/>
        <v>45948</v>
      </c>
      <c r="B6136" s="73" t="b">
        <f t="shared" si="194"/>
        <v>0</v>
      </c>
      <c r="C6136" s="11"/>
      <c r="D6136" s="11"/>
      <c r="E6136" s="11"/>
    </row>
    <row r="6137" spans="1:5" x14ac:dyDescent="0.25">
      <c r="A6137" s="122">
        <f t="shared" si="193"/>
        <v>45949</v>
      </c>
      <c r="B6137" s="73" t="b">
        <f t="shared" si="194"/>
        <v>0</v>
      </c>
      <c r="C6137" s="11"/>
      <c r="D6137" s="11"/>
      <c r="E6137" s="11"/>
    </row>
    <row r="6138" spans="1:5" x14ac:dyDescent="0.25">
      <c r="A6138" s="122">
        <f t="shared" si="193"/>
        <v>45950</v>
      </c>
      <c r="B6138" s="73" t="b">
        <f t="shared" si="194"/>
        <v>0</v>
      </c>
      <c r="C6138" s="11"/>
      <c r="D6138" s="11"/>
      <c r="E6138" s="11"/>
    </row>
    <row r="6139" spans="1:5" x14ac:dyDescent="0.25">
      <c r="A6139" s="122">
        <f t="shared" si="193"/>
        <v>45951</v>
      </c>
      <c r="B6139" s="73" t="b">
        <f t="shared" si="194"/>
        <v>0</v>
      </c>
      <c r="C6139" s="11"/>
      <c r="D6139" s="11"/>
      <c r="E6139" s="11"/>
    </row>
    <row r="6140" spans="1:5" x14ac:dyDescent="0.25">
      <c r="A6140" s="122">
        <f t="shared" si="193"/>
        <v>45952</v>
      </c>
      <c r="B6140" s="73" t="b">
        <f t="shared" si="194"/>
        <v>0</v>
      </c>
      <c r="C6140" s="11"/>
      <c r="D6140" s="11"/>
      <c r="E6140" s="11"/>
    </row>
    <row r="6141" spans="1:5" x14ac:dyDescent="0.25">
      <c r="A6141" s="122">
        <f t="shared" si="193"/>
        <v>45953</v>
      </c>
      <c r="B6141" s="73" t="b">
        <f t="shared" si="194"/>
        <v>0</v>
      </c>
      <c r="C6141" s="11"/>
      <c r="D6141" s="11"/>
      <c r="E6141" s="11"/>
    </row>
    <row r="6142" spans="1:5" x14ac:dyDescent="0.25">
      <c r="A6142" s="122">
        <f t="shared" si="193"/>
        <v>45954</v>
      </c>
      <c r="B6142" s="73" t="b">
        <f t="shared" si="194"/>
        <v>0</v>
      </c>
      <c r="C6142" s="11"/>
      <c r="D6142" s="11"/>
      <c r="E6142" s="11"/>
    </row>
    <row r="6143" spans="1:5" x14ac:dyDescent="0.25">
      <c r="A6143" s="122">
        <f t="shared" si="193"/>
        <v>45955</v>
      </c>
      <c r="B6143" s="73" t="b">
        <f t="shared" si="194"/>
        <v>0</v>
      </c>
      <c r="C6143" s="11"/>
      <c r="D6143" s="11"/>
      <c r="E6143" s="11"/>
    </row>
    <row r="6144" spans="1:5" x14ac:dyDescent="0.25">
      <c r="A6144" s="122">
        <f t="shared" si="193"/>
        <v>45956</v>
      </c>
      <c r="B6144" s="73" t="b">
        <f t="shared" si="194"/>
        <v>0</v>
      </c>
      <c r="C6144" s="11"/>
      <c r="D6144" s="11"/>
      <c r="E6144" s="11"/>
    </row>
    <row r="6145" spans="1:5" x14ac:dyDescent="0.25">
      <c r="A6145" s="122">
        <f t="shared" si="193"/>
        <v>45957</v>
      </c>
      <c r="B6145" s="73" t="b">
        <f t="shared" si="194"/>
        <v>0</v>
      </c>
      <c r="C6145" s="11"/>
      <c r="D6145" s="11"/>
      <c r="E6145" s="11"/>
    </row>
    <row r="6146" spans="1:5" x14ac:dyDescent="0.25">
      <c r="A6146" s="122">
        <f t="shared" si="193"/>
        <v>45958</v>
      </c>
      <c r="B6146" s="73" t="b">
        <f t="shared" si="194"/>
        <v>0</v>
      </c>
      <c r="C6146" s="11"/>
      <c r="D6146" s="11"/>
      <c r="E6146" s="11"/>
    </row>
    <row r="6147" spans="1:5" x14ac:dyDescent="0.25">
      <c r="A6147" s="122">
        <f t="shared" si="193"/>
        <v>45959</v>
      </c>
      <c r="B6147" s="73" t="b">
        <f t="shared" si="194"/>
        <v>0</v>
      </c>
      <c r="C6147" s="11"/>
      <c r="D6147" s="11"/>
      <c r="E6147" s="11"/>
    </row>
    <row r="6148" spans="1:5" x14ac:dyDescent="0.25">
      <c r="A6148" s="122">
        <f t="shared" ref="A6148:A6211" si="195">A6147+1</f>
        <v>45960</v>
      </c>
      <c r="B6148" s="73" t="b">
        <f t="shared" si="194"/>
        <v>0</v>
      </c>
      <c r="C6148" s="11"/>
      <c r="D6148" s="11"/>
      <c r="E6148" s="11"/>
    </row>
    <row r="6149" spans="1:5" x14ac:dyDescent="0.25">
      <c r="A6149" s="122">
        <f t="shared" si="195"/>
        <v>45961</v>
      </c>
      <c r="B6149" s="73" t="b">
        <f t="shared" si="194"/>
        <v>0</v>
      </c>
      <c r="C6149" s="11"/>
      <c r="D6149" s="11"/>
      <c r="E6149" s="11"/>
    </row>
    <row r="6150" spans="1:5" x14ac:dyDescent="0.25">
      <c r="A6150" s="122">
        <f t="shared" si="195"/>
        <v>45962</v>
      </c>
      <c r="B6150" s="73" t="b">
        <f t="shared" si="194"/>
        <v>0</v>
      </c>
      <c r="C6150" s="11"/>
      <c r="D6150" s="11"/>
      <c r="E6150" s="11"/>
    </row>
    <row r="6151" spans="1:5" x14ac:dyDescent="0.25">
      <c r="A6151" s="122">
        <f t="shared" si="195"/>
        <v>45963</v>
      </c>
      <c r="B6151" s="73" t="b">
        <f t="shared" si="194"/>
        <v>0</v>
      </c>
      <c r="C6151" s="11"/>
      <c r="D6151" s="11"/>
      <c r="E6151" s="11"/>
    </row>
    <row r="6152" spans="1:5" x14ac:dyDescent="0.25">
      <c r="A6152" s="122">
        <f t="shared" si="195"/>
        <v>45964</v>
      </c>
      <c r="B6152" s="73" t="b">
        <f t="shared" si="194"/>
        <v>0</v>
      </c>
      <c r="C6152" s="11"/>
      <c r="D6152" s="11"/>
      <c r="E6152" s="11"/>
    </row>
    <row r="6153" spans="1:5" x14ac:dyDescent="0.25">
      <c r="A6153" s="122">
        <f t="shared" si="195"/>
        <v>45965</v>
      </c>
      <c r="B6153" s="73" t="b">
        <f t="shared" si="194"/>
        <v>0</v>
      </c>
      <c r="C6153" s="11"/>
      <c r="D6153" s="11"/>
      <c r="E6153" s="11"/>
    </row>
    <row r="6154" spans="1:5" x14ac:dyDescent="0.25">
      <c r="A6154" s="122">
        <f t="shared" si="195"/>
        <v>45966</v>
      </c>
      <c r="B6154" s="73" t="b">
        <f t="shared" si="194"/>
        <v>0</v>
      </c>
      <c r="C6154" s="11"/>
      <c r="D6154" s="11"/>
      <c r="E6154" s="11"/>
    </row>
    <row r="6155" spans="1:5" x14ac:dyDescent="0.25">
      <c r="A6155" s="122">
        <f t="shared" si="195"/>
        <v>45967</v>
      </c>
      <c r="B6155" s="73" t="b">
        <f t="shared" si="194"/>
        <v>0</v>
      </c>
      <c r="C6155" s="11"/>
      <c r="D6155" s="11"/>
      <c r="E6155" s="11"/>
    </row>
    <row r="6156" spans="1:5" x14ac:dyDescent="0.25">
      <c r="A6156" s="122">
        <f t="shared" si="195"/>
        <v>45968</v>
      </c>
      <c r="B6156" s="73" t="b">
        <f t="shared" si="194"/>
        <v>0</v>
      </c>
      <c r="C6156" s="11"/>
      <c r="D6156" s="11"/>
      <c r="E6156" s="11"/>
    </row>
    <row r="6157" spans="1:5" x14ac:dyDescent="0.25">
      <c r="A6157" s="122">
        <f t="shared" si="195"/>
        <v>45969</v>
      </c>
      <c r="B6157" s="73" t="b">
        <f t="shared" si="194"/>
        <v>0</v>
      </c>
      <c r="C6157" s="11"/>
      <c r="D6157" s="11"/>
      <c r="E6157" s="11"/>
    </row>
    <row r="6158" spans="1:5" x14ac:dyDescent="0.25">
      <c r="A6158" s="122">
        <f t="shared" si="195"/>
        <v>45970</v>
      </c>
      <c r="B6158" s="73" t="b">
        <f t="shared" si="194"/>
        <v>0</v>
      </c>
      <c r="C6158" s="11"/>
      <c r="D6158" s="11"/>
      <c r="E6158" s="11"/>
    </row>
    <row r="6159" spans="1:5" x14ac:dyDescent="0.25">
      <c r="A6159" s="122">
        <f t="shared" si="195"/>
        <v>45971</v>
      </c>
      <c r="B6159" s="73" t="b">
        <f t="shared" si="194"/>
        <v>0</v>
      </c>
      <c r="C6159" s="11"/>
      <c r="D6159" s="11"/>
      <c r="E6159" s="11"/>
    </row>
    <row r="6160" spans="1:5" x14ac:dyDescent="0.25">
      <c r="A6160" s="122">
        <f t="shared" si="195"/>
        <v>45972</v>
      </c>
      <c r="B6160" s="73" t="b">
        <f t="shared" si="194"/>
        <v>0</v>
      </c>
      <c r="C6160" s="11"/>
      <c r="D6160" s="11"/>
      <c r="E6160" s="11"/>
    </row>
    <row r="6161" spans="1:5" x14ac:dyDescent="0.25">
      <c r="A6161" s="122">
        <f t="shared" si="195"/>
        <v>45973</v>
      </c>
      <c r="B6161" s="73" t="b">
        <f t="shared" si="194"/>
        <v>0</v>
      </c>
      <c r="C6161" s="11"/>
      <c r="D6161" s="11"/>
      <c r="E6161" s="11"/>
    </row>
    <row r="6162" spans="1:5" x14ac:dyDescent="0.25">
      <c r="A6162" s="122">
        <f t="shared" si="195"/>
        <v>45974</v>
      </c>
      <c r="B6162" s="73" t="b">
        <f t="shared" si="194"/>
        <v>0</v>
      </c>
      <c r="C6162" s="11"/>
      <c r="D6162" s="11"/>
      <c r="E6162" s="11"/>
    </row>
    <row r="6163" spans="1:5" x14ac:dyDescent="0.25">
      <c r="A6163" s="122">
        <f t="shared" si="195"/>
        <v>45975</v>
      </c>
      <c r="B6163" s="73" t="b">
        <f t="shared" si="194"/>
        <v>0</v>
      </c>
      <c r="C6163" s="11"/>
      <c r="D6163" s="11"/>
      <c r="E6163" s="11"/>
    </row>
    <row r="6164" spans="1:5" x14ac:dyDescent="0.25">
      <c r="A6164" s="122">
        <f t="shared" si="195"/>
        <v>45976</v>
      </c>
      <c r="B6164" s="73" t="b">
        <f t="shared" si="194"/>
        <v>0</v>
      </c>
      <c r="C6164" s="11"/>
      <c r="D6164" s="11"/>
      <c r="E6164" s="11"/>
    </row>
    <row r="6165" spans="1:5" x14ac:dyDescent="0.25">
      <c r="A6165" s="122">
        <f t="shared" si="195"/>
        <v>45977</v>
      </c>
      <c r="B6165" s="73" t="b">
        <f t="shared" si="194"/>
        <v>0</v>
      </c>
      <c r="C6165" s="11"/>
      <c r="D6165" s="11"/>
      <c r="E6165" s="11"/>
    </row>
    <row r="6166" spans="1:5" x14ac:dyDescent="0.25">
      <c r="A6166" s="122">
        <f t="shared" si="195"/>
        <v>45978</v>
      </c>
      <c r="B6166" s="73" t="b">
        <f t="shared" si="194"/>
        <v>0</v>
      </c>
      <c r="C6166" s="11"/>
      <c r="D6166" s="11"/>
      <c r="E6166" s="11"/>
    </row>
    <row r="6167" spans="1:5" x14ac:dyDescent="0.25">
      <c r="A6167" s="122">
        <f t="shared" si="195"/>
        <v>45979</v>
      </c>
      <c r="B6167" s="73" t="b">
        <f t="shared" si="194"/>
        <v>0</v>
      </c>
      <c r="C6167" s="11"/>
      <c r="D6167" s="11"/>
      <c r="E6167" s="11"/>
    </row>
    <row r="6168" spans="1:5" x14ac:dyDescent="0.25">
      <c r="A6168" s="122">
        <f t="shared" si="195"/>
        <v>45980</v>
      </c>
      <c r="B6168" s="73" t="b">
        <f t="shared" si="194"/>
        <v>0</v>
      </c>
      <c r="C6168" s="11"/>
      <c r="D6168" s="11"/>
      <c r="E6168" s="11"/>
    </row>
    <row r="6169" spans="1:5" x14ac:dyDescent="0.25">
      <c r="A6169" s="122">
        <f t="shared" si="195"/>
        <v>45981</v>
      </c>
      <c r="B6169" s="73" t="b">
        <f t="shared" ref="B6169:B6232" si="196">OR(C6169="Ja",D6169="Ja",E6169="Ja")</f>
        <v>0</v>
      </c>
      <c r="C6169" s="11"/>
      <c r="D6169" s="11"/>
      <c r="E6169" s="11"/>
    </row>
    <row r="6170" spans="1:5" x14ac:dyDescent="0.25">
      <c r="A6170" s="122">
        <f t="shared" si="195"/>
        <v>45982</v>
      </c>
      <c r="B6170" s="73" t="b">
        <f t="shared" si="196"/>
        <v>0</v>
      </c>
      <c r="C6170" s="11"/>
      <c r="D6170" s="11"/>
      <c r="E6170" s="11"/>
    </row>
    <row r="6171" spans="1:5" x14ac:dyDescent="0.25">
      <c r="A6171" s="122">
        <f t="shared" si="195"/>
        <v>45983</v>
      </c>
      <c r="B6171" s="73" t="b">
        <f t="shared" si="196"/>
        <v>0</v>
      </c>
      <c r="C6171" s="11"/>
      <c r="D6171" s="11"/>
      <c r="E6171" s="11"/>
    </row>
    <row r="6172" spans="1:5" x14ac:dyDescent="0.25">
      <c r="A6172" s="122">
        <f t="shared" si="195"/>
        <v>45984</v>
      </c>
      <c r="B6172" s="73" t="b">
        <f t="shared" si="196"/>
        <v>0</v>
      </c>
      <c r="C6172" s="11"/>
      <c r="D6172" s="11"/>
      <c r="E6172" s="11"/>
    </row>
    <row r="6173" spans="1:5" x14ac:dyDescent="0.25">
      <c r="A6173" s="122">
        <f t="shared" si="195"/>
        <v>45985</v>
      </c>
      <c r="B6173" s="73" t="b">
        <f t="shared" si="196"/>
        <v>0</v>
      </c>
      <c r="C6173" s="11"/>
      <c r="D6173" s="11"/>
      <c r="E6173" s="11"/>
    </row>
    <row r="6174" spans="1:5" x14ac:dyDescent="0.25">
      <c r="A6174" s="122">
        <f t="shared" si="195"/>
        <v>45986</v>
      </c>
      <c r="B6174" s="73" t="b">
        <f t="shared" si="196"/>
        <v>0</v>
      </c>
      <c r="C6174" s="11"/>
      <c r="D6174" s="11"/>
      <c r="E6174" s="11"/>
    </row>
    <row r="6175" spans="1:5" x14ac:dyDescent="0.25">
      <c r="A6175" s="122">
        <f t="shared" si="195"/>
        <v>45987</v>
      </c>
      <c r="B6175" s="73" t="b">
        <f t="shared" si="196"/>
        <v>0</v>
      </c>
      <c r="C6175" s="11"/>
      <c r="D6175" s="11"/>
      <c r="E6175" s="11"/>
    </row>
    <row r="6176" spans="1:5" x14ac:dyDescent="0.25">
      <c r="A6176" s="122">
        <f t="shared" si="195"/>
        <v>45988</v>
      </c>
      <c r="B6176" s="73" t="b">
        <f t="shared" si="196"/>
        <v>0</v>
      </c>
      <c r="C6176" s="11"/>
      <c r="D6176" s="11"/>
      <c r="E6176" s="11"/>
    </row>
    <row r="6177" spans="1:5" x14ac:dyDescent="0.25">
      <c r="A6177" s="122">
        <f t="shared" si="195"/>
        <v>45989</v>
      </c>
      <c r="B6177" s="73" t="b">
        <f t="shared" si="196"/>
        <v>0</v>
      </c>
      <c r="C6177" s="11"/>
      <c r="D6177" s="11"/>
      <c r="E6177" s="11"/>
    </row>
    <row r="6178" spans="1:5" x14ac:dyDescent="0.25">
      <c r="A6178" s="122">
        <f t="shared" si="195"/>
        <v>45990</v>
      </c>
      <c r="B6178" s="73" t="b">
        <f t="shared" si="196"/>
        <v>0</v>
      </c>
      <c r="C6178" s="11"/>
      <c r="D6178" s="11"/>
      <c r="E6178" s="11"/>
    </row>
    <row r="6179" spans="1:5" x14ac:dyDescent="0.25">
      <c r="A6179" s="122">
        <f t="shared" si="195"/>
        <v>45991</v>
      </c>
      <c r="B6179" s="73" t="b">
        <f t="shared" si="196"/>
        <v>0</v>
      </c>
      <c r="C6179" s="11"/>
      <c r="D6179" s="11"/>
      <c r="E6179" s="11"/>
    </row>
    <row r="6180" spans="1:5" x14ac:dyDescent="0.25">
      <c r="A6180" s="122">
        <f t="shared" si="195"/>
        <v>45992</v>
      </c>
      <c r="B6180" s="73" t="b">
        <f t="shared" si="196"/>
        <v>0</v>
      </c>
      <c r="C6180" s="11"/>
      <c r="D6180" s="11"/>
      <c r="E6180" s="11"/>
    </row>
    <row r="6181" spans="1:5" x14ac:dyDescent="0.25">
      <c r="A6181" s="122">
        <f t="shared" si="195"/>
        <v>45993</v>
      </c>
      <c r="B6181" s="73" t="b">
        <f t="shared" si="196"/>
        <v>0</v>
      </c>
      <c r="C6181" s="11"/>
      <c r="D6181" s="11"/>
      <c r="E6181" s="11"/>
    </row>
    <row r="6182" spans="1:5" x14ac:dyDescent="0.25">
      <c r="A6182" s="122">
        <f t="shared" si="195"/>
        <v>45994</v>
      </c>
      <c r="B6182" s="73" t="b">
        <f t="shared" si="196"/>
        <v>0</v>
      </c>
      <c r="C6182" s="11"/>
      <c r="D6182" s="11"/>
      <c r="E6182" s="11"/>
    </row>
    <row r="6183" spans="1:5" x14ac:dyDescent="0.25">
      <c r="A6183" s="122">
        <f t="shared" si="195"/>
        <v>45995</v>
      </c>
      <c r="B6183" s="73" t="b">
        <f t="shared" si="196"/>
        <v>0</v>
      </c>
      <c r="C6183" s="11"/>
      <c r="D6183" s="11"/>
      <c r="E6183" s="11"/>
    </row>
    <row r="6184" spans="1:5" x14ac:dyDescent="0.25">
      <c r="A6184" s="122">
        <f t="shared" si="195"/>
        <v>45996</v>
      </c>
      <c r="B6184" s="73" t="b">
        <f t="shared" si="196"/>
        <v>0</v>
      </c>
      <c r="C6184" s="11"/>
      <c r="D6184" s="11"/>
      <c r="E6184" s="11"/>
    </row>
    <row r="6185" spans="1:5" x14ac:dyDescent="0.25">
      <c r="A6185" s="122">
        <f t="shared" si="195"/>
        <v>45997</v>
      </c>
      <c r="B6185" s="73" t="b">
        <f t="shared" si="196"/>
        <v>0</v>
      </c>
      <c r="C6185" s="11"/>
      <c r="D6185" s="11"/>
      <c r="E6185" s="11"/>
    </row>
    <row r="6186" spans="1:5" x14ac:dyDescent="0.25">
      <c r="A6186" s="122">
        <f t="shared" si="195"/>
        <v>45998</v>
      </c>
      <c r="B6186" s="73" t="b">
        <f t="shared" si="196"/>
        <v>0</v>
      </c>
      <c r="C6186" s="11"/>
      <c r="D6186" s="11"/>
      <c r="E6186" s="11"/>
    </row>
    <row r="6187" spans="1:5" x14ac:dyDescent="0.25">
      <c r="A6187" s="122">
        <f t="shared" si="195"/>
        <v>45999</v>
      </c>
      <c r="B6187" s="73" t="b">
        <f t="shared" si="196"/>
        <v>0</v>
      </c>
      <c r="C6187" s="11"/>
      <c r="D6187" s="11"/>
      <c r="E6187" s="11"/>
    </row>
    <row r="6188" spans="1:5" x14ac:dyDescent="0.25">
      <c r="A6188" s="122">
        <f t="shared" si="195"/>
        <v>46000</v>
      </c>
      <c r="B6188" s="73" t="b">
        <f t="shared" si="196"/>
        <v>0</v>
      </c>
      <c r="C6188" s="11"/>
      <c r="D6188" s="11"/>
      <c r="E6188" s="11"/>
    </row>
    <row r="6189" spans="1:5" x14ac:dyDescent="0.25">
      <c r="A6189" s="122">
        <f t="shared" si="195"/>
        <v>46001</v>
      </c>
      <c r="B6189" s="73" t="b">
        <f t="shared" si="196"/>
        <v>0</v>
      </c>
      <c r="C6189" s="11"/>
      <c r="D6189" s="11"/>
      <c r="E6189" s="11"/>
    </row>
    <row r="6190" spans="1:5" x14ac:dyDescent="0.25">
      <c r="A6190" s="122">
        <f t="shared" si="195"/>
        <v>46002</v>
      </c>
      <c r="B6190" s="73" t="b">
        <f t="shared" si="196"/>
        <v>0</v>
      </c>
      <c r="C6190" s="11"/>
      <c r="D6190" s="11"/>
      <c r="E6190" s="11"/>
    </row>
    <row r="6191" spans="1:5" x14ac:dyDescent="0.25">
      <c r="A6191" s="122">
        <f t="shared" si="195"/>
        <v>46003</v>
      </c>
      <c r="B6191" s="73" t="b">
        <f t="shared" si="196"/>
        <v>0</v>
      </c>
      <c r="C6191" s="11"/>
      <c r="D6191" s="11"/>
      <c r="E6191" s="11"/>
    </row>
    <row r="6192" spans="1:5" x14ac:dyDescent="0.25">
      <c r="A6192" s="122">
        <f t="shared" si="195"/>
        <v>46004</v>
      </c>
      <c r="B6192" s="73" t="b">
        <f t="shared" si="196"/>
        <v>0</v>
      </c>
      <c r="C6192" s="11"/>
      <c r="D6192" s="11"/>
      <c r="E6192" s="11"/>
    </row>
    <row r="6193" spans="1:5" x14ac:dyDescent="0.25">
      <c r="A6193" s="122">
        <f t="shared" si="195"/>
        <v>46005</v>
      </c>
      <c r="B6193" s="73" t="b">
        <f t="shared" si="196"/>
        <v>0</v>
      </c>
      <c r="C6193" s="11"/>
      <c r="D6193" s="11"/>
      <c r="E6193" s="11"/>
    </row>
    <row r="6194" spans="1:5" x14ac:dyDescent="0.25">
      <c r="A6194" s="122">
        <f t="shared" si="195"/>
        <v>46006</v>
      </c>
      <c r="B6194" s="73" t="b">
        <f t="shared" si="196"/>
        <v>0</v>
      </c>
      <c r="C6194" s="11"/>
      <c r="D6194" s="11"/>
      <c r="E6194" s="11"/>
    </row>
    <row r="6195" spans="1:5" x14ac:dyDescent="0.25">
      <c r="A6195" s="122">
        <f t="shared" si="195"/>
        <v>46007</v>
      </c>
      <c r="B6195" s="73" t="b">
        <f t="shared" si="196"/>
        <v>0</v>
      </c>
      <c r="C6195" s="11"/>
      <c r="D6195" s="11"/>
      <c r="E6195" s="11"/>
    </row>
    <row r="6196" spans="1:5" x14ac:dyDescent="0.25">
      <c r="A6196" s="122">
        <f t="shared" si="195"/>
        <v>46008</v>
      </c>
      <c r="B6196" s="73" t="b">
        <f t="shared" si="196"/>
        <v>0</v>
      </c>
      <c r="C6196" s="11"/>
      <c r="D6196" s="11"/>
      <c r="E6196" s="11"/>
    </row>
    <row r="6197" spans="1:5" x14ac:dyDescent="0.25">
      <c r="A6197" s="122">
        <f t="shared" si="195"/>
        <v>46009</v>
      </c>
      <c r="B6197" s="73" t="b">
        <f t="shared" si="196"/>
        <v>0</v>
      </c>
      <c r="C6197" s="11"/>
      <c r="D6197" s="11"/>
      <c r="E6197" s="11"/>
    </row>
    <row r="6198" spans="1:5" x14ac:dyDescent="0.25">
      <c r="A6198" s="122">
        <f t="shared" si="195"/>
        <v>46010</v>
      </c>
      <c r="B6198" s="73" t="b">
        <f t="shared" si="196"/>
        <v>0</v>
      </c>
      <c r="C6198" s="11"/>
      <c r="D6198" s="11"/>
      <c r="E6198" s="11"/>
    </row>
    <row r="6199" spans="1:5" x14ac:dyDescent="0.25">
      <c r="A6199" s="122">
        <f t="shared" si="195"/>
        <v>46011</v>
      </c>
      <c r="B6199" s="73" t="b">
        <f t="shared" si="196"/>
        <v>0</v>
      </c>
      <c r="C6199" s="11"/>
      <c r="D6199" s="11"/>
      <c r="E6199" s="11"/>
    </row>
    <row r="6200" spans="1:5" x14ac:dyDescent="0.25">
      <c r="A6200" s="122">
        <f t="shared" si="195"/>
        <v>46012</v>
      </c>
      <c r="B6200" s="73" t="b">
        <f t="shared" si="196"/>
        <v>0</v>
      </c>
      <c r="C6200" s="11"/>
      <c r="D6200" s="11"/>
      <c r="E6200" s="11"/>
    </row>
    <row r="6201" spans="1:5" x14ac:dyDescent="0.25">
      <c r="A6201" s="122">
        <f t="shared" si="195"/>
        <v>46013</v>
      </c>
      <c r="B6201" s="73" t="b">
        <f t="shared" si="196"/>
        <v>0</v>
      </c>
      <c r="C6201" s="11"/>
      <c r="D6201" s="11"/>
      <c r="E6201" s="11"/>
    </row>
    <row r="6202" spans="1:5" x14ac:dyDescent="0.25">
      <c r="A6202" s="122">
        <f t="shared" si="195"/>
        <v>46014</v>
      </c>
      <c r="B6202" s="73" t="b">
        <f t="shared" si="196"/>
        <v>0</v>
      </c>
      <c r="C6202" s="11"/>
      <c r="D6202" s="11"/>
      <c r="E6202" s="11"/>
    </row>
    <row r="6203" spans="1:5" x14ac:dyDescent="0.25">
      <c r="A6203" s="122">
        <f t="shared" si="195"/>
        <v>46015</v>
      </c>
      <c r="B6203" s="73" t="b">
        <f t="shared" si="196"/>
        <v>1</v>
      </c>
      <c r="C6203" s="11"/>
      <c r="D6203" s="11"/>
      <c r="E6203" s="11" t="s">
        <v>81</v>
      </c>
    </row>
    <row r="6204" spans="1:5" x14ac:dyDescent="0.25">
      <c r="A6204" s="122">
        <f t="shared" si="195"/>
        <v>46016</v>
      </c>
      <c r="B6204" s="73" t="b">
        <f t="shared" si="196"/>
        <v>1</v>
      </c>
      <c r="C6204" s="11" t="s">
        <v>81</v>
      </c>
      <c r="D6204" s="11"/>
      <c r="E6204" s="11"/>
    </row>
    <row r="6205" spans="1:5" x14ac:dyDescent="0.25">
      <c r="A6205" s="122">
        <f t="shared" si="195"/>
        <v>46017</v>
      </c>
      <c r="B6205" s="73" t="b">
        <f t="shared" si="196"/>
        <v>1</v>
      </c>
      <c r="C6205" s="11" t="s">
        <v>81</v>
      </c>
      <c r="D6205" s="11"/>
      <c r="E6205" s="11"/>
    </row>
    <row r="6206" spans="1:5" x14ac:dyDescent="0.25">
      <c r="A6206" s="122">
        <f t="shared" si="195"/>
        <v>46018</v>
      </c>
      <c r="B6206" s="73" t="b">
        <f t="shared" si="196"/>
        <v>0</v>
      </c>
      <c r="C6206" s="11"/>
      <c r="D6206" s="11"/>
      <c r="E6206" s="11"/>
    </row>
    <row r="6207" spans="1:5" x14ac:dyDescent="0.25">
      <c r="A6207" s="122">
        <f t="shared" si="195"/>
        <v>46019</v>
      </c>
      <c r="B6207" s="73" t="b">
        <f t="shared" si="196"/>
        <v>0</v>
      </c>
      <c r="C6207" s="11"/>
      <c r="D6207" s="11"/>
      <c r="E6207" s="11"/>
    </row>
    <row r="6208" spans="1:5" x14ac:dyDescent="0.25">
      <c r="A6208" s="122">
        <f t="shared" si="195"/>
        <v>46020</v>
      </c>
      <c r="B6208" s="73" t="b">
        <f t="shared" si="196"/>
        <v>0</v>
      </c>
      <c r="C6208" s="11"/>
      <c r="D6208" s="11"/>
      <c r="E6208" s="11"/>
    </row>
    <row r="6209" spans="1:5" x14ac:dyDescent="0.25">
      <c r="A6209" s="122">
        <f t="shared" si="195"/>
        <v>46021</v>
      </c>
      <c r="B6209" s="73" t="b">
        <f t="shared" si="196"/>
        <v>0</v>
      </c>
      <c r="C6209" s="11"/>
      <c r="D6209" s="11"/>
      <c r="E6209" s="11"/>
    </row>
    <row r="6210" spans="1:5" x14ac:dyDescent="0.25">
      <c r="A6210" s="124">
        <f t="shared" si="195"/>
        <v>46022</v>
      </c>
      <c r="B6210" s="125" t="b">
        <f t="shared" si="196"/>
        <v>1</v>
      </c>
      <c r="C6210" s="13" t="s">
        <v>81</v>
      </c>
      <c r="D6210" s="13"/>
      <c r="E6210" s="13"/>
    </row>
    <row r="6211" spans="1:5" x14ac:dyDescent="0.25">
      <c r="A6211" s="122">
        <f t="shared" si="195"/>
        <v>46023</v>
      </c>
      <c r="B6211" s="73" t="b">
        <f t="shared" si="196"/>
        <v>1</v>
      </c>
      <c r="C6211" s="11" t="s">
        <v>81</v>
      </c>
      <c r="D6211" s="11"/>
      <c r="E6211" s="11"/>
    </row>
    <row r="6212" spans="1:5" x14ac:dyDescent="0.25">
      <c r="A6212" s="122">
        <f t="shared" ref="A6212:A6275" si="197">A6211+1</f>
        <v>46024</v>
      </c>
      <c r="B6212" s="73" t="b">
        <f t="shared" si="196"/>
        <v>0</v>
      </c>
      <c r="C6212" s="11"/>
      <c r="D6212" s="11"/>
      <c r="E6212" s="11"/>
    </row>
    <row r="6213" spans="1:5" x14ac:dyDescent="0.25">
      <c r="A6213" s="122">
        <f t="shared" si="197"/>
        <v>46025</v>
      </c>
      <c r="B6213" s="73" t="b">
        <f t="shared" si="196"/>
        <v>0</v>
      </c>
      <c r="C6213" s="11"/>
      <c r="D6213" s="11"/>
      <c r="E6213" s="11"/>
    </row>
    <row r="6214" spans="1:5" x14ac:dyDescent="0.25">
      <c r="A6214" s="122">
        <f t="shared" si="197"/>
        <v>46026</v>
      </c>
      <c r="B6214" s="73" t="b">
        <f t="shared" si="196"/>
        <v>0</v>
      </c>
      <c r="C6214" s="11"/>
      <c r="D6214" s="11"/>
      <c r="E6214" s="11"/>
    </row>
    <row r="6215" spans="1:5" x14ac:dyDescent="0.25">
      <c r="A6215" s="122">
        <f t="shared" si="197"/>
        <v>46027</v>
      </c>
      <c r="B6215" s="73" t="b">
        <f t="shared" si="196"/>
        <v>0</v>
      </c>
      <c r="C6215" s="11"/>
      <c r="D6215" s="11"/>
      <c r="E6215" s="11"/>
    </row>
    <row r="6216" spans="1:5" x14ac:dyDescent="0.25">
      <c r="A6216" s="122">
        <f t="shared" si="197"/>
        <v>46028</v>
      </c>
      <c r="B6216" s="73" t="b">
        <f t="shared" si="196"/>
        <v>0</v>
      </c>
      <c r="C6216" s="11"/>
      <c r="D6216" s="11"/>
      <c r="E6216" s="11"/>
    </row>
    <row r="6217" spans="1:5" x14ac:dyDescent="0.25">
      <c r="A6217" s="122">
        <f t="shared" si="197"/>
        <v>46029</v>
      </c>
      <c r="B6217" s="73" t="b">
        <f t="shared" si="196"/>
        <v>0</v>
      </c>
      <c r="C6217" s="11"/>
      <c r="D6217" s="11"/>
      <c r="E6217" s="11"/>
    </row>
    <row r="6218" spans="1:5" x14ac:dyDescent="0.25">
      <c r="A6218" s="122">
        <f t="shared" si="197"/>
        <v>46030</v>
      </c>
      <c r="B6218" s="73" t="b">
        <f t="shared" si="196"/>
        <v>0</v>
      </c>
      <c r="C6218" s="11"/>
      <c r="D6218" s="11"/>
      <c r="E6218" s="11"/>
    </row>
    <row r="6219" spans="1:5" x14ac:dyDescent="0.25">
      <c r="A6219" s="122">
        <f t="shared" si="197"/>
        <v>46031</v>
      </c>
      <c r="B6219" s="73" t="b">
        <f t="shared" si="196"/>
        <v>0</v>
      </c>
      <c r="C6219" s="11"/>
      <c r="D6219" s="11"/>
      <c r="E6219" s="11"/>
    </row>
    <row r="6220" spans="1:5" x14ac:dyDescent="0.25">
      <c r="A6220" s="122">
        <f t="shared" si="197"/>
        <v>46032</v>
      </c>
      <c r="B6220" s="73" t="b">
        <f t="shared" si="196"/>
        <v>0</v>
      </c>
      <c r="C6220" s="11"/>
      <c r="D6220" s="11"/>
      <c r="E6220" s="11"/>
    </row>
    <row r="6221" spans="1:5" x14ac:dyDescent="0.25">
      <c r="A6221" s="122">
        <f t="shared" si="197"/>
        <v>46033</v>
      </c>
      <c r="B6221" s="73" t="b">
        <f t="shared" si="196"/>
        <v>0</v>
      </c>
      <c r="C6221" s="11"/>
      <c r="D6221" s="11"/>
      <c r="E6221" s="11"/>
    </row>
    <row r="6222" spans="1:5" x14ac:dyDescent="0.25">
      <c r="A6222" s="122">
        <f t="shared" si="197"/>
        <v>46034</v>
      </c>
      <c r="B6222" s="73" t="b">
        <f t="shared" si="196"/>
        <v>0</v>
      </c>
      <c r="C6222" s="11"/>
      <c r="D6222" s="11"/>
      <c r="E6222" s="11"/>
    </row>
    <row r="6223" spans="1:5" x14ac:dyDescent="0.25">
      <c r="A6223" s="122">
        <f t="shared" si="197"/>
        <v>46035</v>
      </c>
      <c r="B6223" s="73" t="b">
        <f t="shared" si="196"/>
        <v>0</v>
      </c>
      <c r="C6223" s="11"/>
      <c r="D6223" s="11"/>
      <c r="E6223" s="11"/>
    </row>
    <row r="6224" spans="1:5" x14ac:dyDescent="0.25">
      <c r="A6224" s="122">
        <f t="shared" si="197"/>
        <v>46036</v>
      </c>
      <c r="B6224" s="73" t="b">
        <f t="shared" si="196"/>
        <v>0</v>
      </c>
      <c r="C6224" s="11"/>
      <c r="D6224" s="11"/>
      <c r="E6224" s="11"/>
    </row>
    <row r="6225" spans="1:5" x14ac:dyDescent="0.25">
      <c r="A6225" s="122">
        <f t="shared" si="197"/>
        <v>46037</v>
      </c>
      <c r="B6225" s="73" t="b">
        <f t="shared" si="196"/>
        <v>0</v>
      </c>
      <c r="C6225" s="11"/>
      <c r="D6225" s="11"/>
      <c r="E6225" s="11"/>
    </row>
    <row r="6226" spans="1:5" x14ac:dyDescent="0.25">
      <c r="A6226" s="122">
        <f t="shared" si="197"/>
        <v>46038</v>
      </c>
      <c r="B6226" s="73" t="b">
        <f t="shared" si="196"/>
        <v>0</v>
      </c>
      <c r="C6226" s="11"/>
      <c r="D6226" s="11"/>
      <c r="E6226" s="11"/>
    </row>
    <row r="6227" spans="1:5" x14ac:dyDescent="0.25">
      <c r="A6227" s="122">
        <f t="shared" si="197"/>
        <v>46039</v>
      </c>
      <c r="B6227" s="73" t="b">
        <f t="shared" si="196"/>
        <v>0</v>
      </c>
      <c r="C6227" s="11"/>
      <c r="D6227" s="11"/>
      <c r="E6227" s="11"/>
    </row>
    <row r="6228" spans="1:5" x14ac:dyDescent="0.25">
      <c r="A6228" s="122">
        <f t="shared" si="197"/>
        <v>46040</v>
      </c>
      <c r="B6228" s="73" t="b">
        <f t="shared" si="196"/>
        <v>0</v>
      </c>
      <c r="C6228" s="11"/>
      <c r="D6228" s="11"/>
      <c r="E6228" s="11"/>
    </row>
    <row r="6229" spans="1:5" x14ac:dyDescent="0.25">
      <c r="A6229" s="122">
        <f t="shared" si="197"/>
        <v>46041</v>
      </c>
      <c r="B6229" s="73" t="b">
        <f t="shared" si="196"/>
        <v>0</v>
      </c>
      <c r="C6229" s="11"/>
      <c r="D6229" s="11"/>
      <c r="E6229" s="11"/>
    </row>
    <row r="6230" spans="1:5" x14ac:dyDescent="0.25">
      <c r="A6230" s="122">
        <f t="shared" si="197"/>
        <v>46042</v>
      </c>
      <c r="B6230" s="73" t="b">
        <f t="shared" si="196"/>
        <v>0</v>
      </c>
      <c r="C6230" s="11"/>
      <c r="D6230" s="11"/>
      <c r="E6230" s="11"/>
    </row>
    <row r="6231" spans="1:5" x14ac:dyDescent="0.25">
      <c r="A6231" s="122">
        <f t="shared" si="197"/>
        <v>46043</v>
      </c>
      <c r="B6231" s="73" t="b">
        <f t="shared" si="196"/>
        <v>0</v>
      </c>
      <c r="C6231" s="11"/>
      <c r="D6231" s="11"/>
      <c r="E6231" s="11"/>
    </row>
    <row r="6232" spans="1:5" x14ac:dyDescent="0.25">
      <c r="A6232" s="122">
        <f t="shared" si="197"/>
        <v>46044</v>
      </c>
      <c r="B6232" s="73" t="b">
        <f t="shared" si="196"/>
        <v>0</v>
      </c>
      <c r="C6232" s="11"/>
      <c r="D6232" s="11"/>
      <c r="E6232" s="11"/>
    </row>
    <row r="6233" spans="1:5" x14ac:dyDescent="0.25">
      <c r="A6233" s="122">
        <f t="shared" si="197"/>
        <v>46045</v>
      </c>
      <c r="B6233" s="73" t="b">
        <f t="shared" ref="B6233:B6296" si="198">OR(C6233="Ja",D6233="Ja",E6233="Ja")</f>
        <v>0</v>
      </c>
      <c r="C6233" s="11"/>
      <c r="D6233" s="11"/>
      <c r="E6233" s="11"/>
    </row>
    <row r="6234" spans="1:5" x14ac:dyDescent="0.25">
      <c r="A6234" s="122">
        <f t="shared" si="197"/>
        <v>46046</v>
      </c>
      <c r="B6234" s="73" t="b">
        <f t="shared" si="198"/>
        <v>0</v>
      </c>
      <c r="C6234" s="11"/>
      <c r="D6234" s="11"/>
      <c r="E6234" s="11"/>
    </row>
    <row r="6235" spans="1:5" x14ac:dyDescent="0.25">
      <c r="A6235" s="122">
        <f t="shared" si="197"/>
        <v>46047</v>
      </c>
      <c r="B6235" s="73" t="b">
        <f t="shared" si="198"/>
        <v>0</v>
      </c>
      <c r="C6235" s="11"/>
      <c r="D6235" s="11"/>
      <c r="E6235" s="11"/>
    </row>
    <row r="6236" spans="1:5" x14ac:dyDescent="0.25">
      <c r="A6236" s="122">
        <f t="shared" si="197"/>
        <v>46048</v>
      </c>
      <c r="B6236" s="73" t="b">
        <f t="shared" si="198"/>
        <v>0</v>
      </c>
      <c r="C6236" s="11"/>
      <c r="D6236" s="11"/>
      <c r="E6236" s="11"/>
    </row>
    <row r="6237" spans="1:5" x14ac:dyDescent="0.25">
      <c r="A6237" s="122">
        <f t="shared" si="197"/>
        <v>46049</v>
      </c>
      <c r="B6237" s="73" t="b">
        <f t="shared" si="198"/>
        <v>0</v>
      </c>
      <c r="C6237" s="11"/>
      <c r="D6237" s="11"/>
      <c r="E6237" s="11"/>
    </row>
    <row r="6238" spans="1:5" x14ac:dyDescent="0.25">
      <c r="A6238" s="122">
        <f t="shared" si="197"/>
        <v>46050</v>
      </c>
      <c r="B6238" s="73" t="b">
        <f t="shared" si="198"/>
        <v>0</v>
      </c>
      <c r="C6238" s="11"/>
      <c r="D6238" s="11"/>
      <c r="E6238" s="11"/>
    </row>
    <row r="6239" spans="1:5" x14ac:dyDescent="0.25">
      <c r="A6239" s="122">
        <f t="shared" si="197"/>
        <v>46051</v>
      </c>
      <c r="B6239" s="73" t="b">
        <f t="shared" si="198"/>
        <v>0</v>
      </c>
      <c r="C6239" s="11"/>
      <c r="D6239" s="11"/>
      <c r="E6239" s="11"/>
    </row>
    <row r="6240" spans="1:5" x14ac:dyDescent="0.25">
      <c r="A6240" s="122">
        <f t="shared" si="197"/>
        <v>46052</v>
      </c>
      <c r="B6240" s="73" t="b">
        <f t="shared" si="198"/>
        <v>0</v>
      </c>
      <c r="C6240" s="11"/>
      <c r="D6240" s="11"/>
      <c r="E6240" s="11"/>
    </row>
    <row r="6241" spans="1:5" x14ac:dyDescent="0.25">
      <c r="A6241" s="122">
        <f t="shared" si="197"/>
        <v>46053</v>
      </c>
      <c r="B6241" s="73" t="b">
        <f t="shared" si="198"/>
        <v>0</v>
      </c>
      <c r="C6241" s="11"/>
      <c r="D6241" s="11"/>
      <c r="E6241" s="11"/>
    </row>
    <row r="6242" spans="1:5" x14ac:dyDescent="0.25">
      <c r="A6242" s="122">
        <f t="shared" si="197"/>
        <v>46054</v>
      </c>
      <c r="B6242" s="73" t="b">
        <f t="shared" si="198"/>
        <v>0</v>
      </c>
      <c r="C6242" s="11"/>
      <c r="D6242" s="11"/>
      <c r="E6242" s="11"/>
    </row>
    <row r="6243" spans="1:5" x14ac:dyDescent="0.25">
      <c r="A6243" s="122">
        <f t="shared" si="197"/>
        <v>46055</v>
      </c>
      <c r="B6243" s="73" t="b">
        <f t="shared" si="198"/>
        <v>0</v>
      </c>
      <c r="C6243" s="11"/>
      <c r="D6243" s="11"/>
      <c r="E6243" s="11"/>
    </row>
    <row r="6244" spans="1:5" x14ac:dyDescent="0.25">
      <c r="A6244" s="122">
        <f t="shared" si="197"/>
        <v>46056</v>
      </c>
      <c r="B6244" s="73" t="b">
        <f t="shared" si="198"/>
        <v>0</v>
      </c>
      <c r="C6244" s="11"/>
      <c r="D6244" s="11"/>
      <c r="E6244" s="11"/>
    </row>
    <row r="6245" spans="1:5" x14ac:dyDescent="0.25">
      <c r="A6245" s="122">
        <f t="shared" si="197"/>
        <v>46057</v>
      </c>
      <c r="B6245" s="73" t="b">
        <f t="shared" si="198"/>
        <v>0</v>
      </c>
      <c r="C6245" s="11"/>
      <c r="D6245" s="11"/>
      <c r="E6245" s="11"/>
    </row>
    <row r="6246" spans="1:5" x14ac:dyDescent="0.25">
      <c r="A6246" s="122">
        <f t="shared" si="197"/>
        <v>46058</v>
      </c>
      <c r="B6246" s="73" t="b">
        <f t="shared" si="198"/>
        <v>0</v>
      </c>
      <c r="C6246" s="11"/>
      <c r="D6246" s="11"/>
      <c r="E6246" s="11"/>
    </row>
    <row r="6247" spans="1:5" x14ac:dyDescent="0.25">
      <c r="A6247" s="122">
        <f t="shared" si="197"/>
        <v>46059</v>
      </c>
      <c r="B6247" s="73" t="b">
        <f t="shared" si="198"/>
        <v>0</v>
      </c>
      <c r="C6247" s="11"/>
      <c r="D6247" s="11"/>
      <c r="E6247" s="11"/>
    </row>
    <row r="6248" spans="1:5" x14ac:dyDescent="0.25">
      <c r="A6248" s="122">
        <f t="shared" si="197"/>
        <v>46060</v>
      </c>
      <c r="B6248" s="73" t="b">
        <f t="shared" si="198"/>
        <v>0</v>
      </c>
      <c r="C6248" s="11"/>
      <c r="D6248" s="11"/>
      <c r="E6248" s="11"/>
    </row>
    <row r="6249" spans="1:5" x14ac:dyDescent="0.25">
      <c r="A6249" s="122">
        <f t="shared" si="197"/>
        <v>46061</v>
      </c>
      <c r="B6249" s="73" t="b">
        <f t="shared" si="198"/>
        <v>0</v>
      </c>
      <c r="C6249" s="11"/>
      <c r="D6249" s="11"/>
      <c r="E6249" s="11"/>
    </row>
    <row r="6250" spans="1:5" x14ac:dyDescent="0.25">
      <c r="A6250" s="122">
        <f t="shared" si="197"/>
        <v>46062</v>
      </c>
      <c r="B6250" s="73" t="b">
        <f t="shared" si="198"/>
        <v>0</v>
      </c>
      <c r="C6250" s="11"/>
      <c r="D6250" s="11"/>
      <c r="E6250" s="11"/>
    </row>
    <row r="6251" spans="1:5" x14ac:dyDescent="0.25">
      <c r="A6251" s="122">
        <f t="shared" si="197"/>
        <v>46063</v>
      </c>
      <c r="B6251" s="73" t="b">
        <f t="shared" si="198"/>
        <v>0</v>
      </c>
      <c r="C6251" s="11"/>
      <c r="D6251" s="11"/>
      <c r="E6251" s="11"/>
    </row>
    <row r="6252" spans="1:5" x14ac:dyDescent="0.25">
      <c r="A6252" s="122">
        <f t="shared" si="197"/>
        <v>46064</v>
      </c>
      <c r="B6252" s="73" t="b">
        <f t="shared" si="198"/>
        <v>0</v>
      </c>
      <c r="C6252" s="11"/>
      <c r="D6252" s="11"/>
      <c r="E6252" s="11"/>
    </row>
    <row r="6253" spans="1:5" x14ac:dyDescent="0.25">
      <c r="A6253" s="122">
        <f t="shared" si="197"/>
        <v>46065</v>
      </c>
      <c r="B6253" s="73" t="b">
        <f t="shared" si="198"/>
        <v>0</v>
      </c>
      <c r="C6253" s="11"/>
      <c r="D6253" s="11"/>
      <c r="E6253" s="11"/>
    </row>
    <row r="6254" spans="1:5" x14ac:dyDescent="0.25">
      <c r="A6254" s="122">
        <f t="shared" si="197"/>
        <v>46066</v>
      </c>
      <c r="B6254" s="73" t="b">
        <f t="shared" si="198"/>
        <v>0</v>
      </c>
      <c r="C6254" s="11"/>
      <c r="D6254" s="11"/>
      <c r="E6254" s="11"/>
    </row>
    <row r="6255" spans="1:5" x14ac:dyDescent="0.25">
      <c r="A6255" s="122">
        <f t="shared" si="197"/>
        <v>46067</v>
      </c>
      <c r="B6255" s="73" t="b">
        <f t="shared" si="198"/>
        <v>0</v>
      </c>
      <c r="C6255" s="11"/>
      <c r="D6255" s="11"/>
      <c r="E6255" s="11"/>
    </row>
    <row r="6256" spans="1:5" x14ac:dyDescent="0.25">
      <c r="A6256" s="122">
        <f t="shared" si="197"/>
        <v>46068</v>
      </c>
      <c r="B6256" s="73" t="b">
        <f t="shared" si="198"/>
        <v>0</v>
      </c>
      <c r="C6256" s="11"/>
      <c r="D6256" s="11"/>
      <c r="E6256" s="11"/>
    </row>
    <row r="6257" spans="1:5" x14ac:dyDescent="0.25">
      <c r="A6257" s="122">
        <f t="shared" si="197"/>
        <v>46069</v>
      </c>
      <c r="B6257" s="73" t="b">
        <f t="shared" si="198"/>
        <v>0</v>
      </c>
      <c r="C6257" s="11"/>
      <c r="D6257" s="11"/>
      <c r="E6257" s="11"/>
    </row>
    <row r="6258" spans="1:5" x14ac:dyDescent="0.25">
      <c r="A6258" s="122">
        <f t="shared" si="197"/>
        <v>46070</v>
      </c>
      <c r="B6258" s="73" t="b">
        <f t="shared" si="198"/>
        <v>0</v>
      </c>
      <c r="C6258" s="11"/>
      <c r="D6258" s="11"/>
      <c r="E6258" s="11"/>
    </row>
    <row r="6259" spans="1:5" x14ac:dyDescent="0.25">
      <c r="A6259" s="122">
        <f t="shared" si="197"/>
        <v>46071</v>
      </c>
      <c r="B6259" s="73" t="b">
        <f t="shared" si="198"/>
        <v>0</v>
      </c>
      <c r="C6259" s="11"/>
      <c r="D6259" s="11"/>
      <c r="E6259" s="11"/>
    </row>
    <row r="6260" spans="1:5" x14ac:dyDescent="0.25">
      <c r="A6260" s="122">
        <f t="shared" si="197"/>
        <v>46072</v>
      </c>
      <c r="B6260" s="73" t="b">
        <f t="shared" si="198"/>
        <v>0</v>
      </c>
      <c r="C6260" s="11"/>
      <c r="D6260" s="11"/>
      <c r="E6260" s="11"/>
    </row>
    <row r="6261" spans="1:5" x14ac:dyDescent="0.25">
      <c r="A6261" s="122">
        <f t="shared" si="197"/>
        <v>46073</v>
      </c>
      <c r="B6261" s="73" t="b">
        <f t="shared" si="198"/>
        <v>0</v>
      </c>
      <c r="C6261" s="11"/>
      <c r="D6261" s="11"/>
      <c r="E6261" s="11"/>
    </row>
    <row r="6262" spans="1:5" x14ac:dyDescent="0.25">
      <c r="A6262" s="122">
        <f t="shared" si="197"/>
        <v>46074</v>
      </c>
      <c r="B6262" s="73" t="b">
        <f t="shared" si="198"/>
        <v>0</v>
      </c>
      <c r="C6262" s="11"/>
      <c r="D6262" s="11"/>
      <c r="E6262" s="11"/>
    </row>
    <row r="6263" spans="1:5" x14ac:dyDescent="0.25">
      <c r="A6263" s="122">
        <f t="shared" si="197"/>
        <v>46075</v>
      </c>
      <c r="B6263" s="73" t="b">
        <f t="shared" si="198"/>
        <v>0</v>
      </c>
      <c r="C6263" s="11"/>
      <c r="D6263" s="11"/>
      <c r="E6263" s="11"/>
    </row>
    <row r="6264" spans="1:5" x14ac:dyDescent="0.25">
      <c r="A6264" s="122">
        <f t="shared" si="197"/>
        <v>46076</v>
      </c>
      <c r="B6264" s="73" t="b">
        <f t="shared" si="198"/>
        <v>0</v>
      </c>
      <c r="C6264" s="11"/>
      <c r="D6264" s="11"/>
      <c r="E6264" s="11"/>
    </row>
    <row r="6265" spans="1:5" x14ac:dyDescent="0.25">
      <c r="A6265" s="122">
        <f t="shared" si="197"/>
        <v>46077</v>
      </c>
      <c r="B6265" s="73" t="b">
        <f t="shared" si="198"/>
        <v>0</v>
      </c>
      <c r="C6265" s="11"/>
      <c r="D6265" s="11"/>
      <c r="E6265" s="11"/>
    </row>
    <row r="6266" spans="1:5" x14ac:dyDescent="0.25">
      <c r="A6266" s="122">
        <f t="shared" si="197"/>
        <v>46078</v>
      </c>
      <c r="B6266" s="73" t="b">
        <f t="shared" si="198"/>
        <v>0</v>
      </c>
      <c r="C6266" s="11"/>
      <c r="D6266" s="11"/>
      <c r="E6266" s="11"/>
    </row>
    <row r="6267" spans="1:5" x14ac:dyDescent="0.25">
      <c r="A6267" s="122">
        <f t="shared" si="197"/>
        <v>46079</v>
      </c>
      <c r="B6267" s="73" t="b">
        <f t="shared" si="198"/>
        <v>0</v>
      </c>
      <c r="C6267" s="11"/>
      <c r="D6267" s="11"/>
      <c r="E6267" s="11"/>
    </row>
    <row r="6268" spans="1:5" x14ac:dyDescent="0.25">
      <c r="A6268" s="122">
        <f t="shared" si="197"/>
        <v>46080</v>
      </c>
      <c r="B6268" s="73" t="b">
        <f t="shared" si="198"/>
        <v>0</v>
      </c>
      <c r="C6268" s="11"/>
      <c r="D6268" s="11"/>
      <c r="E6268" s="11"/>
    </row>
    <row r="6269" spans="1:5" x14ac:dyDescent="0.25">
      <c r="A6269" s="122">
        <f t="shared" si="197"/>
        <v>46081</v>
      </c>
      <c r="B6269" s="73" t="b">
        <f t="shared" si="198"/>
        <v>0</v>
      </c>
      <c r="C6269" s="11"/>
      <c r="D6269" s="11"/>
      <c r="E6269" s="11"/>
    </row>
    <row r="6270" spans="1:5" x14ac:dyDescent="0.25">
      <c r="A6270" s="122">
        <f t="shared" si="197"/>
        <v>46082</v>
      </c>
      <c r="B6270" s="73" t="b">
        <f t="shared" si="198"/>
        <v>0</v>
      </c>
      <c r="C6270" s="11"/>
      <c r="D6270" s="11"/>
      <c r="E6270" s="11"/>
    </row>
    <row r="6271" spans="1:5" x14ac:dyDescent="0.25">
      <c r="A6271" s="122">
        <f t="shared" si="197"/>
        <v>46083</v>
      </c>
      <c r="B6271" s="73" t="b">
        <f t="shared" si="198"/>
        <v>0</v>
      </c>
      <c r="C6271" s="11"/>
      <c r="D6271" s="11"/>
      <c r="E6271" s="11"/>
    </row>
    <row r="6272" spans="1:5" x14ac:dyDescent="0.25">
      <c r="A6272" s="122">
        <f t="shared" si="197"/>
        <v>46084</v>
      </c>
      <c r="B6272" s="73" t="b">
        <f t="shared" si="198"/>
        <v>0</v>
      </c>
      <c r="C6272" s="11"/>
      <c r="D6272" s="11"/>
      <c r="E6272" s="11"/>
    </row>
    <row r="6273" spans="1:5" x14ac:dyDescent="0.25">
      <c r="A6273" s="122">
        <f t="shared" si="197"/>
        <v>46085</v>
      </c>
      <c r="B6273" s="73" t="b">
        <f t="shared" si="198"/>
        <v>0</v>
      </c>
      <c r="C6273" s="11"/>
      <c r="D6273" s="11"/>
      <c r="E6273" s="11"/>
    </row>
    <row r="6274" spans="1:5" x14ac:dyDescent="0.25">
      <c r="A6274" s="122">
        <f t="shared" si="197"/>
        <v>46086</v>
      </c>
      <c r="B6274" s="73" t="b">
        <f t="shared" si="198"/>
        <v>0</v>
      </c>
      <c r="C6274" s="11"/>
      <c r="D6274" s="11"/>
      <c r="E6274" s="11"/>
    </row>
    <row r="6275" spans="1:5" x14ac:dyDescent="0.25">
      <c r="A6275" s="122">
        <f t="shared" si="197"/>
        <v>46087</v>
      </c>
      <c r="B6275" s="73" t="b">
        <f t="shared" si="198"/>
        <v>0</v>
      </c>
      <c r="C6275" s="11"/>
      <c r="D6275" s="11"/>
      <c r="E6275" s="11"/>
    </row>
    <row r="6276" spans="1:5" x14ac:dyDescent="0.25">
      <c r="A6276" s="122">
        <f t="shared" ref="A6276:A6339" si="199">A6275+1</f>
        <v>46088</v>
      </c>
      <c r="B6276" s="73" t="b">
        <f t="shared" si="198"/>
        <v>0</v>
      </c>
      <c r="C6276" s="11"/>
      <c r="D6276" s="11"/>
      <c r="E6276" s="11"/>
    </row>
    <row r="6277" spans="1:5" x14ac:dyDescent="0.25">
      <c r="A6277" s="122">
        <f t="shared" si="199"/>
        <v>46089</v>
      </c>
      <c r="B6277" s="73" t="b">
        <f t="shared" si="198"/>
        <v>0</v>
      </c>
      <c r="C6277" s="11"/>
      <c r="D6277" s="11"/>
      <c r="E6277" s="11"/>
    </row>
    <row r="6278" spans="1:5" x14ac:dyDescent="0.25">
      <c r="A6278" s="122">
        <f t="shared" si="199"/>
        <v>46090</v>
      </c>
      <c r="B6278" s="73" t="b">
        <f t="shared" si="198"/>
        <v>0</v>
      </c>
      <c r="C6278" s="11"/>
      <c r="D6278" s="11"/>
      <c r="E6278" s="11"/>
    </row>
    <row r="6279" spans="1:5" x14ac:dyDescent="0.25">
      <c r="A6279" s="122">
        <f t="shared" si="199"/>
        <v>46091</v>
      </c>
      <c r="B6279" s="73" t="b">
        <f t="shared" si="198"/>
        <v>0</v>
      </c>
      <c r="C6279" s="11"/>
      <c r="D6279" s="11"/>
      <c r="E6279" s="11"/>
    </row>
    <row r="6280" spans="1:5" x14ac:dyDescent="0.25">
      <c r="A6280" s="122">
        <f t="shared" si="199"/>
        <v>46092</v>
      </c>
      <c r="B6280" s="73" t="b">
        <f t="shared" si="198"/>
        <v>0</v>
      </c>
      <c r="C6280" s="11"/>
      <c r="D6280" s="11"/>
      <c r="E6280" s="11"/>
    </row>
    <row r="6281" spans="1:5" x14ac:dyDescent="0.25">
      <c r="A6281" s="122">
        <f t="shared" si="199"/>
        <v>46093</v>
      </c>
      <c r="B6281" s="73" t="b">
        <f t="shared" si="198"/>
        <v>0</v>
      </c>
      <c r="C6281" s="11"/>
      <c r="D6281" s="11"/>
      <c r="E6281" s="11"/>
    </row>
    <row r="6282" spans="1:5" x14ac:dyDescent="0.25">
      <c r="A6282" s="122">
        <f t="shared" si="199"/>
        <v>46094</v>
      </c>
      <c r="B6282" s="73" t="b">
        <f t="shared" si="198"/>
        <v>0</v>
      </c>
      <c r="C6282" s="11"/>
      <c r="D6282" s="11"/>
      <c r="E6282" s="11"/>
    </row>
    <row r="6283" spans="1:5" x14ac:dyDescent="0.25">
      <c r="A6283" s="122">
        <f t="shared" si="199"/>
        <v>46095</v>
      </c>
      <c r="B6283" s="73" t="b">
        <f t="shared" si="198"/>
        <v>0</v>
      </c>
      <c r="C6283" s="11"/>
      <c r="D6283" s="11"/>
      <c r="E6283" s="11"/>
    </row>
    <row r="6284" spans="1:5" x14ac:dyDescent="0.25">
      <c r="A6284" s="122">
        <f t="shared" si="199"/>
        <v>46096</v>
      </c>
      <c r="B6284" s="73" t="b">
        <f t="shared" si="198"/>
        <v>0</v>
      </c>
      <c r="C6284" s="11"/>
      <c r="D6284" s="11"/>
      <c r="E6284" s="11"/>
    </row>
    <row r="6285" spans="1:5" x14ac:dyDescent="0.25">
      <c r="A6285" s="122">
        <f t="shared" si="199"/>
        <v>46097</v>
      </c>
      <c r="B6285" s="73" t="b">
        <f t="shared" si="198"/>
        <v>0</v>
      </c>
      <c r="C6285" s="11"/>
      <c r="D6285" s="11"/>
      <c r="E6285" s="11"/>
    </row>
    <row r="6286" spans="1:5" x14ac:dyDescent="0.25">
      <c r="A6286" s="122">
        <f t="shared" si="199"/>
        <v>46098</v>
      </c>
      <c r="B6286" s="73" t="b">
        <f t="shared" si="198"/>
        <v>0</v>
      </c>
      <c r="C6286" s="11"/>
      <c r="D6286" s="11"/>
      <c r="E6286" s="11"/>
    </row>
    <row r="6287" spans="1:5" x14ac:dyDescent="0.25">
      <c r="A6287" s="122">
        <f t="shared" si="199"/>
        <v>46099</v>
      </c>
      <c r="B6287" s="73" t="b">
        <f t="shared" si="198"/>
        <v>0</v>
      </c>
      <c r="C6287" s="11"/>
      <c r="D6287" s="11"/>
      <c r="E6287" s="11"/>
    </row>
    <row r="6288" spans="1:5" x14ac:dyDescent="0.25">
      <c r="A6288" s="122">
        <f t="shared" si="199"/>
        <v>46100</v>
      </c>
      <c r="B6288" s="73" t="b">
        <f t="shared" si="198"/>
        <v>0</v>
      </c>
      <c r="C6288" s="11"/>
      <c r="D6288" s="11"/>
      <c r="E6288" s="11"/>
    </row>
    <row r="6289" spans="1:5" x14ac:dyDescent="0.25">
      <c r="A6289" s="122">
        <f t="shared" si="199"/>
        <v>46101</v>
      </c>
      <c r="B6289" s="73" t="b">
        <f t="shared" si="198"/>
        <v>0</v>
      </c>
      <c r="C6289" s="11"/>
      <c r="D6289" s="11"/>
      <c r="E6289" s="11"/>
    </row>
    <row r="6290" spans="1:5" x14ac:dyDescent="0.25">
      <c r="A6290" s="122">
        <f t="shared" si="199"/>
        <v>46102</v>
      </c>
      <c r="B6290" s="73" t="b">
        <f t="shared" si="198"/>
        <v>0</v>
      </c>
      <c r="C6290" s="11"/>
      <c r="D6290" s="11"/>
      <c r="E6290" s="11"/>
    </row>
    <row r="6291" spans="1:5" x14ac:dyDescent="0.25">
      <c r="A6291" s="122">
        <f t="shared" si="199"/>
        <v>46103</v>
      </c>
      <c r="B6291" s="73" t="b">
        <f t="shared" si="198"/>
        <v>0</v>
      </c>
      <c r="C6291" s="11"/>
      <c r="D6291" s="11"/>
      <c r="E6291" s="11"/>
    </row>
    <row r="6292" spans="1:5" x14ac:dyDescent="0.25">
      <c r="A6292" s="122">
        <f t="shared" si="199"/>
        <v>46104</v>
      </c>
      <c r="B6292" s="73" t="b">
        <f t="shared" si="198"/>
        <v>0</v>
      </c>
      <c r="C6292" s="11"/>
      <c r="D6292" s="11"/>
      <c r="E6292" s="11"/>
    </row>
    <row r="6293" spans="1:5" x14ac:dyDescent="0.25">
      <c r="A6293" s="122">
        <f t="shared" si="199"/>
        <v>46105</v>
      </c>
      <c r="B6293" s="73" t="b">
        <f t="shared" si="198"/>
        <v>0</v>
      </c>
      <c r="C6293" s="11"/>
      <c r="D6293" s="11"/>
      <c r="E6293" s="11"/>
    </row>
    <row r="6294" spans="1:5" x14ac:dyDescent="0.25">
      <c r="A6294" s="122">
        <f t="shared" si="199"/>
        <v>46106</v>
      </c>
      <c r="B6294" s="73" t="b">
        <f t="shared" si="198"/>
        <v>0</v>
      </c>
      <c r="C6294" s="11"/>
      <c r="D6294" s="11"/>
      <c r="E6294" s="11"/>
    </row>
    <row r="6295" spans="1:5" x14ac:dyDescent="0.25">
      <c r="A6295" s="122">
        <f t="shared" si="199"/>
        <v>46107</v>
      </c>
      <c r="B6295" s="73" t="b">
        <f t="shared" si="198"/>
        <v>0</v>
      </c>
      <c r="C6295" s="11"/>
      <c r="D6295" s="11"/>
      <c r="E6295" s="11"/>
    </row>
    <row r="6296" spans="1:5" x14ac:dyDescent="0.25">
      <c r="A6296" s="122">
        <f t="shared" si="199"/>
        <v>46108</v>
      </c>
      <c r="B6296" s="73" t="b">
        <f t="shared" si="198"/>
        <v>0</v>
      </c>
      <c r="C6296" s="11"/>
      <c r="D6296" s="11"/>
      <c r="E6296" s="11"/>
    </row>
    <row r="6297" spans="1:5" x14ac:dyDescent="0.25">
      <c r="A6297" s="122">
        <f t="shared" si="199"/>
        <v>46109</v>
      </c>
      <c r="B6297" s="73" t="b">
        <f t="shared" ref="B6297:B6360" si="200">OR(C6297="Ja",D6297="Ja",E6297="Ja")</f>
        <v>0</v>
      </c>
      <c r="C6297" s="11"/>
      <c r="D6297" s="11"/>
      <c r="E6297" s="11"/>
    </row>
    <row r="6298" spans="1:5" x14ac:dyDescent="0.25">
      <c r="A6298" s="122">
        <f t="shared" si="199"/>
        <v>46110</v>
      </c>
      <c r="B6298" s="73" t="b">
        <f t="shared" si="200"/>
        <v>0</v>
      </c>
      <c r="C6298" s="11"/>
      <c r="D6298" s="11"/>
      <c r="E6298" s="11"/>
    </row>
    <row r="6299" spans="1:5" x14ac:dyDescent="0.25">
      <c r="A6299" s="122">
        <f t="shared" si="199"/>
        <v>46111</v>
      </c>
      <c r="B6299" s="73" t="b">
        <f t="shared" si="200"/>
        <v>0</v>
      </c>
      <c r="C6299" s="11"/>
      <c r="D6299" s="11"/>
      <c r="E6299" s="11"/>
    </row>
    <row r="6300" spans="1:5" x14ac:dyDescent="0.25">
      <c r="A6300" s="122">
        <f t="shared" si="199"/>
        <v>46112</v>
      </c>
      <c r="B6300" s="73" t="b">
        <f t="shared" si="200"/>
        <v>0</v>
      </c>
      <c r="C6300" s="11"/>
      <c r="D6300" s="11"/>
      <c r="E6300" s="11"/>
    </row>
    <row r="6301" spans="1:5" x14ac:dyDescent="0.25">
      <c r="A6301" s="122">
        <f t="shared" si="199"/>
        <v>46113</v>
      </c>
      <c r="B6301" s="73" t="b">
        <f t="shared" si="200"/>
        <v>0</v>
      </c>
      <c r="C6301" s="11"/>
      <c r="D6301" s="11"/>
      <c r="E6301" s="11"/>
    </row>
    <row r="6302" spans="1:5" x14ac:dyDescent="0.25">
      <c r="A6302" s="122">
        <f t="shared" si="199"/>
        <v>46114</v>
      </c>
      <c r="B6302" s="73" t="b">
        <f t="shared" si="200"/>
        <v>1</v>
      </c>
      <c r="C6302" s="11" t="s">
        <v>81</v>
      </c>
      <c r="D6302" s="11"/>
      <c r="E6302" s="11"/>
    </row>
    <row r="6303" spans="1:5" x14ac:dyDescent="0.25">
      <c r="A6303" s="122">
        <f t="shared" si="199"/>
        <v>46115</v>
      </c>
      <c r="B6303" s="73" t="b">
        <f t="shared" si="200"/>
        <v>1</v>
      </c>
      <c r="C6303" s="11" t="s">
        <v>81</v>
      </c>
      <c r="D6303" s="11"/>
      <c r="E6303" s="11"/>
    </row>
    <row r="6304" spans="1:5" x14ac:dyDescent="0.25">
      <c r="A6304" s="122">
        <f t="shared" si="199"/>
        <v>46116</v>
      </c>
      <c r="B6304" s="73" t="b">
        <f t="shared" si="200"/>
        <v>0</v>
      </c>
      <c r="C6304" s="11"/>
      <c r="D6304" s="11"/>
      <c r="E6304" s="11"/>
    </row>
    <row r="6305" spans="1:5" x14ac:dyDescent="0.25">
      <c r="A6305" s="122">
        <f t="shared" si="199"/>
        <v>46117</v>
      </c>
      <c r="B6305" s="73" t="b">
        <f t="shared" si="200"/>
        <v>1</v>
      </c>
      <c r="C6305" s="11" t="s">
        <v>81</v>
      </c>
      <c r="D6305" s="11"/>
      <c r="E6305" s="11"/>
    </row>
    <row r="6306" spans="1:5" x14ac:dyDescent="0.25">
      <c r="A6306" s="122">
        <f t="shared" si="199"/>
        <v>46118</v>
      </c>
      <c r="B6306" s="73" t="b">
        <f t="shared" si="200"/>
        <v>1</v>
      </c>
      <c r="C6306" s="11" t="s">
        <v>81</v>
      </c>
      <c r="D6306" s="11"/>
      <c r="E6306" s="11"/>
    </row>
    <row r="6307" spans="1:5" x14ac:dyDescent="0.25">
      <c r="A6307" s="122">
        <f t="shared" si="199"/>
        <v>46119</v>
      </c>
      <c r="B6307" s="73" t="b">
        <f t="shared" si="200"/>
        <v>0</v>
      </c>
      <c r="C6307" s="11"/>
      <c r="D6307" s="11"/>
      <c r="E6307" s="11"/>
    </row>
    <row r="6308" spans="1:5" x14ac:dyDescent="0.25">
      <c r="A6308" s="122">
        <f t="shared" si="199"/>
        <v>46120</v>
      </c>
      <c r="B6308" s="73" t="b">
        <f t="shared" si="200"/>
        <v>0</v>
      </c>
      <c r="C6308" s="11"/>
      <c r="D6308" s="11"/>
      <c r="E6308" s="11"/>
    </row>
    <row r="6309" spans="1:5" x14ac:dyDescent="0.25">
      <c r="A6309" s="122">
        <f t="shared" si="199"/>
        <v>46121</v>
      </c>
      <c r="B6309" s="73" t="b">
        <f t="shared" si="200"/>
        <v>0</v>
      </c>
      <c r="C6309" s="11"/>
      <c r="D6309" s="11"/>
      <c r="E6309" s="11"/>
    </row>
    <row r="6310" spans="1:5" x14ac:dyDescent="0.25">
      <c r="A6310" s="122">
        <f t="shared" si="199"/>
        <v>46122</v>
      </c>
      <c r="B6310" s="73" t="b">
        <f t="shared" si="200"/>
        <v>0</v>
      </c>
      <c r="C6310" s="11"/>
      <c r="D6310" s="11"/>
      <c r="E6310" s="11"/>
    </row>
    <row r="6311" spans="1:5" x14ac:dyDescent="0.25">
      <c r="A6311" s="122">
        <f t="shared" si="199"/>
        <v>46123</v>
      </c>
      <c r="B6311" s="73" t="b">
        <f t="shared" si="200"/>
        <v>0</v>
      </c>
      <c r="C6311" s="11"/>
      <c r="D6311" s="11"/>
      <c r="E6311" s="11"/>
    </row>
    <row r="6312" spans="1:5" x14ac:dyDescent="0.25">
      <c r="A6312" s="122">
        <f t="shared" si="199"/>
        <v>46124</v>
      </c>
      <c r="B6312" s="73" t="b">
        <f t="shared" si="200"/>
        <v>0</v>
      </c>
      <c r="C6312" s="11"/>
      <c r="D6312" s="11"/>
      <c r="E6312" s="11"/>
    </row>
    <row r="6313" spans="1:5" x14ac:dyDescent="0.25">
      <c r="A6313" s="122">
        <f t="shared" si="199"/>
        <v>46125</v>
      </c>
      <c r="B6313" s="73" t="b">
        <f t="shared" si="200"/>
        <v>0</v>
      </c>
      <c r="C6313" s="11"/>
      <c r="D6313" s="11"/>
      <c r="E6313" s="11"/>
    </row>
    <row r="6314" spans="1:5" x14ac:dyDescent="0.25">
      <c r="A6314" s="122">
        <f t="shared" si="199"/>
        <v>46126</v>
      </c>
      <c r="B6314" s="73" t="b">
        <f t="shared" si="200"/>
        <v>0</v>
      </c>
      <c r="C6314" s="11"/>
      <c r="D6314" s="11"/>
      <c r="E6314" s="11"/>
    </row>
    <row r="6315" spans="1:5" x14ac:dyDescent="0.25">
      <c r="A6315" s="122">
        <f t="shared" si="199"/>
        <v>46127</v>
      </c>
      <c r="B6315" s="73" t="b">
        <f t="shared" si="200"/>
        <v>0</v>
      </c>
      <c r="C6315" s="11"/>
      <c r="D6315" s="11"/>
      <c r="E6315" s="11"/>
    </row>
    <row r="6316" spans="1:5" x14ac:dyDescent="0.25">
      <c r="A6316" s="122">
        <f t="shared" si="199"/>
        <v>46128</v>
      </c>
      <c r="B6316" s="73" t="b">
        <f t="shared" si="200"/>
        <v>0</v>
      </c>
      <c r="C6316" s="11"/>
      <c r="D6316" s="11"/>
      <c r="E6316" s="11"/>
    </row>
    <row r="6317" spans="1:5" x14ac:dyDescent="0.25">
      <c r="A6317" s="122">
        <f t="shared" si="199"/>
        <v>46129</v>
      </c>
      <c r="B6317" s="73" t="b">
        <f t="shared" si="200"/>
        <v>0</v>
      </c>
      <c r="C6317" s="11"/>
      <c r="D6317" s="11"/>
      <c r="E6317" s="11"/>
    </row>
    <row r="6318" spans="1:5" x14ac:dyDescent="0.25">
      <c r="A6318" s="122">
        <f t="shared" si="199"/>
        <v>46130</v>
      </c>
      <c r="B6318" s="73" t="b">
        <f t="shared" si="200"/>
        <v>0</v>
      </c>
      <c r="C6318" s="11"/>
      <c r="D6318" s="11"/>
      <c r="E6318" s="11"/>
    </row>
    <row r="6319" spans="1:5" x14ac:dyDescent="0.25">
      <c r="A6319" s="122">
        <f t="shared" si="199"/>
        <v>46131</v>
      </c>
      <c r="B6319" s="73" t="b">
        <f t="shared" si="200"/>
        <v>0</v>
      </c>
      <c r="C6319" s="11"/>
      <c r="D6319" s="11"/>
      <c r="E6319" s="11"/>
    </row>
    <row r="6320" spans="1:5" x14ac:dyDescent="0.25">
      <c r="A6320" s="122">
        <f t="shared" si="199"/>
        <v>46132</v>
      </c>
      <c r="B6320" s="73" t="b">
        <f t="shared" si="200"/>
        <v>0</v>
      </c>
      <c r="C6320" s="11"/>
      <c r="D6320" s="11"/>
      <c r="E6320" s="11"/>
    </row>
    <row r="6321" spans="1:5" x14ac:dyDescent="0.25">
      <c r="A6321" s="122">
        <f t="shared" si="199"/>
        <v>46133</v>
      </c>
      <c r="B6321" s="73" t="b">
        <f t="shared" si="200"/>
        <v>0</v>
      </c>
      <c r="C6321" s="11"/>
      <c r="D6321" s="11"/>
      <c r="E6321" s="11"/>
    </row>
    <row r="6322" spans="1:5" x14ac:dyDescent="0.25">
      <c r="A6322" s="122">
        <f t="shared" si="199"/>
        <v>46134</v>
      </c>
      <c r="B6322" s="73" t="b">
        <f t="shared" si="200"/>
        <v>0</v>
      </c>
      <c r="C6322" s="11"/>
      <c r="D6322" s="11"/>
      <c r="E6322" s="11"/>
    </row>
    <row r="6323" spans="1:5" x14ac:dyDescent="0.25">
      <c r="A6323" s="122">
        <f t="shared" si="199"/>
        <v>46135</v>
      </c>
      <c r="B6323" s="73" t="b">
        <f t="shared" si="200"/>
        <v>0</v>
      </c>
      <c r="C6323" s="11"/>
      <c r="D6323" s="11"/>
      <c r="E6323" s="11"/>
    </row>
    <row r="6324" spans="1:5" x14ac:dyDescent="0.25">
      <c r="A6324" s="122">
        <f t="shared" si="199"/>
        <v>46136</v>
      </c>
      <c r="B6324" s="73" t="b">
        <f t="shared" si="200"/>
        <v>0</v>
      </c>
      <c r="C6324" s="11"/>
      <c r="D6324" s="11"/>
      <c r="E6324" s="11"/>
    </row>
    <row r="6325" spans="1:5" x14ac:dyDescent="0.25">
      <c r="A6325" s="122">
        <f t="shared" si="199"/>
        <v>46137</v>
      </c>
      <c r="B6325" s="73" t="b">
        <f t="shared" si="200"/>
        <v>0</v>
      </c>
      <c r="C6325" s="11"/>
      <c r="D6325" s="11"/>
      <c r="E6325" s="11"/>
    </row>
    <row r="6326" spans="1:5" x14ac:dyDescent="0.25">
      <c r="A6326" s="122">
        <f t="shared" si="199"/>
        <v>46138</v>
      </c>
      <c r="B6326" s="73" t="b">
        <f t="shared" si="200"/>
        <v>0</v>
      </c>
      <c r="C6326" s="11"/>
      <c r="D6326" s="11"/>
      <c r="E6326" s="11"/>
    </row>
    <row r="6327" spans="1:5" x14ac:dyDescent="0.25">
      <c r="A6327" s="122">
        <f t="shared" si="199"/>
        <v>46139</v>
      </c>
      <c r="B6327" s="73" t="b">
        <f t="shared" si="200"/>
        <v>0</v>
      </c>
      <c r="C6327" s="11"/>
      <c r="D6327" s="11"/>
      <c r="E6327" s="11"/>
    </row>
    <row r="6328" spans="1:5" x14ac:dyDescent="0.25">
      <c r="A6328" s="122">
        <f t="shared" si="199"/>
        <v>46140</v>
      </c>
      <c r="B6328" s="73" t="b">
        <f t="shared" si="200"/>
        <v>0</v>
      </c>
      <c r="C6328" s="11"/>
      <c r="D6328" s="11"/>
      <c r="E6328" s="11"/>
    </row>
    <row r="6329" spans="1:5" x14ac:dyDescent="0.25">
      <c r="A6329" s="122">
        <f t="shared" si="199"/>
        <v>46141</v>
      </c>
      <c r="B6329" s="73" t="b">
        <f t="shared" si="200"/>
        <v>0</v>
      </c>
      <c r="C6329" s="11"/>
      <c r="D6329" s="11"/>
      <c r="E6329" s="11"/>
    </row>
    <row r="6330" spans="1:5" x14ac:dyDescent="0.25">
      <c r="A6330" s="122">
        <f t="shared" si="199"/>
        <v>46142</v>
      </c>
      <c r="B6330" s="73" t="b">
        <f t="shared" si="200"/>
        <v>0</v>
      </c>
      <c r="C6330" s="11"/>
      <c r="D6330" s="11"/>
      <c r="E6330" s="11"/>
    </row>
    <row r="6331" spans="1:5" x14ac:dyDescent="0.25">
      <c r="A6331" s="122">
        <f t="shared" si="199"/>
        <v>46143</v>
      </c>
      <c r="B6331" s="73" t="b">
        <f t="shared" si="200"/>
        <v>1</v>
      </c>
      <c r="C6331" s="11" t="s">
        <v>81</v>
      </c>
      <c r="D6331" s="11"/>
      <c r="E6331" s="11"/>
    </row>
    <row r="6332" spans="1:5" x14ac:dyDescent="0.25">
      <c r="A6332" s="122">
        <f t="shared" si="199"/>
        <v>46144</v>
      </c>
      <c r="B6332" s="73" t="b">
        <f t="shared" si="200"/>
        <v>0</v>
      </c>
      <c r="C6332" s="11"/>
      <c r="D6332" s="11"/>
      <c r="E6332" s="11"/>
    </row>
    <row r="6333" spans="1:5" x14ac:dyDescent="0.25">
      <c r="A6333" s="122">
        <f t="shared" si="199"/>
        <v>46145</v>
      </c>
      <c r="B6333" s="73" t="b">
        <f t="shared" si="200"/>
        <v>0</v>
      </c>
      <c r="C6333" s="11"/>
      <c r="D6333" s="11"/>
      <c r="E6333" s="11"/>
    </row>
    <row r="6334" spans="1:5" x14ac:dyDescent="0.25">
      <c r="A6334" s="122">
        <f t="shared" si="199"/>
        <v>46146</v>
      </c>
      <c r="B6334" s="73" t="b">
        <f t="shared" si="200"/>
        <v>0</v>
      </c>
      <c r="C6334" s="11"/>
      <c r="D6334" s="11"/>
      <c r="E6334" s="11"/>
    </row>
    <row r="6335" spans="1:5" x14ac:dyDescent="0.25">
      <c r="A6335" s="122">
        <f t="shared" si="199"/>
        <v>46147</v>
      </c>
      <c r="B6335" s="73" t="b">
        <f t="shared" si="200"/>
        <v>0</v>
      </c>
      <c r="C6335" s="11"/>
      <c r="D6335" s="11"/>
      <c r="E6335" s="11"/>
    </row>
    <row r="6336" spans="1:5" x14ac:dyDescent="0.25">
      <c r="A6336" s="122">
        <f t="shared" si="199"/>
        <v>46148</v>
      </c>
      <c r="B6336" s="73" t="b">
        <f t="shared" si="200"/>
        <v>0</v>
      </c>
      <c r="C6336" s="11"/>
      <c r="D6336" s="11"/>
      <c r="E6336" s="11"/>
    </row>
    <row r="6337" spans="1:5" x14ac:dyDescent="0.25">
      <c r="A6337" s="122">
        <f t="shared" si="199"/>
        <v>46149</v>
      </c>
      <c r="B6337" s="73" t="b">
        <f t="shared" si="200"/>
        <v>0</v>
      </c>
      <c r="C6337" s="11"/>
      <c r="D6337" s="11"/>
      <c r="E6337" s="11"/>
    </row>
    <row r="6338" spans="1:5" x14ac:dyDescent="0.25">
      <c r="A6338" s="122">
        <f t="shared" si="199"/>
        <v>46150</v>
      </c>
      <c r="B6338" s="73" t="b">
        <f t="shared" si="200"/>
        <v>0</v>
      </c>
      <c r="C6338" s="11"/>
      <c r="D6338" s="11"/>
      <c r="E6338" s="11"/>
    </row>
    <row r="6339" spans="1:5" x14ac:dyDescent="0.25">
      <c r="A6339" s="122">
        <f t="shared" si="199"/>
        <v>46151</v>
      </c>
      <c r="B6339" s="73" t="b">
        <f t="shared" si="200"/>
        <v>0</v>
      </c>
      <c r="C6339" s="11"/>
      <c r="D6339" s="11"/>
      <c r="E6339" s="11"/>
    </row>
    <row r="6340" spans="1:5" x14ac:dyDescent="0.25">
      <c r="A6340" s="122">
        <f t="shared" ref="A6340:A6403" si="201">A6339+1</f>
        <v>46152</v>
      </c>
      <c r="B6340" s="73" t="b">
        <f t="shared" si="200"/>
        <v>0</v>
      </c>
      <c r="C6340" s="11"/>
      <c r="D6340" s="11"/>
      <c r="E6340" s="11"/>
    </row>
    <row r="6341" spans="1:5" x14ac:dyDescent="0.25">
      <c r="A6341" s="122">
        <f t="shared" si="201"/>
        <v>46153</v>
      </c>
      <c r="B6341" s="73" t="b">
        <f t="shared" si="200"/>
        <v>0</v>
      </c>
      <c r="C6341" s="11"/>
      <c r="D6341" s="11"/>
      <c r="E6341" s="11"/>
    </row>
    <row r="6342" spans="1:5" x14ac:dyDescent="0.25">
      <c r="A6342" s="122">
        <f t="shared" si="201"/>
        <v>46154</v>
      </c>
      <c r="B6342" s="73" t="b">
        <f t="shared" si="200"/>
        <v>0</v>
      </c>
      <c r="C6342" s="11"/>
      <c r="D6342" s="11"/>
      <c r="E6342" s="11"/>
    </row>
    <row r="6343" spans="1:5" x14ac:dyDescent="0.25">
      <c r="A6343" s="122">
        <f t="shared" si="201"/>
        <v>46155</v>
      </c>
      <c r="B6343" s="73" t="b">
        <f t="shared" si="200"/>
        <v>0</v>
      </c>
      <c r="C6343" s="11"/>
      <c r="D6343" s="11"/>
      <c r="E6343" s="11"/>
    </row>
    <row r="6344" spans="1:5" x14ac:dyDescent="0.25">
      <c r="A6344" s="122">
        <f t="shared" si="201"/>
        <v>46156</v>
      </c>
      <c r="B6344" s="73" t="b">
        <f t="shared" si="200"/>
        <v>1</v>
      </c>
      <c r="C6344" s="11" t="s">
        <v>81</v>
      </c>
      <c r="D6344" s="11"/>
      <c r="E6344" s="11"/>
    </row>
    <row r="6345" spans="1:5" x14ac:dyDescent="0.25">
      <c r="A6345" s="122">
        <f t="shared" si="201"/>
        <v>46157</v>
      </c>
      <c r="B6345" s="73" t="b">
        <f t="shared" si="200"/>
        <v>0</v>
      </c>
      <c r="C6345" s="11"/>
      <c r="D6345" s="11"/>
      <c r="E6345" s="11"/>
    </row>
    <row r="6346" spans="1:5" x14ac:dyDescent="0.25">
      <c r="A6346" s="122">
        <f t="shared" si="201"/>
        <v>46158</v>
      </c>
      <c r="B6346" s="73" t="b">
        <f t="shared" si="200"/>
        <v>0</v>
      </c>
      <c r="C6346" s="11"/>
      <c r="D6346" s="11"/>
      <c r="E6346" s="11"/>
    </row>
    <row r="6347" spans="1:5" x14ac:dyDescent="0.25">
      <c r="A6347" s="122">
        <f t="shared" si="201"/>
        <v>46159</v>
      </c>
      <c r="B6347" s="73" t="b">
        <f t="shared" si="200"/>
        <v>0</v>
      </c>
      <c r="C6347" s="11"/>
      <c r="D6347" s="11"/>
      <c r="E6347" s="11"/>
    </row>
    <row r="6348" spans="1:5" x14ac:dyDescent="0.25">
      <c r="A6348" s="122">
        <f t="shared" si="201"/>
        <v>46160</v>
      </c>
      <c r="B6348" s="73" t="b">
        <f t="shared" si="200"/>
        <v>0</v>
      </c>
      <c r="C6348" s="11"/>
      <c r="D6348" s="11"/>
      <c r="E6348" s="11"/>
    </row>
    <row r="6349" spans="1:5" x14ac:dyDescent="0.25">
      <c r="A6349" s="122">
        <f t="shared" si="201"/>
        <v>46161</v>
      </c>
      <c r="B6349" s="73" t="b">
        <f t="shared" si="200"/>
        <v>0</v>
      </c>
      <c r="C6349" s="11"/>
      <c r="D6349" s="11"/>
      <c r="E6349" s="11"/>
    </row>
    <row r="6350" spans="1:5" x14ac:dyDescent="0.25">
      <c r="A6350" s="122">
        <f t="shared" si="201"/>
        <v>46162</v>
      </c>
      <c r="B6350" s="73" t="b">
        <f t="shared" si="200"/>
        <v>0</v>
      </c>
      <c r="C6350" s="11"/>
      <c r="D6350" s="11"/>
      <c r="E6350" s="11"/>
    </row>
    <row r="6351" spans="1:5" x14ac:dyDescent="0.25">
      <c r="A6351" s="122">
        <f t="shared" si="201"/>
        <v>46163</v>
      </c>
      <c r="B6351" s="73" t="b">
        <f t="shared" si="200"/>
        <v>0</v>
      </c>
      <c r="C6351" s="11"/>
      <c r="D6351" s="11"/>
      <c r="E6351" s="11"/>
    </row>
    <row r="6352" spans="1:5" x14ac:dyDescent="0.25">
      <c r="A6352" s="122">
        <f t="shared" si="201"/>
        <v>46164</v>
      </c>
      <c r="B6352" s="73" t="b">
        <f t="shared" si="200"/>
        <v>0</v>
      </c>
      <c r="C6352" s="11"/>
      <c r="D6352" s="11"/>
      <c r="E6352" s="11"/>
    </row>
    <row r="6353" spans="1:5" x14ac:dyDescent="0.25">
      <c r="A6353" s="122">
        <f t="shared" si="201"/>
        <v>46165</v>
      </c>
      <c r="B6353" s="73" t="b">
        <f t="shared" si="200"/>
        <v>0</v>
      </c>
      <c r="C6353" s="11"/>
      <c r="D6353" s="11"/>
      <c r="E6353" s="11"/>
    </row>
    <row r="6354" spans="1:5" x14ac:dyDescent="0.25">
      <c r="A6354" s="122">
        <f t="shared" si="201"/>
        <v>46166</v>
      </c>
      <c r="B6354" s="73" t="b">
        <f t="shared" si="200"/>
        <v>1</v>
      </c>
      <c r="C6354" s="11" t="s">
        <v>81</v>
      </c>
      <c r="D6354" s="11"/>
      <c r="E6354" s="11"/>
    </row>
    <row r="6355" spans="1:5" x14ac:dyDescent="0.25">
      <c r="A6355" s="122">
        <f t="shared" si="201"/>
        <v>46167</v>
      </c>
      <c r="B6355" s="73" t="b">
        <f t="shared" si="200"/>
        <v>1</v>
      </c>
      <c r="C6355" s="11" t="s">
        <v>81</v>
      </c>
      <c r="D6355" s="11"/>
      <c r="E6355" s="11"/>
    </row>
    <row r="6356" spans="1:5" x14ac:dyDescent="0.25">
      <c r="A6356" s="122">
        <f t="shared" si="201"/>
        <v>46168</v>
      </c>
      <c r="B6356" s="73" t="b">
        <f t="shared" si="200"/>
        <v>0</v>
      </c>
      <c r="C6356" s="11"/>
      <c r="D6356" s="11"/>
      <c r="E6356" s="11"/>
    </row>
    <row r="6357" spans="1:5" x14ac:dyDescent="0.25">
      <c r="A6357" s="122">
        <f t="shared" si="201"/>
        <v>46169</v>
      </c>
      <c r="B6357" s="73" t="b">
        <f t="shared" si="200"/>
        <v>0</v>
      </c>
      <c r="C6357" s="11"/>
      <c r="D6357" s="11"/>
      <c r="E6357" s="11"/>
    </row>
    <row r="6358" spans="1:5" x14ac:dyDescent="0.25">
      <c r="A6358" s="122">
        <f t="shared" si="201"/>
        <v>46170</v>
      </c>
      <c r="B6358" s="73" t="b">
        <f t="shared" si="200"/>
        <v>0</v>
      </c>
      <c r="C6358" s="11"/>
      <c r="D6358" s="11"/>
      <c r="E6358" s="11"/>
    </row>
    <row r="6359" spans="1:5" x14ac:dyDescent="0.25">
      <c r="A6359" s="122">
        <f t="shared" si="201"/>
        <v>46171</v>
      </c>
      <c r="B6359" s="73" t="b">
        <f t="shared" si="200"/>
        <v>0</v>
      </c>
      <c r="C6359" s="11"/>
      <c r="D6359" s="11"/>
      <c r="E6359" s="11"/>
    </row>
    <row r="6360" spans="1:5" x14ac:dyDescent="0.25">
      <c r="A6360" s="122">
        <f t="shared" si="201"/>
        <v>46172</v>
      </c>
      <c r="B6360" s="73" t="b">
        <f t="shared" si="200"/>
        <v>0</v>
      </c>
      <c r="C6360" s="11"/>
      <c r="D6360" s="11"/>
      <c r="E6360" s="11"/>
    </row>
    <row r="6361" spans="1:5" x14ac:dyDescent="0.25">
      <c r="A6361" s="122">
        <f t="shared" si="201"/>
        <v>46173</v>
      </c>
      <c r="B6361" s="73" t="b">
        <f t="shared" ref="B6361:B6424" si="202">OR(C6361="Ja",D6361="Ja",E6361="Ja")</f>
        <v>0</v>
      </c>
      <c r="C6361" s="11"/>
      <c r="D6361" s="11"/>
      <c r="E6361" s="11"/>
    </row>
    <row r="6362" spans="1:5" x14ac:dyDescent="0.25">
      <c r="A6362" s="122">
        <f t="shared" si="201"/>
        <v>46174</v>
      </c>
      <c r="B6362" s="73" t="b">
        <f t="shared" si="202"/>
        <v>0</v>
      </c>
      <c r="C6362" s="11"/>
      <c r="D6362" s="11"/>
      <c r="E6362" s="11"/>
    </row>
    <row r="6363" spans="1:5" x14ac:dyDescent="0.25">
      <c r="A6363" s="122">
        <f t="shared" si="201"/>
        <v>46175</v>
      </c>
      <c r="B6363" s="73" t="b">
        <f t="shared" si="202"/>
        <v>0</v>
      </c>
      <c r="C6363" s="11"/>
      <c r="D6363" s="11"/>
      <c r="E6363" s="11"/>
    </row>
    <row r="6364" spans="1:5" x14ac:dyDescent="0.25">
      <c r="A6364" s="122">
        <f t="shared" si="201"/>
        <v>46176</v>
      </c>
      <c r="B6364" s="73" t="b">
        <f t="shared" si="202"/>
        <v>0</v>
      </c>
      <c r="C6364" s="11"/>
      <c r="D6364" s="11"/>
      <c r="E6364" s="11"/>
    </row>
    <row r="6365" spans="1:5" x14ac:dyDescent="0.25">
      <c r="A6365" s="122">
        <f t="shared" si="201"/>
        <v>46177</v>
      </c>
      <c r="B6365" s="73" t="b">
        <f t="shared" si="202"/>
        <v>0</v>
      </c>
      <c r="C6365" s="11"/>
      <c r="D6365" s="11"/>
      <c r="E6365" s="11"/>
    </row>
    <row r="6366" spans="1:5" x14ac:dyDescent="0.25">
      <c r="A6366" s="122">
        <f t="shared" si="201"/>
        <v>46178</v>
      </c>
      <c r="B6366" s="73" t="b">
        <f t="shared" si="202"/>
        <v>1</v>
      </c>
      <c r="C6366" s="11"/>
      <c r="D6366" s="11" t="s">
        <v>81</v>
      </c>
      <c r="E6366" s="11"/>
    </row>
    <row r="6367" spans="1:5" x14ac:dyDescent="0.25">
      <c r="A6367" s="122">
        <f t="shared" si="201"/>
        <v>46179</v>
      </c>
      <c r="B6367" s="73" t="b">
        <f t="shared" si="202"/>
        <v>0</v>
      </c>
      <c r="C6367" s="11"/>
      <c r="D6367" s="11"/>
      <c r="E6367" s="11"/>
    </row>
    <row r="6368" spans="1:5" x14ac:dyDescent="0.25">
      <c r="A6368" s="122">
        <f t="shared" si="201"/>
        <v>46180</v>
      </c>
      <c r="B6368" s="73" t="b">
        <f t="shared" si="202"/>
        <v>0</v>
      </c>
      <c r="C6368" s="11"/>
      <c r="D6368" s="11"/>
      <c r="E6368" s="11"/>
    </row>
    <row r="6369" spans="1:5" x14ac:dyDescent="0.25">
      <c r="A6369" s="122">
        <f t="shared" si="201"/>
        <v>46181</v>
      </c>
      <c r="B6369" s="73" t="b">
        <f t="shared" si="202"/>
        <v>0</v>
      </c>
      <c r="C6369" s="11"/>
      <c r="D6369" s="11"/>
      <c r="E6369" s="11"/>
    </row>
    <row r="6370" spans="1:5" x14ac:dyDescent="0.25">
      <c r="A6370" s="122">
        <f t="shared" si="201"/>
        <v>46182</v>
      </c>
      <c r="B6370" s="73" t="b">
        <f t="shared" si="202"/>
        <v>0</v>
      </c>
      <c r="C6370" s="11"/>
      <c r="D6370" s="11"/>
      <c r="E6370" s="11"/>
    </row>
    <row r="6371" spans="1:5" x14ac:dyDescent="0.25">
      <c r="A6371" s="122">
        <f t="shared" si="201"/>
        <v>46183</v>
      </c>
      <c r="B6371" s="73" t="b">
        <f t="shared" si="202"/>
        <v>0</v>
      </c>
      <c r="C6371" s="11"/>
      <c r="D6371" s="11"/>
      <c r="E6371" s="11"/>
    </row>
    <row r="6372" spans="1:5" x14ac:dyDescent="0.25">
      <c r="A6372" s="122">
        <f t="shared" si="201"/>
        <v>46184</v>
      </c>
      <c r="B6372" s="73" t="b">
        <f t="shared" si="202"/>
        <v>0</v>
      </c>
      <c r="C6372" s="11"/>
      <c r="D6372" s="11"/>
      <c r="E6372" s="11"/>
    </row>
    <row r="6373" spans="1:5" x14ac:dyDescent="0.25">
      <c r="A6373" s="122">
        <f t="shared" si="201"/>
        <v>46185</v>
      </c>
      <c r="B6373" s="73" t="b">
        <f t="shared" si="202"/>
        <v>0</v>
      </c>
      <c r="C6373" s="11"/>
      <c r="D6373" s="11"/>
      <c r="E6373" s="11"/>
    </row>
    <row r="6374" spans="1:5" x14ac:dyDescent="0.25">
      <c r="A6374" s="122">
        <f t="shared" si="201"/>
        <v>46186</v>
      </c>
      <c r="B6374" s="73" t="b">
        <f t="shared" si="202"/>
        <v>0</v>
      </c>
      <c r="C6374" s="11"/>
      <c r="D6374" s="11"/>
      <c r="E6374" s="11"/>
    </row>
    <row r="6375" spans="1:5" x14ac:dyDescent="0.25">
      <c r="A6375" s="122">
        <f t="shared" si="201"/>
        <v>46187</v>
      </c>
      <c r="B6375" s="73" t="b">
        <f t="shared" si="202"/>
        <v>0</v>
      </c>
      <c r="C6375" s="11"/>
      <c r="D6375" s="11"/>
      <c r="E6375" s="11"/>
    </row>
    <row r="6376" spans="1:5" x14ac:dyDescent="0.25">
      <c r="A6376" s="122">
        <f t="shared" si="201"/>
        <v>46188</v>
      </c>
      <c r="B6376" s="73" t="b">
        <f t="shared" si="202"/>
        <v>0</v>
      </c>
      <c r="C6376" s="11"/>
      <c r="D6376" s="11"/>
      <c r="E6376" s="11"/>
    </row>
    <row r="6377" spans="1:5" x14ac:dyDescent="0.25">
      <c r="A6377" s="122">
        <f t="shared" si="201"/>
        <v>46189</v>
      </c>
      <c r="B6377" s="73" t="b">
        <f t="shared" si="202"/>
        <v>0</v>
      </c>
      <c r="C6377" s="11"/>
      <c r="D6377" s="11"/>
      <c r="E6377" s="11"/>
    </row>
    <row r="6378" spans="1:5" x14ac:dyDescent="0.25">
      <c r="A6378" s="122">
        <f t="shared" si="201"/>
        <v>46190</v>
      </c>
      <c r="B6378" s="73" t="b">
        <f t="shared" si="202"/>
        <v>0</v>
      </c>
      <c r="C6378" s="11"/>
      <c r="D6378" s="11"/>
      <c r="E6378" s="11"/>
    </row>
    <row r="6379" spans="1:5" x14ac:dyDescent="0.25">
      <c r="A6379" s="122">
        <f t="shared" si="201"/>
        <v>46191</v>
      </c>
      <c r="B6379" s="73" t="b">
        <f t="shared" si="202"/>
        <v>0</v>
      </c>
      <c r="C6379" s="11"/>
      <c r="D6379" s="11"/>
      <c r="E6379" s="11"/>
    </row>
    <row r="6380" spans="1:5" x14ac:dyDescent="0.25">
      <c r="A6380" s="122">
        <f t="shared" si="201"/>
        <v>46192</v>
      </c>
      <c r="B6380" s="73" t="b">
        <f t="shared" si="202"/>
        <v>0</v>
      </c>
      <c r="C6380" s="11"/>
      <c r="D6380" s="11"/>
      <c r="E6380" s="11"/>
    </row>
    <row r="6381" spans="1:5" x14ac:dyDescent="0.25">
      <c r="A6381" s="122">
        <f t="shared" si="201"/>
        <v>46193</v>
      </c>
      <c r="B6381" s="73" t="b">
        <f t="shared" si="202"/>
        <v>0</v>
      </c>
      <c r="C6381" s="11"/>
      <c r="D6381" s="11"/>
      <c r="E6381" s="11"/>
    </row>
    <row r="6382" spans="1:5" x14ac:dyDescent="0.25">
      <c r="A6382" s="122">
        <f t="shared" si="201"/>
        <v>46194</v>
      </c>
      <c r="B6382" s="73" t="b">
        <f t="shared" si="202"/>
        <v>0</v>
      </c>
      <c r="C6382" s="11"/>
      <c r="D6382" s="11"/>
      <c r="E6382" s="11"/>
    </row>
    <row r="6383" spans="1:5" x14ac:dyDescent="0.25">
      <c r="A6383" s="122">
        <f t="shared" si="201"/>
        <v>46195</v>
      </c>
      <c r="B6383" s="73" t="b">
        <f t="shared" si="202"/>
        <v>0</v>
      </c>
      <c r="C6383" s="11"/>
      <c r="D6383" s="11"/>
      <c r="E6383" s="11"/>
    </row>
    <row r="6384" spans="1:5" x14ac:dyDescent="0.25">
      <c r="A6384" s="122">
        <f t="shared" si="201"/>
        <v>46196</v>
      </c>
      <c r="B6384" s="73" t="b">
        <f t="shared" si="202"/>
        <v>0</v>
      </c>
      <c r="C6384" s="11"/>
      <c r="D6384" s="11"/>
      <c r="E6384" s="11"/>
    </row>
    <row r="6385" spans="1:5" x14ac:dyDescent="0.25">
      <c r="A6385" s="122">
        <f t="shared" si="201"/>
        <v>46197</v>
      </c>
      <c r="B6385" s="73" t="b">
        <f t="shared" si="202"/>
        <v>0</v>
      </c>
      <c r="C6385" s="11"/>
      <c r="D6385" s="11"/>
      <c r="E6385" s="11"/>
    </row>
    <row r="6386" spans="1:5" x14ac:dyDescent="0.25">
      <c r="A6386" s="122">
        <f t="shared" si="201"/>
        <v>46198</v>
      </c>
      <c r="B6386" s="73" t="b">
        <f t="shared" si="202"/>
        <v>0</v>
      </c>
      <c r="C6386" s="11"/>
      <c r="D6386" s="11"/>
      <c r="E6386" s="11"/>
    </row>
    <row r="6387" spans="1:5" x14ac:dyDescent="0.25">
      <c r="A6387" s="122">
        <f t="shared" si="201"/>
        <v>46199</v>
      </c>
      <c r="B6387" s="73" t="b">
        <f t="shared" si="202"/>
        <v>0</v>
      </c>
      <c r="C6387" s="11"/>
      <c r="D6387" s="11"/>
      <c r="E6387" s="11"/>
    </row>
    <row r="6388" spans="1:5" x14ac:dyDescent="0.25">
      <c r="A6388" s="122">
        <f t="shared" si="201"/>
        <v>46200</v>
      </c>
      <c r="B6388" s="73" t="b">
        <f t="shared" si="202"/>
        <v>0</v>
      </c>
      <c r="C6388" s="11"/>
      <c r="D6388" s="11"/>
      <c r="E6388" s="11"/>
    </row>
    <row r="6389" spans="1:5" x14ac:dyDescent="0.25">
      <c r="A6389" s="122">
        <f t="shared" si="201"/>
        <v>46201</v>
      </c>
      <c r="B6389" s="73" t="b">
        <f t="shared" si="202"/>
        <v>0</v>
      </c>
      <c r="C6389" s="11"/>
      <c r="D6389" s="11"/>
      <c r="E6389" s="11"/>
    </row>
    <row r="6390" spans="1:5" x14ac:dyDescent="0.25">
      <c r="A6390" s="122">
        <f t="shared" si="201"/>
        <v>46202</v>
      </c>
      <c r="B6390" s="73" t="b">
        <f t="shared" si="202"/>
        <v>0</v>
      </c>
      <c r="C6390" s="11"/>
      <c r="D6390" s="11"/>
      <c r="E6390" s="11"/>
    </row>
    <row r="6391" spans="1:5" x14ac:dyDescent="0.25">
      <c r="A6391" s="122">
        <f t="shared" si="201"/>
        <v>46203</v>
      </c>
      <c r="B6391" s="73" t="b">
        <f t="shared" si="202"/>
        <v>0</v>
      </c>
      <c r="C6391" s="11"/>
      <c r="D6391" s="11"/>
      <c r="E6391" s="11"/>
    </row>
    <row r="6392" spans="1:5" x14ac:dyDescent="0.25">
      <c r="A6392" s="122">
        <f t="shared" si="201"/>
        <v>46204</v>
      </c>
      <c r="B6392" s="73" t="b">
        <f t="shared" si="202"/>
        <v>0</v>
      </c>
      <c r="C6392" s="11"/>
      <c r="D6392" s="11"/>
      <c r="E6392" s="11"/>
    </row>
    <row r="6393" spans="1:5" x14ac:dyDescent="0.25">
      <c r="A6393" s="122">
        <f t="shared" si="201"/>
        <v>46205</v>
      </c>
      <c r="B6393" s="73" t="b">
        <f t="shared" si="202"/>
        <v>0</v>
      </c>
      <c r="C6393" s="11"/>
      <c r="D6393" s="11"/>
      <c r="E6393" s="11"/>
    </row>
    <row r="6394" spans="1:5" x14ac:dyDescent="0.25">
      <c r="A6394" s="122">
        <f t="shared" si="201"/>
        <v>46206</v>
      </c>
      <c r="B6394" s="73" t="b">
        <f t="shared" si="202"/>
        <v>0</v>
      </c>
      <c r="C6394" s="11"/>
      <c r="D6394" s="11"/>
      <c r="E6394" s="11"/>
    </row>
    <row r="6395" spans="1:5" x14ac:dyDescent="0.25">
      <c r="A6395" s="122">
        <f t="shared" si="201"/>
        <v>46207</v>
      </c>
      <c r="B6395" s="73" t="b">
        <f t="shared" si="202"/>
        <v>0</v>
      </c>
      <c r="C6395" s="11"/>
      <c r="D6395" s="11"/>
      <c r="E6395" s="11"/>
    </row>
    <row r="6396" spans="1:5" x14ac:dyDescent="0.25">
      <c r="A6396" s="122">
        <f t="shared" si="201"/>
        <v>46208</v>
      </c>
      <c r="B6396" s="73" t="b">
        <f t="shared" si="202"/>
        <v>0</v>
      </c>
      <c r="C6396" s="11"/>
      <c r="D6396" s="11"/>
      <c r="E6396" s="11"/>
    </row>
    <row r="6397" spans="1:5" x14ac:dyDescent="0.25">
      <c r="A6397" s="122">
        <f t="shared" si="201"/>
        <v>46209</v>
      </c>
      <c r="B6397" s="73" t="b">
        <f t="shared" si="202"/>
        <v>0</v>
      </c>
      <c r="C6397" s="11"/>
      <c r="D6397" s="11"/>
      <c r="E6397" s="11"/>
    </row>
    <row r="6398" spans="1:5" x14ac:dyDescent="0.25">
      <c r="A6398" s="122">
        <f t="shared" si="201"/>
        <v>46210</v>
      </c>
      <c r="B6398" s="73" t="b">
        <f t="shared" si="202"/>
        <v>0</v>
      </c>
      <c r="C6398" s="11"/>
      <c r="D6398" s="11"/>
      <c r="E6398" s="11"/>
    </row>
    <row r="6399" spans="1:5" x14ac:dyDescent="0.25">
      <c r="A6399" s="122">
        <f t="shared" si="201"/>
        <v>46211</v>
      </c>
      <c r="B6399" s="73" t="b">
        <f t="shared" si="202"/>
        <v>0</v>
      </c>
      <c r="C6399" s="11"/>
      <c r="D6399" s="11"/>
      <c r="E6399" s="11"/>
    </row>
    <row r="6400" spans="1:5" x14ac:dyDescent="0.25">
      <c r="A6400" s="122">
        <f t="shared" si="201"/>
        <v>46212</v>
      </c>
      <c r="B6400" s="73" t="b">
        <f t="shared" si="202"/>
        <v>0</v>
      </c>
      <c r="C6400" s="11"/>
      <c r="D6400" s="11"/>
      <c r="E6400" s="11"/>
    </row>
    <row r="6401" spans="1:5" x14ac:dyDescent="0.25">
      <c r="A6401" s="122">
        <f t="shared" si="201"/>
        <v>46213</v>
      </c>
      <c r="B6401" s="73" t="b">
        <f t="shared" si="202"/>
        <v>0</v>
      </c>
      <c r="C6401" s="11"/>
      <c r="D6401" s="11"/>
      <c r="E6401" s="11"/>
    </row>
    <row r="6402" spans="1:5" x14ac:dyDescent="0.25">
      <c r="A6402" s="122">
        <f t="shared" si="201"/>
        <v>46214</v>
      </c>
      <c r="B6402" s="73" t="b">
        <f t="shared" si="202"/>
        <v>0</v>
      </c>
      <c r="C6402" s="11"/>
      <c r="D6402" s="11"/>
      <c r="E6402" s="11"/>
    </row>
    <row r="6403" spans="1:5" x14ac:dyDescent="0.25">
      <c r="A6403" s="122">
        <f t="shared" si="201"/>
        <v>46215</v>
      </c>
      <c r="B6403" s="73" t="b">
        <f t="shared" si="202"/>
        <v>0</v>
      </c>
      <c r="C6403" s="11"/>
      <c r="D6403" s="11"/>
      <c r="E6403" s="11"/>
    </row>
    <row r="6404" spans="1:5" x14ac:dyDescent="0.25">
      <c r="A6404" s="122">
        <f t="shared" ref="A6404:A6467" si="203">A6403+1</f>
        <v>46216</v>
      </c>
      <c r="B6404" s="73" t="b">
        <f t="shared" si="202"/>
        <v>0</v>
      </c>
      <c r="C6404" s="11"/>
      <c r="D6404" s="11"/>
      <c r="E6404" s="11"/>
    </row>
    <row r="6405" spans="1:5" x14ac:dyDescent="0.25">
      <c r="A6405" s="122">
        <f t="shared" si="203"/>
        <v>46217</v>
      </c>
      <c r="B6405" s="73" t="b">
        <f t="shared" si="202"/>
        <v>0</v>
      </c>
      <c r="C6405" s="11"/>
      <c r="D6405" s="11"/>
      <c r="E6405" s="11"/>
    </row>
    <row r="6406" spans="1:5" x14ac:dyDescent="0.25">
      <c r="A6406" s="122">
        <f t="shared" si="203"/>
        <v>46218</v>
      </c>
      <c r="B6406" s="73" t="b">
        <f t="shared" si="202"/>
        <v>0</v>
      </c>
      <c r="C6406" s="11"/>
      <c r="D6406" s="11"/>
      <c r="E6406" s="11"/>
    </row>
    <row r="6407" spans="1:5" x14ac:dyDescent="0.25">
      <c r="A6407" s="122">
        <f t="shared" si="203"/>
        <v>46219</v>
      </c>
      <c r="B6407" s="73" t="b">
        <f t="shared" si="202"/>
        <v>0</v>
      </c>
      <c r="C6407" s="11"/>
      <c r="D6407" s="11"/>
      <c r="E6407" s="11"/>
    </row>
    <row r="6408" spans="1:5" x14ac:dyDescent="0.25">
      <c r="A6408" s="122">
        <f t="shared" si="203"/>
        <v>46220</v>
      </c>
      <c r="B6408" s="73" t="b">
        <f t="shared" si="202"/>
        <v>0</v>
      </c>
      <c r="C6408" s="11"/>
      <c r="D6408" s="11"/>
      <c r="E6408" s="11"/>
    </row>
    <row r="6409" spans="1:5" x14ac:dyDescent="0.25">
      <c r="A6409" s="122">
        <f t="shared" si="203"/>
        <v>46221</v>
      </c>
      <c r="B6409" s="73" t="b">
        <f t="shared" si="202"/>
        <v>0</v>
      </c>
      <c r="C6409" s="11"/>
      <c r="D6409" s="11"/>
      <c r="E6409" s="11"/>
    </row>
    <row r="6410" spans="1:5" x14ac:dyDescent="0.25">
      <c r="A6410" s="122">
        <f t="shared" si="203"/>
        <v>46222</v>
      </c>
      <c r="B6410" s="73" t="b">
        <f t="shared" si="202"/>
        <v>0</v>
      </c>
      <c r="C6410" s="11"/>
      <c r="D6410" s="11"/>
      <c r="E6410" s="11"/>
    </row>
    <row r="6411" spans="1:5" x14ac:dyDescent="0.25">
      <c r="A6411" s="122">
        <f t="shared" si="203"/>
        <v>46223</v>
      </c>
      <c r="B6411" s="73" t="b">
        <f t="shared" si="202"/>
        <v>0</v>
      </c>
      <c r="C6411" s="11"/>
      <c r="D6411" s="11"/>
      <c r="E6411" s="11"/>
    </row>
    <row r="6412" spans="1:5" x14ac:dyDescent="0.25">
      <c r="A6412" s="122">
        <f t="shared" si="203"/>
        <v>46224</v>
      </c>
      <c r="B6412" s="73" t="b">
        <f t="shared" si="202"/>
        <v>0</v>
      </c>
      <c r="C6412" s="11"/>
      <c r="D6412" s="11"/>
      <c r="E6412" s="11"/>
    </row>
    <row r="6413" spans="1:5" x14ac:dyDescent="0.25">
      <c r="A6413" s="122">
        <f t="shared" si="203"/>
        <v>46225</v>
      </c>
      <c r="B6413" s="73" t="b">
        <f t="shared" si="202"/>
        <v>0</v>
      </c>
      <c r="C6413" s="11"/>
      <c r="D6413" s="11"/>
      <c r="E6413" s="11"/>
    </row>
    <row r="6414" spans="1:5" x14ac:dyDescent="0.25">
      <c r="A6414" s="122">
        <f t="shared" si="203"/>
        <v>46226</v>
      </c>
      <c r="B6414" s="73" t="b">
        <f t="shared" si="202"/>
        <v>0</v>
      </c>
      <c r="C6414" s="11"/>
      <c r="D6414" s="11"/>
      <c r="E6414" s="11"/>
    </row>
    <row r="6415" spans="1:5" x14ac:dyDescent="0.25">
      <c r="A6415" s="122">
        <f t="shared" si="203"/>
        <v>46227</v>
      </c>
      <c r="B6415" s="73" t="b">
        <f t="shared" si="202"/>
        <v>0</v>
      </c>
      <c r="C6415" s="11"/>
      <c r="D6415" s="11"/>
      <c r="E6415" s="11"/>
    </row>
    <row r="6416" spans="1:5" x14ac:dyDescent="0.25">
      <c r="A6416" s="122">
        <f t="shared" si="203"/>
        <v>46228</v>
      </c>
      <c r="B6416" s="73" t="b">
        <f t="shared" si="202"/>
        <v>0</v>
      </c>
      <c r="C6416" s="11"/>
      <c r="D6416" s="11"/>
      <c r="E6416" s="11"/>
    </row>
    <row r="6417" spans="1:5" x14ac:dyDescent="0.25">
      <c r="A6417" s="122">
        <f t="shared" si="203"/>
        <v>46229</v>
      </c>
      <c r="B6417" s="73" t="b">
        <f t="shared" si="202"/>
        <v>0</v>
      </c>
      <c r="C6417" s="11"/>
      <c r="D6417" s="11"/>
      <c r="E6417" s="11"/>
    </row>
    <row r="6418" spans="1:5" x14ac:dyDescent="0.25">
      <c r="A6418" s="122">
        <f t="shared" si="203"/>
        <v>46230</v>
      </c>
      <c r="B6418" s="73" t="b">
        <f t="shared" si="202"/>
        <v>0</v>
      </c>
      <c r="C6418" s="11"/>
      <c r="D6418" s="11"/>
      <c r="E6418" s="11"/>
    </row>
    <row r="6419" spans="1:5" x14ac:dyDescent="0.25">
      <c r="A6419" s="122">
        <f t="shared" si="203"/>
        <v>46231</v>
      </c>
      <c r="B6419" s="73" t="b">
        <f t="shared" si="202"/>
        <v>0</v>
      </c>
      <c r="C6419" s="11"/>
      <c r="D6419" s="11"/>
      <c r="E6419" s="11"/>
    </row>
    <row r="6420" spans="1:5" x14ac:dyDescent="0.25">
      <c r="A6420" s="122">
        <f t="shared" si="203"/>
        <v>46232</v>
      </c>
      <c r="B6420" s="73" t="b">
        <f t="shared" si="202"/>
        <v>0</v>
      </c>
      <c r="C6420" s="11"/>
      <c r="D6420" s="11"/>
      <c r="E6420" s="11"/>
    </row>
    <row r="6421" spans="1:5" x14ac:dyDescent="0.25">
      <c r="A6421" s="122">
        <f t="shared" si="203"/>
        <v>46233</v>
      </c>
      <c r="B6421" s="73" t="b">
        <f t="shared" si="202"/>
        <v>0</v>
      </c>
      <c r="C6421" s="11"/>
      <c r="D6421" s="11"/>
      <c r="E6421" s="11"/>
    </row>
    <row r="6422" spans="1:5" x14ac:dyDescent="0.25">
      <c r="A6422" s="122">
        <f t="shared" si="203"/>
        <v>46234</v>
      </c>
      <c r="B6422" s="73" t="b">
        <f t="shared" si="202"/>
        <v>0</v>
      </c>
      <c r="C6422" s="11"/>
      <c r="D6422" s="11"/>
      <c r="E6422" s="11"/>
    </row>
    <row r="6423" spans="1:5" x14ac:dyDescent="0.25">
      <c r="A6423" s="122">
        <f t="shared" si="203"/>
        <v>46235</v>
      </c>
      <c r="B6423" s="73" t="b">
        <f t="shared" si="202"/>
        <v>0</v>
      </c>
      <c r="C6423" s="11"/>
      <c r="D6423" s="11"/>
      <c r="E6423" s="11"/>
    </row>
    <row r="6424" spans="1:5" x14ac:dyDescent="0.25">
      <c r="A6424" s="122">
        <f t="shared" si="203"/>
        <v>46236</v>
      </c>
      <c r="B6424" s="73" t="b">
        <f t="shared" si="202"/>
        <v>0</v>
      </c>
      <c r="C6424" s="11"/>
      <c r="D6424" s="11"/>
      <c r="E6424" s="11"/>
    </row>
    <row r="6425" spans="1:5" x14ac:dyDescent="0.25">
      <c r="A6425" s="122">
        <f t="shared" si="203"/>
        <v>46237</v>
      </c>
      <c r="B6425" s="73" t="b">
        <f t="shared" ref="B6425:B6488" si="204">OR(C6425="Ja",D6425="Ja",E6425="Ja")</f>
        <v>0</v>
      </c>
      <c r="C6425" s="11"/>
      <c r="D6425" s="11"/>
      <c r="E6425" s="11"/>
    </row>
    <row r="6426" spans="1:5" x14ac:dyDescent="0.25">
      <c r="A6426" s="122">
        <f t="shared" si="203"/>
        <v>46238</v>
      </c>
      <c r="B6426" s="73" t="b">
        <f t="shared" si="204"/>
        <v>0</v>
      </c>
      <c r="C6426" s="11"/>
      <c r="D6426" s="11"/>
      <c r="E6426" s="11"/>
    </row>
    <row r="6427" spans="1:5" x14ac:dyDescent="0.25">
      <c r="A6427" s="122">
        <f t="shared" si="203"/>
        <v>46239</v>
      </c>
      <c r="B6427" s="73" t="b">
        <f t="shared" si="204"/>
        <v>0</v>
      </c>
      <c r="C6427" s="11"/>
      <c r="D6427" s="11"/>
      <c r="E6427" s="11"/>
    </row>
    <row r="6428" spans="1:5" x14ac:dyDescent="0.25">
      <c r="A6428" s="122">
        <f t="shared" si="203"/>
        <v>46240</v>
      </c>
      <c r="B6428" s="73" t="b">
        <f t="shared" si="204"/>
        <v>0</v>
      </c>
      <c r="C6428" s="11"/>
      <c r="D6428" s="11"/>
      <c r="E6428" s="11"/>
    </row>
    <row r="6429" spans="1:5" x14ac:dyDescent="0.25">
      <c r="A6429" s="122">
        <f t="shared" si="203"/>
        <v>46241</v>
      </c>
      <c r="B6429" s="73" t="b">
        <f t="shared" si="204"/>
        <v>0</v>
      </c>
      <c r="C6429" s="11"/>
      <c r="D6429" s="11"/>
      <c r="E6429" s="11"/>
    </row>
    <row r="6430" spans="1:5" x14ac:dyDescent="0.25">
      <c r="A6430" s="122">
        <f t="shared" si="203"/>
        <v>46242</v>
      </c>
      <c r="B6430" s="73" t="b">
        <f t="shared" si="204"/>
        <v>0</v>
      </c>
      <c r="C6430" s="11"/>
      <c r="D6430" s="11"/>
      <c r="E6430" s="11"/>
    </row>
    <row r="6431" spans="1:5" x14ac:dyDescent="0.25">
      <c r="A6431" s="122">
        <f t="shared" si="203"/>
        <v>46243</v>
      </c>
      <c r="B6431" s="73" t="b">
        <f t="shared" si="204"/>
        <v>0</v>
      </c>
      <c r="C6431" s="11"/>
      <c r="D6431" s="11"/>
      <c r="E6431" s="11"/>
    </row>
    <row r="6432" spans="1:5" x14ac:dyDescent="0.25">
      <c r="A6432" s="122">
        <f t="shared" si="203"/>
        <v>46244</v>
      </c>
      <c r="B6432" s="73" t="b">
        <f t="shared" si="204"/>
        <v>0</v>
      </c>
      <c r="C6432" s="11"/>
      <c r="D6432" s="11"/>
      <c r="E6432" s="11"/>
    </row>
    <row r="6433" spans="1:5" x14ac:dyDescent="0.25">
      <c r="A6433" s="122">
        <f t="shared" si="203"/>
        <v>46245</v>
      </c>
      <c r="B6433" s="73" t="b">
        <f t="shared" si="204"/>
        <v>0</v>
      </c>
      <c r="C6433" s="11"/>
      <c r="D6433" s="11"/>
      <c r="E6433" s="11"/>
    </row>
    <row r="6434" spans="1:5" x14ac:dyDescent="0.25">
      <c r="A6434" s="122">
        <f t="shared" si="203"/>
        <v>46246</v>
      </c>
      <c r="B6434" s="73" t="b">
        <f t="shared" si="204"/>
        <v>0</v>
      </c>
      <c r="C6434" s="11"/>
      <c r="D6434" s="11"/>
      <c r="E6434" s="11"/>
    </row>
    <row r="6435" spans="1:5" x14ac:dyDescent="0.25">
      <c r="A6435" s="122">
        <f t="shared" si="203"/>
        <v>46247</v>
      </c>
      <c r="B6435" s="73" t="b">
        <f t="shared" si="204"/>
        <v>0</v>
      </c>
      <c r="C6435" s="11"/>
      <c r="D6435" s="11"/>
      <c r="E6435" s="11"/>
    </row>
    <row r="6436" spans="1:5" x14ac:dyDescent="0.25">
      <c r="A6436" s="122">
        <f t="shared" si="203"/>
        <v>46248</v>
      </c>
      <c r="B6436" s="73" t="b">
        <f t="shared" si="204"/>
        <v>0</v>
      </c>
      <c r="C6436" s="11"/>
      <c r="D6436" s="11"/>
      <c r="E6436" s="11"/>
    </row>
    <row r="6437" spans="1:5" x14ac:dyDescent="0.25">
      <c r="A6437" s="122">
        <f t="shared" si="203"/>
        <v>46249</v>
      </c>
      <c r="B6437" s="73" t="b">
        <f t="shared" si="204"/>
        <v>0</v>
      </c>
      <c r="C6437" s="11"/>
      <c r="D6437" s="11"/>
      <c r="E6437" s="11"/>
    </row>
    <row r="6438" spans="1:5" x14ac:dyDescent="0.25">
      <c r="A6438" s="122">
        <f t="shared" si="203"/>
        <v>46250</v>
      </c>
      <c r="B6438" s="73" t="b">
        <f t="shared" si="204"/>
        <v>0</v>
      </c>
      <c r="C6438" s="11"/>
      <c r="D6438" s="11"/>
      <c r="E6438" s="11"/>
    </row>
    <row r="6439" spans="1:5" x14ac:dyDescent="0.25">
      <c r="A6439" s="122">
        <f t="shared" si="203"/>
        <v>46251</v>
      </c>
      <c r="B6439" s="73" t="b">
        <f t="shared" si="204"/>
        <v>0</v>
      </c>
      <c r="C6439" s="11"/>
      <c r="D6439" s="11"/>
      <c r="E6439" s="11"/>
    </row>
    <row r="6440" spans="1:5" x14ac:dyDescent="0.25">
      <c r="A6440" s="122">
        <f t="shared" si="203"/>
        <v>46252</v>
      </c>
      <c r="B6440" s="73" t="b">
        <f t="shared" si="204"/>
        <v>0</v>
      </c>
      <c r="C6440" s="11"/>
      <c r="D6440" s="11"/>
      <c r="E6440" s="11"/>
    </row>
    <row r="6441" spans="1:5" x14ac:dyDescent="0.25">
      <c r="A6441" s="122">
        <f t="shared" si="203"/>
        <v>46253</v>
      </c>
      <c r="B6441" s="73" t="b">
        <f t="shared" si="204"/>
        <v>0</v>
      </c>
      <c r="C6441" s="11"/>
      <c r="D6441" s="11"/>
      <c r="E6441" s="11"/>
    </row>
    <row r="6442" spans="1:5" x14ac:dyDescent="0.25">
      <c r="A6442" s="122">
        <f t="shared" si="203"/>
        <v>46254</v>
      </c>
      <c r="B6442" s="73" t="b">
        <f t="shared" si="204"/>
        <v>0</v>
      </c>
      <c r="C6442" s="11"/>
      <c r="D6442" s="11"/>
      <c r="E6442" s="11"/>
    </row>
    <row r="6443" spans="1:5" x14ac:dyDescent="0.25">
      <c r="A6443" s="122">
        <f t="shared" si="203"/>
        <v>46255</v>
      </c>
      <c r="B6443" s="73" t="b">
        <f t="shared" si="204"/>
        <v>0</v>
      </c>
      <c r="C6443" s="11"/>
      <c r="D6443" s="11"/>
      <c r="E6443" s="11"/>
    </row>
    <row r="6444" spans="1:5" x14ac:dyDescent="0.25">
      <c r="A6444" s="122">
        <f t="shared" si="203"/>
        <v>46256</v>
      </c>
      <c r="B6444" s="73" t="b">
        <f t="shared" si="204"/>
        <v>0</v>
      </c>
      <c r="C6444" s="11"/>
      <c r="D6444" s="11"/>
      <c r="E6444" s="11"/>
    </row>
    <row r="6445" spans="1:5" x14ac:dyDescent="0.25">
      <c r="A6445" s="122">
        <f t="shared" si="203"/>
        <v>46257</v>
      </c>
      <c r="B6445" s="73" t="b">
        <f t="shared" si="204"/>
        <v>0</v>
      </c>
      <c r="C6445" s="11"/>
      <c r="D6445" s="11"/>
      <c r="E6445" s="11"/>
    </row>
    <row r="6446" spans="1:5" x14ac:dyDescent="0.25">
      <c r="A6446" s="122">
        <f t="shared" si="203"/>
        <v>46258</v>
      </c>
      <c r="B6446" s="73" t="b">
        <f t="shared" si="204"/>
        <v>0</v>
      </c>
      <c r="C6446" s="11"/>
      <c r="D6446" s="11"/>
      <c r="E6446" s="11"/>
    </row>
    <row r="6447" spans="1:5" x14ac:dyDescent="0.25">
      <c r="A6447" s="122">
        <f t="shared" si="203"/>
        <v>46259</v>
      </c>
      <c r="B6447" s="73" t="b">
        <f t="shared" si="204"/>
        <v>0</v>
      </c>
      <c r="C6447" s="11"/>
      <c r="D6447" s="11"/>
      <c r="E6447" s="11"/>
    </row>
    <row r="6448" spans="1:5" x14ac:dyDescent="0.25">
      <c r="A6448" s="122">
        <f t="shared" si="203"/>
        <v>46260</v>
      </c>
      <c r="B6448" s="73" t="b">
        <f t="shared" si="204"/>
        <v>0</v>
      </c>
      <c r="C6448" s="11"/>
      <c r="D6448" s="11"/>
      <c r="E6448" s="11"/>
    </row>
    <row r="6449" spans="1:5" x14ac:dyDescent="0.25">
      <c r="A6449" s="122">
        <f t="shared" si="203"/>
        <v>46261</v>
      </c>
      <c r="B6449" s="73" t="b">
        <f t="shared" si="204"/>
        <v>0</v>
      </c>
      <c r="C6449" s="11"/>
      <c r="D6449" s="11"/>
      <c r="E6449" s="11"/>
    </row>
    <row r="6450" spans="1:5" x14ac:dyDescent="0.25">
      <c r="A6450" s="122">
        <f t="shared" si="203"/>
        <v>46262</v>
      </c>
      <c r="B6450" s="73" t="b">
        <f t="shared" si="204"/>
        <v>0</v>
      </c>
      <c r="C6450" s="11"/>
      <c r="D6450" s="11"/>
      <c r="E6450" s="11"/>
    </row>
    <row r="6451" spans="1:5" x14ac:dyDescent="0.25">
      <c r="A6451" s="122">
        <f t="shared" si="203"/>
        <v>46263</v>
      </c>
      <c r="B6451" s="73" t="b">
        <f t="shared" si="204"/>
        <v>0</v>
      </c>
      <c r="C6451" s="11"/>
      <c r="D6451" s="11"/>
      <c r="E6451" s="11"/>
    </row>
    <row r="6452" spans="1:5" x14ac:dyDescent="0.25">
      <c r="A6452" s="122">
        <f t="shared" si="203"/>
        <v>46264</v>
      </c>
      <c r="B6452" s="73" t="b">
        <f t="shared" si="204"/>
        <v>0</v>
      </c>
      <c r="C6452" s="11"/>
      <c r="D6452" s="11"/>
      <c r="E6452" s="11"/>
    </row>
    <row r="6453" spans="1:5" x14ac:dyDescent="0.25">
      <c r="A6453" s="122">
        <f t="shared" si="203"/>
        <v>46265</v>
      </c>
      <c r="B6453" s="73" t="b">
        <f t="shared" si="204"/>
        <v>0</v>
      </c>
      <c r="C6453" s="11"/>
      <c r="D6453" s="11"/>
      <c r="E6453" s="11"/>
    </row>
    <row r="6454" spans="1:5" x14ac:dyDescent="0.25">
      <c r="A6454" s="122">
        <f t="shared" si="203"/>
        <v>46266</v>
      </c>
      <c r="B6454" s="73" t="b">
        <f t="shared" si="204"/>
        <v>0</v>
      </c>
      <c r="C6454" s="11"/>
      <c r="D6454" s="11"/>
      <c r="E6454" s="11"/>
    </row>
    <row r="6455" spans="1:5" x14ac:dyDescent="0.25">
      <c r="A6455" s="122">
        <f t="shared" si="203"/>
        <v>46267</v>
      </c>
      <c r="B6455" s="73" t="b">
        <f t="shared" si="204"/>
        <v>0</v>
      </c>
      <c r="C6455" s="11"/>
      <c r="D6455" s="11"/>
      <c r="E6455" s="11"/>
    </row>
    <row r="6456" spans="1:5" x14ac:dyDescent="0.25">
      <c r="A6456" s="122">
        <f t="shared" si="203"/>
        <v>46268</v>
      </c>
      <c r="B6456" s="73" t="b">
        <f t="shared" si="204"/>
        <v>0</v>
      </c>
      <c r="C6456" s="11"/>
      <c r="D6456" s="11"/>
      <c r="E6456" s="11"/>
    </row>
    <row r="6457" spans="1:5" x14ac:dyDescent="0.25">
      <c r="A6457" s="122">
        <f t="shared" si="203"/>
        <v>46269</v>
      </c>
      <c r="B6457" s="73" t="b">
        <f t="shared" si="204"/>
        <v>0</v>
      </c>
      <c r="C6457" s="11"/>
      <c r="D6457" s="11"/>
      <c r="E6457" s="11"/>
    </row>
    <row r="6458" spans="1:5" x14ac:dyDescent="0.25">
      <c r="A6458" s="122">
        <f t="shared" si="203"/>
        <v>46270</v>
      </c>
      <c r="B6458" s="73" t="b">
        <f t="shared" si="204"/>
        <v>0</v>
      </c>
      <c r="C6458" s="11"/>
      <c r="D6458" s="11"/>
      <c r="E6458" s="11"/>
    </row>
    <row r="6459" spans="1:5" x14ac:dyDescent="0.25">
      <c r="A6459" s="122">
        <f t="shared" si="203"/>
        <v>46271</v>
      </c>
      <c r="B6459" s="73" t="b">
        <f t="shared" si="204"/>
        <v>0</v>
      </c>
      <c r="C6459" s="11"/>
      <c r="D6459" s="11"/>
      <c r="E6459" s="11"/>
    </row>
    <row r="6460" spans="1:5" x14ac:dyDescent="0.25">
      <c r="A6460" s="122">
        <f t="shared" si="203"/>
        <v>46272</v>
      </c>
      <c r="B6460" s="73" t="b">
        <f t="shared" si="204"/>
        <v>0</v>
      </c>
      <c r="C6460" s="11"/>
      <c r="D6460" s="11"/>
      <c r="E6460" s="11"/>
    </row>
    <row r="6461" spans="1:5" x14ac:dyDescent="0.25">
      <c r="A6461" s="122">
        <f t="shared" si="203"/>
        <v>46273</v>
      </c>
      <c r="B6461" s="73" t="b">
        <f t="shared" si="204"/>
        <v>0</v>
      </c>
      <c r="C6461" s="11"/>
      <c r="D6461" s="11"/>
      <c r="E6461" s="11"/>
    </row>
    <row r="6462" spans="1:5" x14ac:dyDescent="0.25">
      <c r="A6462" s="122">
        <f t="shared" si="203"/>
        <v>46274</v>
      </c>
      <c r="B6462" s="73" t="b">
        <f t="shared" si="204"/>
        <v>0</v>
      </c>
      <c r="C6462" s="11"/>
      <c r="D6462" s="11"/>
      <c r="E6462" s="11"/>
    </row>
    <row r="6463" spans="1:5" x14ac:dyDescent="0.25">
      <c r="A6463" s="122">
        <f t="shared" si="203"/>
        <v>46275</v>
      </c>
      <c r="B6463" s="73" t="b">
        <f t="shared" si="204"/>
        <v>0</v>
      </c>
      <c r="C6463" s="11"/>
      <c r="D6463" s="11"/>
      <c r="E6463" s="11"/>
    </row>
    <row r="6464" spans="1:5" x14ac:dyDescent="0.25">
      <c r="A6464" s="122">
        <f t="shared" si="203"/>
        <v>46276</v>
      </c>
      <c r="B6464" s="73" t="b">
        <f t="shared" si="204"/>
        <v>0</v>
      </c>
      <c r="C6464" s="11"/>
      <c r="D6464" s="11"/>
      <c r="E6464" s="11"/>
    </row>
    <row r="6465" spans="1:5" x14ac:dyDescent="0.25">
      <c r="A6465" s="122">
        <f t="shared" si="203"/>
        <v>46277</v>
      </c>
      <c r="B6465" s="73" t="b">
        <f t="shared" si="204"/>
        <v>0</v>
      </c>
      <c r="C6465" s="11"/>
      <c r="D6465" s="11"/>
      <c r="E6465" s="11"/>
    </row>
    <row r="6466" spans="1:5" x14ac:dyDescent="0.25">
      <c r="A6466" s="122">
        <f t="shared" si="203"/>
        <v>46278</v>
      </c>
      <c r="B6466" s="73" t="b">
        <f t="shared" si="204"/>
        <v>0</v>
      </c>
      <c r="C6466" s="11"/>
      <c r="D6466" s="11"/>
      <c r="E6466" s="11"/>
    </row>
    <row r="6467" spans="1:5" x14ac:dyDescent="0.25">
      <c r="A6467" s="122">
        <f t="shared" si="203"/>
        <v>46279</v>
      </c>
      <c r="B6467" s="73" t="b">
        <f t="shared" si="204"/>
        <v>0</v>
      </c>
      <c r="C6467" s="11"/>
      <c r="D6467" s="11"/>
      <c r="E6467" s="11"/>
    </row>
    <row r="6468" spans="1:5" x14ac:dyDescent="0.25">
      <c r="A6468" s="122">
        <f t="shared" ref="A6468:A6531" si="205">A6467+1</f>
        <v>46280</v>
      </c>
      <c r="B6468" s="73" t="b">
        <f t="shared" si="204"/>
        <v>0</v>
      </c>
      <c r="C6468" s="11"/>
      <c r="D6468" s="11"/>
      <c r="E6468" s="11"/>
    </row>
    <row r="6469" spans="1:5" x14ac:dyDescent="0.25">
      <c r="A6469" s="122">
        <f t="shared" si="205"/>
        <v>46281</v>
      </c>
      <c r="B6469" s="73" t="b">
        <f t="shared" si="204"/>
        <v>0</v>
      </c>
      <c r="C6469" s="11"/>
      <c r="D6469" s="11"/>
      <c r="E6469" s="11"/>
    </row>
    <row r="6470" spans="1:5" x14ac:dyDescent="0.25">
      <c r="A6470" s="122">
        <f t="shared" si="205"/>
        <v>46282</v>
      </c>
      <c r="B6470" s="73" t="b">
        <f t="shared" si="204"/>
        <v>0</v>
      </c>
      <c r="C6470" s="11"/>
      <c r="D6470" s="11"/>
      <c r="E6470" s="11"/>
    </row>
    <row r="6471" spans="1:5" x14ac:dyDescent="0.25">
      <c r="A6471" s="122">
        <f t="shared" si="205"/>
        <v>46283</v>
      </c>
      <c r="B6471" s="73" t="b">
        <f t="shared" si="204"/>
        <v>0</v>
      </c>
      <c r="C6471" s="11"/>
      <c r="D6471" s="11"/>
      <c r="E6471" s="11"/>
    </row>
    <row r="6472" spans="1:5" x14ac:dyDescent="0.25">
      <c r="A6472" s="122">
        <f t="shared" si="205"/>
        <v>46284</v>
      </c>
      <c r="B6472" s="73" t="b">
        <f t="shared" si="204"/>
        <v>0</v>
      </c>
      <c r="C6472" s="11"/>
      <c r="D6472" s="11"/>
      <c r="E6472" s="11"/>
    </row>
    <row r="6473" spans="1:5" x14ac:dyDescent="0.25">
      <c r="A6473" s="122">
        <f t="shared" si="205"/>
        <v>46285</v>
      </c>
      <c r="B6473" s="73" t="b">
        <f t="shared" si="204"/>
        <v>0</v>
      </c>
      <c r="C6473" s="11"/>
      <c r="D6473" s="11"/>
      <c r="E6473" s="11"/>
    </row>
    <row r="6474" spans="1:5" x14ac:dyDescent="0.25">
      <c r="A6474" s="122">
        <f t="shared" si="205"/>
        <v>46286</v>
      </c>
      <c r="B6474" s="73" t="b">
        <f t="shared" si="204"/>
        <v>0</v>
      </c>
      <c r="C6474" s="11"/>
      <c r="D6474" s="11"/>
      <c r="E6474" s="11"/>
    </row>
    <row r="6475" spans="1:5" x14ac:dyDescent="0.25">
      <c r="A6475" s="122">
        <f t="shared" si="205"/>
        <v>46287</v>
      </c>
      <c r="B6475" s="73" t="b">
        <f t="shared" si="204"/>
        <v>0</v>
      </c>
      <c r="C6475" s="11"/>
      <c r="D6475" s="11"/>
      <c r="E6475" s="11"/>
    </row>
    <row r="6476" spans="1:5" x14ac:dyDescent="0.25">
      <c r="A6476" s="122">
        <f t="shared" si="205"/>
        <v>46288</v>
      </c>
      <c r="B6476" s="73" t="b">
        <f t="shared" si="204"/>
        <v>0</v>
      </c>
      <c r="C6476" s="11"/>
      <c r="D6476" s="11"/>
      <c r="E6476" s="11"/>
    </row>
    <row r="6477" spans="1:5" x14ac:dyDescent="0.25">
      <c r="A6477" s="122">
        <f t="shared" si="205"/>
        <v>46289</v>
      </c>
      <c r="B6477" s="73" t="b">
        <f t="shared" si="204"/>
        <v>0</v>
      </c>
      <c r="C6477" s="11"/>
      <c r="D6477" s="11"/>
      <c r="E6477" s="11"/>
    </row>
    <row r="6478" spans="1:5" x14ac:dyDescent="0.25">
      <c r="A6478" s="122">
        <f t="shared" si="205"/>
        <v>46290</v>
      </c>
      <c r="B6478" s="73" t="b">
        <f t="shared" si="204"/>
        <v>0</v>
      </c>
      <c r="C6478" s="11"/>
      <c r="D6478" s="11"/>
      <c r="E6478" s="11"/>
    </row>
    <row r="6479" spans="1:5" x14ac:dyDescent="0.25">
      <c r="A6479" s="122">
        <f t="shared" si="205"/>
        <v>46291</v>
      </c>
      <c r="B6479" s="73" t="b">
        <f t="shared" si="204"/>
        <v>0</v>
      </c>
      <c r="C6479" s="11"/>
      <c r="D6479" s="11"/>
      <c r="E6479" s="11"/>
    </row>
    <row r="6480" spans="1:5" x14ac:dyDescent="0.25">
      <c r="A6480" s="122">
        <f t="shared" si="205"/>
        <v>46292</v>
      </c>
      <c r="B6480" s="73" t="b">
        <f t="shared" si="204"/>
        <v>0</v>
      </c>
      <c r="C6480" s="11"/>
      <c r="D6480" s="11"/>
      <c r="E6480" s="11"/>
    </row>
    <row r="6481" spans="1:5" x14ac:dyDescent="0.25">
      <c r="A6481" s="122">
        <f t="shared" si="205"/>
        <v>46293</v>
      </c>
      <c r="B6481" s="73" t="b">
        <f t="shared" si="204"/>
        <v>0</v>
      </c>
      <c r="C6481" s="11"/>
      <c r="D6481" s="11"/>
      <c r="E6481" s="11"/>
    </row>
    <row r="6482" spans="1:5" x14ac:dyDescent="0.25">
      <c r="A6482" s="122">
        <f t="shared" si="205"/>
        <v>46294</v>
      </c>
      <c r="B6482" s="73" t="b">
        <f t="shared" si="204"/>
        <v>0</v>
      </c>
      <c r="C6482" s="11"/>
      <c r="D6482" s="11"/>
      <c r="E6482" s="11"/>
    </row>
    <row r="6483" spans="1:5" x14ac:dyDescent="0.25">
      <c r="A6483" s="122">
        <f t="shared" si="205"/>
        <v>46295</v>
      </c>
      <c r="B6483" s="73" t="b">
        <f t="shared" si="204"/>
        <v>0</v>
      </c>
      <c r="C6483" s="11"/>
      <c r="D6483" s="11"/>
      <c r="E6483" s="11"/>
    </row>
    <row r="6484" spans="1:5" x14ac:dyDescent="0.25">
      <c r="A6484" s="122">
        <f t="shared" si="205"/>
        <v>46296</v>
      </c>
      <c r="B6484" s="73" t="b">
        <f t="shared" si="204"/>
        <v>0</v>
      </c>
      <c r="C6484" s="11"/>
      <c r="D6484" s="11"/>
      <c r="E6484" s="11"/>
    </row>
    <row r="6485" spans="1:5" x14ac:dyDescent="0.25">
      <c r="A6485" s="122">
        <f t="shared" si="205"/>
        <v>46297</v>
      </c>
      <c r="B6485" s="73" t="b">
        <f t="shared" si="204"/>
        <v>0</v>
      </c>
      <c r="C6485" s="11"/>
      <c r="D6485" s="11"/>
      <c r="E6485" s="11"/>
    </row>
    <row r="6486" spans="1:5" x14ac:dyDescent="0.25">
      <c r="A6486" s="122">
        <f t="shared" si="205"/>
        <v>46298</v>
      </c>
      <c r="B6486" s="73" t="b">
        <f t="shared" si="204"/>
        <v>0</v>
      </c>
      <c r="C6486" s="11"/>
      <c r="D6486" s="11"/>
      <c r="E6486" s="11"/>
    </row>
    <row r="6487" spans="1:5" x14ac:dyDescent="0.25">
      <c r="A6487" s="122">
        <f t="shared" si="205"/>
        <v>46299</v>
      </c>
      <c r="B6487" s="73" t="b">
        <f t="shared" si="204"/>
        <v>0</v>
      </c>
      <c r="C6487" s="11"/>
      <c r="D6487" s="11"/>
      <c r="E6487" s="11"/>
    </row>
    <row r="6488" spans="1:5" x14ac:dyDescent="0.25">
      <c r="A6488" s="122">
        <f t="shared" si="205"/>
        <v>46300</v>
      </c>
      <c r="B6488" s="73" t="b">
        <f t="shared" si="204"/>
        <v>0</v>
      </c>
      <c r="C6488" s="11"/>
      <c r="D6488" s="11"/>
      <c r="E6488" s="11"/>
    </row>
    <row r="6489" spans="1:5" x14ac:dyDescent="0.25">
      <c r="A6489" s="122">
        <f t="shared" si="205"/>
        <v>46301</v>
      </c>
      <c r="B6489" s="73" t="b">
        <f t="shared" ref="B6489:B6552" si="206">OR(C6489="Ja",D6489="Ja",E6489="Ja")</f>
        <v>0</v>
      </c>
      <c r="C6489" s="11"/>
      <c r="D6489" s="11"/>
      <c r="E6489" s="11"/>
    </row>
    <row r="6490" spans="1:5" x14ac:dyDescent="0.25">
      <c r="A6490" s="122">
        <f t="shared" si="205"/>
        <v>46302</v>
      </c>
      <c r="B6490" s="73" t="b">
        <f t="shared" si="206"/>
        <v>0</v>
      </c>
      <c r="C6490" s="11"/>
      <c r="D6490" s="11"/>
      <c r="E6490" s="11"/>
    </row>
    <row r="6491" spans="1:5" x14ac:dyDescent="0.25">
      <c r="A6491" s="122">
        <f t="shared" si="205"/>
        <v>46303</v>
      </c>
      <c r="B6491" s="73" t="b">
        <f t="shared" si="206"/>
        <v>0</v>
      </c>
      <c r="C6491" s="11"/>
      <c r="D6491" s="11"/>
      <c r="E6491" s="11"/>
    </row>
    <row r="6492" spans="1:5" x14ac:dyDescent="0.25">
      <c r="A6492" s="122">
        <f t="shared" si="205"/>
        <v>46304</v>
      </c>
      <c r="B6492" s="73" t="b">
        <f t="shared" si="206"/>
        <v>0</v>
      </c>
      <c r="C6492" s="11"/>
      <c r="D6492" s="11"/>
      <c r="E6492" s="11"/>
    </row>
    <row r="6493" spans="1:5" x14ac:dyDescent="0.25">
      <c r="A6493" s="122">
        <f t="shared" si="205"/>
        <v>46305</v>
      </c>
      <c r="B6493" s="73" t="b">
        <f t="shared" si="206"/>
        <v>0</v>
      </c>
      <c r="C6493" s="11"/>
      <c r="D6493" s="11"/>
      <c r="E6493" s="11"/>
    </row>
    <row r="6494" spans="1:5" x14ac:dyDescent="0.25">
      <c r="A6494" s="122">
        <f t="shared" si="205"/>
        <v>46306</v>
      </c>
      <c r="B6494" s="73" t="b">
        <f t="shared" si="206"/>
        <v>0</v>
      </c>
      <c r="C6494" s="11"/>
      <c r="D6494" s="11"/>
      <c r="E6494" s="11"/>
    </row>
    <row r="6495" spans="1:5" x14ac:dyDescent="0.25">
      <c r="A6495" s="122">
        <f t="shared" si="205"/>
        <v>46307</v>
      </c>
      <c r="B6495" s="73" t="b">
        <f t="shared" si="206"/>
        <v>0</v>
      </c>
      <c r="C6495" s="11"/>
      <c r="D6495" s="11"/>
      <c r="E6495" s="11"/>
    </row>
    <row r="6496" spans="1:5" x14ac:dyDescent="0.25">
      <c r="A6496" s="122">
        <f t="shared" si="205"/>
        <v>46308</v>
      </c>
      <c r="B6496" s="73" t="b">
        <f t="shared" si="206"/>
        <v>0</v>
      </c>
      <c r="C6496" s="11"/>
      <c r="D6496" s="11"/>
      <c r="E6496" s="11"/>
    </row>
    <row r="6497" spans="1:5" x14ac:dyDescent="0.25">
      <c r="A6497" s="122">
        <f t="shared" si="205"/>
        <v>46309</v>
      </c>
      <c r="B6497" s="73" t="b">
        <f t="shared" si="206"/>
        <v>0</v>
      </c>
      <c r="C6497" s="11"/>
      <c r="D6497" s="11"/>
      <c r="E6497" s="11"/>
    </row>
    <row r="6498" spans="1:5" x14ac:dyDescent="0.25">
      <c r="A6498" s="122">
        <f t="shared" si="205"/>
        <v>46310</v>
      </c>
      <c r="B6498" s="73" t="b">
        <f t="shared" si="206"/>
        <v>0</v>
      </c>
      <c r="C6498" s="11"/>
      <c r="D6498" s="11"/>
      <c r="E6498" s="11"/>
    </row>
    <row r="6499" spans="1:5" x14ac:dyDescent="0.25">
      <c r="A6499" s="122">
        <f t="shared" si="205"/>
        <v>46311</v>
      </c>
      <c r="B6499" s="73" t="b">
        <f t="shared" si="206"/>
        <v>0</v>
      </c>
      <c r="C6499" s="11"/>
      <c r="D6499" s="11"/>
      <c r="E6499" s="11"/>
    </row>
    <row r="6500" spans="1:5" x14ac:dyDescent="0.25">
      <c r="A6500" s="122">
        <f t="shared" si="205"/>
        <v>46312</v>
      </c>
      <c r="B6500" s="73" t="b">
        <f t="shared" si="206"/>
        <v>0</v>
      </c>
      <c r="C6500" s="11"/>
      <c r="D6500" s="11"/>
      <c r="E6500" s="11"/>
    </row>
    <row r="6501" spans="1:5" x14ac:dyDescent="0.25">
      <c r="A6501" s="122">
        <f t="shared" si="205"/>
        <v>46313</v>
      </c>
      <c r="B6501" s="73" t="b">
        <f t="shared" si="206"/>
        <v>0</v>
      </c>
      <c r="C6501" s="11"/>
      <c r="D6501" s="11"/>
      <c r="E6501" s="11"/>
    </row>
    <row r="6502" spans="1:5" x14ac:dyDescent="0.25">
      <c r="A6502" s="122">
        <f t="shared" si="205"/>
        <v>46314</v>
      </c>
      <c r="B6502" s="73" t="b">
        <f t="shared" si="206"/>
        <v>0</v>
      </c>
      <c r="C6502" s="11"/>
      <c r="D6502" s="11"/>
      <c r="E6502" s="11"/>
    </row>
    <row r="6503" spans="1:5" x14ac:dyDescent="0.25">
      <c r="A6503" s="122">
        <f t="shared" si="205"/>
        <v>46315</v>
      </c>
      <c r="B6503" s="73" t="b">
        <f t="shared" si="206"/>
        <v>0</v>
      </c>
      <c r="C6503" s="11"/>
      <c r="D6503" s="11"/>
      <c r="E6503" s="11"/>
    </row>
    <row r="6504" spans="1:5" x14ac:dyDescent="0.25">
      <c r="A6504" s="122">
        <f t="shared" si="205"/>
        <v>46316</v>
      </c>
      <c r="B6504" s="73" t="b">
        <f t="shared" si="206"/>
        <v>0</v>
      </c>
      <c r="C6504" s="11"/>
      <c r="D6504" s="11"/>
      <c r="E6504" s="11"/>
    </row>
    <row r="6505" spans="1:5" x14ac:dyDescent="0.25">
      <c r="A6505" s="122">
        <f t="shared" si="205"/>
        <v>46317</v>
      </c>
      <c r="B6505" s="73" t="b">
        <f t="shared" si="206"/>
        <v>0</v>
      </c>
      <c r="C6505" s="11"/>
      <c r="D6505" s="11"/>
      <c r="E6505" s="11"/>
    </row>
    <row r="6506" spans="1:5" x14ac:dyDescent="0.25">
      <c r="A6506" s="122">
        <f t="shared" si="205"/>
        <v>46318</v>
      </c>
      <c r="B6506" s="73" t="b">
        <f t="shared" si="206"/>
        <v>0</v>
      </c>
      <c r="C6506" s="11"/>
      <c r="D6506" s="11"/>
      <c r="E6506" s="11"/>
    </row>
    <row r="6507" spans="1:5" x14ac:dyDescent="0.25">
      <c r="A6507" s="122">
        <f t="shared" si="205"/>
        <v>46319</v>
      </c>
      <c r="B6507" s="73" t="b">
        <f t="shared" si="206"/>
        <v>0</v>
      </c>
      <c r="C6507" s="11"/>
      <c r="D6507" s="11"/>
      <c r="E6507" s="11"/>
    </row>
    <row r="6508" spans="1:5" x14ac:dyDescent="0.25">
      <c r="A6508" s="122">
        <f t="shared" si="205"/>
        <v>46320</v>
      </c>
      <c r="B6508" s="73" t="b">
        <f t="shared" si="206"/>
        <v>0</v>
      </c>
      <c r="C6508" s="11"/>
      <c r="D6508" s="11"/>
      <c r="E6508" s="11"/>
    </row>
    <row r="6509" spans="1:5" x14ac:dyDescent="0.25">
      <c r="A6509" s="122">
        <f t="shared" si="205"/>
        <v>46321</v>
      </c>
      <c r="B6509" s="73" t="b">
        <f t="shared" si="206"/>
        <v>0</v>
      </c>
      <c r="C6509" s="11"/>
      <c r="D6509" s="11"/>
      <c r="E6509" s="11"/>
    </row>
    <row r="6510" spans="1:5" x14ac:dyDescent="0.25">
      <c r="A6510" s="122">
        <f t="shared" si="205"/>
        <v>46322</v>
      </c>
      <c r="B6510" s="73" t="b">
        <f t="shared" si="206"/>
        <v>0</v>
      </c>
      <c r="C6510" s="11"/>
      <c r="D6510" s="11"/>
      <c r="E6510" s="11"/>
    </row>
    <row r="6511" spans="1:5" x14ac:dyDescent="0.25">
      <c r="A6511" s="122">
        <f t="shared" si="205"/>
        <v>46323</v>
      </c>
      <c r="B6511" s="73" t="b">
        <f t="shared" si="206"/>
        <v>0</v>
      </c>
      <c r="C6511" s="11"/>
      <c r="D6511" s="11"/>
      <c r="E6511" s="11"/>
    </row>
    <row r="6512" spans="1:5" x14ac:dyDescent="0.25">
      <c r="A6512" s="122">
        <f t="shared" si="205"/>
        <v>46324</v>
      </c>
      <c r="B6512" s="73" t="b">
        <f t="shared" si="206"/>
        <v>0</v>
      </c>
      <c r="C6512" s="11"/>
      <c r="D6512" s="11"/>
      <c r="E6512" s="11"/>
    </row>
    <row r="6513" spans="1:5" x14ac:dyDescent="0.25">
      <c r="A6513" s="122">
        <f t="shared" si="205"/>
        <v>46325</v>
      </c>
      <c r="B6513" s="73" t="b">
        <f t="shared" si="206"/>
        <v>0</v>
      </c>
      <c r="C6513" s="11"/>
      <c r="D6513" s="11"/>
      <c r="E6513" s="11"/>
    </row>
    <row r="6514" spans="1:5" x14ac:dyDescent="0.25">
      <c r="A6514" s="122">
        <f t="shared" si="205"/>
        <v>46326</v>
      </c>
      <c r="B6514" s="73" t="b">
        <f t="shared" si="206"/>
        <v>0</v>
      </c>
      <c r="C6514" s="11"/>
      <c r="D6514" s="11"/>
      <c r="E6514" s="11"/>
    </row>
    <row r="6515" spans="1:5" x14ac:dyDescent="0.25">
      <c r="A6515" s="122">
        <f t="shared" si="205"/>
        <v>46327</v>
      </c>
      <c r="B6515" s="73" t="b">
        <f t="shared" si="206"/>
        <v>0</v>
      </c>
      <c r="C6515" s="11"/>
      <c r="D6515" s="11"/>
      <c r="E6515" s="11"/>
    </row>
    <row r="6516" spans="1:5" x14ac:dyDescent="0.25">
      <c r="A6516" s="122">
        <f t="shared" si="205"/>
        <v>46328</v>
      </c>
      <c r="B6516" s="73" t="b">
        <f t="shared" si="206"/>
        <v>0</v>
      </c>
      <c r="C6516" s="11"/>
      <c r="D6516" s="11"/>
      <c r="E6516" s="11"/>
    </row>
    <row r="6517" spans="1:5" x14ac:dyDescent="0.25">
      <c r="A6517" s="122">
        <f t="shared" si="205"/>
        <v>46329</v>
      </c>
      <c r="B6517" s="73" t="b">
        <f t="shared" si="206"/>
        <v>0</v>
      </c>
      <c r="C6517" s="11"/>
      <c r="D6517" s="11"/>
      <c r="E6517" s="11"/>
    </row>
    <row r="6518" spans="1:5" x14ac:dyDescent="0.25">
      <c r="A6518" s="122">
        <f t="shared" si="205"/>
        <v>46330</v>
      </c>
      <c r="B6518" s="73" t="b">
        <f t="shared" si="206"/>
        <v>0</v>
      </c>
      <c r="C6518" s="11"/>
      <c r="D6518" s="11"/>
      <c r="E6518" s="11"/>
    </row>
    <row r="6519" spans="1:5" x14ac:dyDescent="0.25">
      <c r="A6519" s="122">
        <f t="shared" si="205"/>
        <v>46331</v>
      </c>
      <c r="B6519" s="73" t="b">
        <f t="shared" si="206"/>
        <v>0</v>
      </c>
      <c r="C6519" s="11"/>
      <c r="D6519" s="11"/>
      <c r="E6519" s="11"/>
    </row>
    <row r="6520" spans="1:5" x14ac:dyDescent="0.25">
      <c r="A6520" s="122">
        <f t="shared" si="205"/>
        <v>46332</v>
      </c>
      <c r="B6520" s="73" t="b">
        <f t="shared" si="206"/>
        <v>0</v>
      </c>
      <c r="C6520" s="11"/>
      <c r="D6520" s="11"/>
      <c r="E6520" s="11"/>
    </row>
    <row r="6521" spans="1:5" x14ac:dyDescent="0.25">
      <c r="A6521" s="122">
        <f t="shared" si="205"/>
        <v>46333</v>
      </c>
      <c r="B6521" s="73" t="b">
        <f t="shared" si="206"/>
        <v>0</v>
      </c>
      <c r="C6521" s="11"/>
      <c r="D6521" s="11"/>
      <c r="E6521" s="11"/>
    </row>
    <row r="6522" spans="1:5" x14ac:dyDescent="0.25">
      <c r="A6522" s="122">
        <f t="shared" si="205"/>
        <v>46334</v>
      </c>
      <c r="B6522" s="73" t="b">
        <f t="shared" si="206"/>
        <v>0</v>
      </c>
      <c r="C6522" s="11"/>
      <c r="D6522" s="11"/>
      <c r="E6522" s="11"/>
    </row>
    <row r="6523" spans="1:5" x14ac:dyDescent="0.25">
      <c r="A6523" s="122">
        <f t="shared" si="205"/>
        <v>46335</v>
      </c>
      <c r="B6523" s="73" t="b">
        <f t="shared" si="206"/>
        <v>0</v>
      </c>
      <c r="C6523" s="11"/>
      <c r="D6523" s="11"/>
      <c r="E6523" s="11"/>
    </row>
    <row r="6524" spans="1:5" x14ac:dyDescent="0.25">
      <c r="A6524" s="122">
        <f t="shared" si="205"/>
        <v>46336</v>
      </c>
      <c r="B6524" s="73" t="b">
        <f t="shared" si="206"/>
        <v>0</v>
      </c>
      <c r="C6524" s="11"/>
      <c r="D6524" s="11"/>
      <c r="E6524" s="11"/>
    </row>
    <row r="6525" spans="1:5" x14ac:dyDescent="0.25">
      <c r="A6525" s="122">
        <f t="shared" si="205"/>
        <v>46337</v>
      </c>
      <c r="B6525" s="73" t="b">
        <f t="shared" si="206"/>
        <v>0</v>
      </c>
      <c r="C6525" s="11"/>
      <c r="D6525" s="11"/>
      <c r="E6525" s="11"/>
    </row>
    <row r="6526" spans="1:5" x14ac:dyDescent="0.25">
      <c r="A6526" s="122">
        <f t="shared" si="205"/>
        <v>46338</v>
      </c>
      <c r="B6526" s="73" t="b">
        <f t="shared" si="206"/>
        <v>0</v>
      </c>
      <c r="C6526" s="11"/>
      <c r="D6526" s="11"/>
      <c r="E6526" s="11"/>
    </row>
    <row r="6527" spans="1:5" x14ac:dyDescent="0.25">
      <c r="A6527" s="122">
        <f t="shared" si="205"/>
        <v>46339</v>
      </c>
      <c r="B6527" s="73" t="b">
        <f t="shared" si="206"/>
        <v>0</v>
      </c>
      <c r="C6527" s="11"/>
      <c r="D6527" s="11"/>
      <c r="E6527" s="11"/>
    </row>
    <row r="6528" spans="1:5" x14ac:dyDescent="0.25">
      <c r="A6528" s="122">
        <f t="shared" si="205"/>
        <v>46340</v>
      </c>
      <c r="B6528" s="73" t="b">
        <f t="shared" si="206"/>
        <v>0</v>
      </c>
      <c r="C6528" s="11"/>
      <c r="D6528" s="11"/>
      <c r="E6528" s="11"/>
    </row>
    <row r="6529" spans="1:5" x14ac:dyDescent="0.25">
      <c r="A6529" s="122">
        <f t="shared" si="205"/>
        <v>46341</v>
      </c>
      <c r="B6529" s="73" t="b">
        <f t="shared" si="206"/>
        <v>0</v>
      </c>
      <c r="C6529" s="11"/>
      <c r="D6529" s="11"/>
      <c r="E6529" s="11"/>
    </row>
    <row r="6530" spans="1:5" x14ac:dyDescent="0.25">
      <c r="A6530" s="122">
        <f t="shared" si="205"/>
        <v>46342</v>
      </c>
      <c r="B6530" s="73" t="b">
        <f t="shared" si="206"/>
        <v>0</v>
      </c>
      <c r="C6530" s="11"/>
      <c r="D6530" s="11"/>
      <c r="E6530" s="11"/>
    </row>
    <row r="6531" spans="1:5" x14ac:dyDescent="0.25">
      <c r="A6531" s="122">
        <f t="shared" si="205"/>
        <v>46343</v>
      </c>
      <c r="B6531" s="73" t="b">
        <f t="shared" si="206"/>
        <v>0</v>
      </c>
      <c r="C6531" s="11"/>
      <c r="D6531" s="11"/>
      <c r="E6531" s="11"/>
    </row>
    <row r="6532" spans="1:5" x14ac:dyDescent="0.25">
      <c r="A6532" s="122">
        <f t="shared" ref="A6532:A6595" si="207">A6531+1</f>
        <v>46344</v>
      </c>
      <c r="B6532" s="73" t="b">
        <f t="shared" si="206"/>
        <v>0</v>
      </c>
      <c r="C6532" s="11"/>
      <c r="D6532" s="11"/>
      <c r="E6532" s="11"/>
    </row>
    <row r="6533" spans="1:5" x14ac:dyDescent="0.25">
      <c r="A6533" s="122">
        <f t="shared" si="207"/>
        <v>46345</v>
      </c>
      <c r="B6533" s="73" t="b">
        <f t="shared" si="206"/>
        <v>0</v>
      </c>
      <c r="C6533" s="11"/>
      <c r="D6533" s="11"/>
      <c r="E6533" s="11"/>
    </row>
    <row r="6534" spans="1:5" x14ac:dyDescent="0.25">
      <c r="A6534" s="122">
        <f t="shared" si="207"/>
        <v>46346</v>
      </c>
      <c r="B6534" s="73" t="b">
        <f t="shared" si="206"/>
        <v>0</v>
      </c>
      <c r="C6534" s="11"/>
      <c r="D6534" s="11"/>
      <c r="E6534" s="11"/>
    </row>
    <row r="6535" spans="1:5" x14ac:dyDescent="0.25">
      <c r="A6535" s="122">
        <f t="shared" si="207"/>
        <v>46347</v>
      </c>
      <c r="B6535" s="73" t="b">
        <f t="shared" si="206"/>
        <v>0</v>
      </c>
      <c r="C6535" s="11"/>
      <c r="D6535" s="11"/>
      <c r="E6535" s="11"/>
    </row>
    <row r="6536" spans="1:5" x14ac:dyDescent="0.25">
      <c r="A6536" s="122">
        <f t="shared" si="207"/>
        <v>46348</v>
      </c>
      <c r="B6536" s="73" t="b">
        <f t="shared" si="206"/>
        <v>0</v>
      </c>
      <c r="C6536" s="11"/>
      <c r="D6536" s="11"/>
      <c r="E6536" s="11"/>
    </row>
    <row r="6537" spans="1:5" x14ac:dyDescent="0.25">
      <c r="A6537" s="122">
        <f t="shared" si="207"/>
        <v>46349</v>
      </c>
      <c r="B6537" s="73" t="b">
        <f t="shared" si="206"/>
        <v>0</v>
      </c>
      <c r="C6537" s="11"/>
      <c r="D6537" s="11"/>
      <c r="E6537" s="11"/>
    </row>
    <row r="6538" spans="1:5" x14ac:dyDescent="0.25">
      <c r="A6538" s="122">
        <f t="shared" si="207"/>
        <v>46350</v>
      </c>
      <c r="B6538" s="73" t="b">
        <f t="shared" si="206"/>
        <v>0</v>
      </c>
      <c r="C6538" s="11"/>
      <c r="D6538" s="11"/>
      <c r="E6538" s="11"/>
    </row>
    <row r="6539" spans="1:5" x14ac:dyDescent="0.25">
      <c r="A6539" s="122">
        <f t="shared" si="207"/>
        <v>46351</v>
      </c>
      <c r="B6539" s="73" t="b">
        <f t="shared" si="206"/>
        <v>0</v>
      </c>
      <c r="C6539" s="11"/>
      <c r="D6539" s="11"/>
      <c r="E6539" s="11"/>
    </row>
    <row r="6540" spans="1:5" x14ac:dyDescent="0.25">
      <c r="A6540" s="122">
        <f t="shared" si="207"/>
        <v>46352</v>
      </c>
      <c r="B6540" s="73" t="b">
        <f t="shared" si="206"/>
        <v>0</v>
      </c>
      <c r="C6540" s="11"/>
      <c r="D6540" s="11"/>
      <c r="E6540" s="11"/>
    </row>
    <row r="6541" spans="1:5" x14ac:dyDescent="0.25">
      <c r="A6541" s="122">
        <f t="shared" si="207"/>
        <v>46353</v>
      </c>
      <c r="B6541" s="73" t="b">
        <f t="shared" si="206"/>
        <v>0</v>
      </c>
      <c r="C6541" s="11"/>
      <c r="D6541" s="11"/>
      <c r="E6541" s="11"/>
    </row>
    <row r="6542" spans="1:5" x14ac:dyDescent="0.25">
      <c r="A6542" s="122">
        <f t="shared" si="207"/>
        <v>46354</v>
      </c>
      <c r="B6542" s="73" t="b">
        <f t="shared" si="206"/>
        <v>0</v>
      </c>
      <c r="C6542" s="11"/>
      <c r="D6542" s="11"/>
      <c r="E6542" s="11"/>
    </row>
    <row r="6543" spans="1:5" x14ac:dyDescent="0.25">
      <c r="A6543" s="122">
        <f t="shared" si="207"/>
        <v>46355</v>
      </c>
      <c r="B6543" s="73" t="b">
        <f t="shared" si="206"/>
        <v>0</v>
      </c>
      <c r="C6543" s="11"/>
      <c r="D6543" s="11"/>
      <c r="E6543" s="11"/>
    </row>
    <row r="6544" spans="1:5" x14ac:dyDescent="0.25">
      <c r="A6544" s="122">
        <f t="shared" si="207"/>
        <v>46356</v>
      </c>
      <c r="B6544" s="73" t="b">
        <f t="shared" si="206"/>
        <v>0</v>
      </c>
      <c r="C6544" s="11"/>
      <c r="D6544" s="11"/>
      <c r="E6544" s="11"/>
    </row>
    <row r="6545" spans="1:5" x14ac:dyDescent="0.25">
      <c r="A6545" s="122">
        <f t="shared" si="207"/>
        <v>46357</v>
      </c>
      <c r="B6545" s="73" t="b">
        <f t="shared" si="206"/>
        <v>0</v>
      </c>
      <c r="C6545" s="11"/>
      <c r="D6545" s="11"/>
      <c r="E6545" s="11"/>
    </row>
    <row r="6546" spans="1:5" x14ac:dyDescent="0.25">
      <c r="A6546" s="122">
        <f t="shared" si="207"/>
        <v>46358</v>
      </c>
      <c r="B6546" s="73" t="b">
        <f t="shared" si="206"/>
        <v>0</v>
      </c>
      <c r="C6546" s="11"/>
      <c r="D6546" s="11"/>
      <c r="E6546" s="11"/>
    </row>
    <row r="6547" spans="1:5" x14ac:dyDescent="0.25">
      <c r="A6547" s="122">
        <f t="shared" si="207"/>
        <v>46359</v>
      </c>
      <c r="B6547" s="73" t="b">
        <f t="shared" si="206"/>
        <v>0</v>
      </c>
      <c r="C6547" s="11"/>
      <c r="D6547" s="11"/>
      <c r="E6547" s="11"/>
    </row>
    <row r="6548" spans="1:5" x14ac:dyDescent="0.25">
      <c r="A6548" s="122">
        <f t="shared" si="207"/>
        <v>46360</v>
      </c>
      <c r="B6548" s="73" t="b">
        <f t="shared" si="206"/>
        <v>0</v>
      </c>
      <c r="C6548" s="11"/>
      <c r="D6548" s="11"/>
      <c r="E6548" s="11"/>
    </row>
    <row r="6549" spans="1:5" x14ac:dyDescent="0.25">
      <c r="A6549" s="122">
        <f t="shared" si="207"/>
        <v>46361</v>
      </c>
      <c r="B6549" s="73" t="b">
        <f t="shared" si="206"/>
        <v>0</v>
      </c>
      <c r="C6549" s="11"/>
      <c r="D6549" s="11"/>
      <c r="E6549" s="11"/>
    </row>
    <row r="6550" spans="1:5" x14ac:dyDescent="0.25">
      <c r="A6550" s="122">
        <f t="shared" si="207"/>
        <v>46362</v>
      </c>
      <c r="B6550" s="73" t="b">
        <f t="shared" si="206"/>
        <v>0</v>
      </c>
      <c r="C6550" s="11"/>
      <c r="D6550" s="11"/>
      <c r="E6550" s="11"/>
    </row>
    <row r="6551" spans="1:5" x14ac:dyDescent="0.25">
      <c r="A6551" s="122">
        <f t="shared" si="207"/>
        <v>46363</v>
      </c>
      <c r="B6551" s="73" t="b">
        <f t="shared" si="206"/>
        <v>0</v>
      </c>
      <c r="C6551" s="11"/>
      <c r="D6551" s="11"/>
      <c r="E6551" s="11"/>
    </row>
    <row r="6552" spans="1:5" x14ac:dyDescent="0.25">
      <c r="A6552" s="122">
        <f t="shared" si="207"/>
        <v>46364</v>
      </c>
      <c r="B6552" s="73" t="b">
        <f t="shared" si="206"/>
        <v>0</v>
      </c>
      <c r="C6552" s="11"/>
      <c r="D6552" s="11"/>
      <c r="E6552" s="11"/>
    </row>
    <row r="6553" spans="1:5" x14ac:dyDescent="0.25">
      <c r="A6553" s="122">
        <f t="shared" si="207"/>
        <v>46365</v>
      </c>
      <c r="B6553" s="73" t="b">
        <f t="shared" ref="B6553:B6616" si="208">OR(C6553="Ja",D6553="Ja",E6553="Ja")</f>
        <v>0</v>
      </c>
      <c r="C6553" s="11"/>
      <c r="D6553" s="11"/>
      <c r="E6553" s="11"/>
    </row>
    <row r="6554" spans="1:5" x14ac:dyDescent="0.25">
      <c r="A6554" s="122">
        <f t="shared" si="207"/>
        <v>46366</v>
      </c>
      <c r="B6554" s="73" t="b">
        <f t="shared" si="208"/>
        <v>0</v>
      </c>
      <c r="C6554" s="11"/>
      <c r="D6554" s="11"/>
      <c r="E6554" s="11"/>
    </row>
    <row r="6555" spans="1:5" x14ac:dyDescent="0.25">
      <c r="A6555" s="122">
        <f t="shared" si="207"/>
        <v>46367</v>
      </c>
      <c r="B6555" s="73" t="b">
        <f t="shared" si="208"/>
        <v>0</v>
      </c>
      <c r="C6555" s="11"/>
      <c r="D6555" s="11"/>
      <c r="E6555" s="11"/>
    </row>
    <row r="6556" spans="1:5" x14ac:dyDescent="0.25">
      <c r="A6556" s="122">
        <f t="shared" si="207"/>
        <v>46368</v>
      </c>
      <c r="B6556" s="73" t="b">
        <f t="shared" si="208"/>
        <v>0</v>
      </c>
      <c r="C6556" s="11"/>
      <c r="D6556" s="11"/>
      <c r="E6556" s="11"/>
    </row>
    <row r="6557" spans="1:5" x14ac:dyDescent="0.25">
      <c r="A6557" s="122">
        <f t="shared" si="207"/>
        <v>46369</v>
      </c>
      <c r="B6557" s="73" t="b">
        <f t="shared" si="208"/>
        <v>0</v>
      </c>
      <c r="C6557" s="11"/>
      <c r="D6557" s="11"/>
      <c r="E6557" s="11"/>
    </row>
    <row r="6558" spans="1:5" x14ac:dyDescent="0.25">
      <c r="A6558" s="122">
        <f t="shared" si="207"/>
        <v>46370</v>
      </c>
      <c r="B6558" s="73" t="b">
        <f t="shared" si="208"/>
        <v>0</v>
      </c>
      <c r="C6558" s="11"/>
      <c r="D6558" s="11"/>
      <c r="E6558" s="11"/>
    </row>
    <row r="6559" spans="1:5" x14ac:dyDescent="0.25">
      <c r="A6559" s="122">
        <f t="shared" si="207"/>
        <v>46371</v>
      </c>
      <c r="B6559" s="73" t="b">
        <f t="shared" si="208"/>
        <v>0</v>
      </c>
      <c r="C6559" s="11"/>
      <c r="D6559" s="11"/>
      <c r="E6559" s="11"/>
    </row>
    <row r="6560" spans="1:5" x14ac:dyDescent="0.25">
      <c r="A6560" s="122">
        <f t="shared" si="207"/>
        <v>46372</v>
      </c>
      <c r="B6560" s="73" t="b">
        <f t="shared" si="208"/>
        <v>0</v>
      </c>
      <c r="C6560" s="11"/>
      <c r="D6560" s="11"/>
      <c r="E6560" s="11"/>
    </row>
    <row r="6561" spans="1:5" x14ac:dyDescent="0.25">
      <c r="A6561" s="122">
        <f t="shared" si="207"/>
        <v>46373</v>
      </c>
      <c r="B6561" s="73" t="b">
        <f t="shared" si="208"/>
        <v>0</v>
      </c>
      <c r="C6561" s="11"/>
      <c r="D6561" s="11"/>
      <c r="E6561" s="11"/>
    </row>
    <row r="6562" spans="1:5" x14ac:dyDescent="0.25">
      <c r="A6562" s="122">
        <f t="shared" si="207"/>
        <v>46374</v>
      </c>
      <c r="B6562" s="73" t="b">
        <f t="shared" si="208"/>
        <v>0</v>
      </c>
      <c r="C6562" s="11"/>
      <c r="D6562" s="11"/>
      <c r="E6562" s="11"/>
    </row>
    <row r="6563" spans="1:5" x14ac:dyDescent="0.25">
      <c r="A6563" s="122">
        <f t="shared" si="207"/>
        <v>46375</v>
      </c>
      <c r="B6563" s="73" t="b">
        <f t="shared" si="208"/>
        <v>0</v>
      </c>
      <c r="C6563" s="11"/>
      <c r="D6563" s="11"/>
      <c r="E6563" s="11"/>
    </row>
    <row r="6564" spans="1:5" x14ac:dyDescent="0.25">
      <c r="A6564" s="122">
        <f t="shared" si="207"/>
        <v>46376</v>
      </c>
      <c r="B6564" s="73" t="b">
        <f t="shared" si="208"/>
        <v>0</v>
      </c>
      <c r="C6564" s="11"/>
      <c r="D6564" s="11"/>
      <c r="E6564" s="11"/>
    </row>
    <row r="6565" spans="1:5" x14ac:dyDescent="0.25">
      <c r="A6565" s="122">
        <f t="shared" si="207"/>
        <v>46377</v>
      </c>
      <c r="B6565" s="73" t="b">
        <f t="shared" si="208"/>
        <v>0</v>
      </c>
      <c r="C6565" s="11"/>
      <c r="D6565" s="11"/>
      <c r="E6565" s="11"/>
    </row>
    <row r="6566" spans="1:5" x14ac:dyDescent="0.25">
      <c r="A6566" s="122">
        <f t="shared" si="207"/>
        <v>46378</v>
      </c>
      <c r="B6566" s="73" t="b">
        <f t="shared" si="208"/>
        <v>0</v>
      </c>
      <c r="C6566" s="11"/>
      <c r="D6566" s="11"/>
      <c r="E6566" s="11"/>
    </row>
    <row r="6567" spans="1:5" x14ac:dyDescent="0.25">
      <c r="A6567" s="122">
        <f t="shared" si="207"/>
        <v>46379</v>
      </c>
      <c r="B6567" s="73" t="b">
        <f t="shared" si="208"/>
        <v>0</v>
      </c>
      <c r="C6567" s="11"/>
      <c r="D6567" s="11"/>
      <c r="E6567" s="11"/>
    </row>
    <row r="6568" spans="1:5" x14ac:dyDescent="0.25">
      <c r="A6568" s="122">
        <f t="shared" si="207"/>
        <v>46380</v>
      </c>
      <c r="B6568" s="73" t="b">
        <f t="shared" si="208"/>
        <v>1</v>
      </c>
      <c r="C6568" s="11"/>
      <c r="D6568" s="11"/>
      <c r="E6568" s="11" t="s">
        <v>81</v>
      </c>
    </row>
    <row r="6569" spans="1:5" x14ac:dyDescent="0.25">
      <c r="A6569" s="122">
        <f t="shared" si="207"/>
        <v>46381</v>
      </c>
      <c r="B6569" s="73" t="b">
        <f t="shared" si="208"/>
        <v>1</v>
      </c>
      <c r="C6569" s="11" t="s">
        <v>81</v>
      </c>
      <c r="D6569" s="11"/>
      <c r="E6569" s="11"/>
    </row>
    <row r="6570" spans="1:5" x14ac:dyDescent="0.25">
      <c r="A6570" s="122">
        <f t="shared" si="207"/>
        <v>46382</v>
      </c>
      <c r="B6570" s="73" t="b">
        <f t="shared" si="208"/>
        <v>1</v>
      </c>
      <c r="C6570" s="11" t="s">
        <v>81</v>
      </c>
      <c r="D6570" s="11"/>
      <c r="E6570" s="11"/>
    </row>
    <row r="6571" spans="1:5" x14ac:dyDescent="0.25">
      <c r="A6571" s="122">
        <f t="shared" si="207"/>
        <v>46383</v>
      </c>
      <c r="B6571" s="73" t="b">
        <f t="shared" si="208"/>
        <v>0</v>
      </c>
      <c r="C6571" s="11"/>
      <c r="D6571" s="11"/>
      <c r="E6571" s="11"/>
    </row>
    <row r="6572" spans="1:5" x14ac:dyDescent="0.25">
      <c r="A6572" s="122">
        <f t="shared" si="207"/>
        <v>46384</v>
      </c>
      <c r="B6572" s="73" t="b">
        <f t="shared" si="208"/>
        <v>0</v>
      </c>
      <c r="C6572" s="11"/>
      <c r="D6572" s="11"/>
      <c r="E6572" s="11"/>
    </row>
    <row r="6573" spans="1:5" x14ac:dyDescent="0.25">
      <c r="A6573" s="122">
        <f t="shared" si="207"/>
        <v>46385</v>
      </c>
      <c r="B6573" s="73" t="b">
        <f t="shared" si="208"/>
        <v>0</v>
      </c>
      <c r="C6573" s="11"/>
      <c r="D6573" s="11"/>
      <c r="E6573" s="11"/>
    </row>
    <row r="6574" spans="1:5" x14ac:dyDescent="0.25">
      <c r="A6574" s="122">
        <f t="shared" si="207"/>
        <v>46386</v>
      </c>
      <c r="B6574" s="73" t="b">
        <f t="shared" si="208"/>
        <v>0</v>
      </c>
      <c r="C6574" s="11"/>
      <c r="D6574" s="11"/>
      <c r="E6574" s="11"/>
    </row>
    <row r="6575" spans="1:5" x14ac:dyDescent="0.25">
      <c r="A6575" s="124">
        <f t="shared" si="207"/>
        <v>46387</v>
      </c>
      <c r="B6575" s="125" t="b">
        <f t="shared" si="208"/>
        <v>1</v>
      </c>
      <c r="C6575" s="13" t="s">
        <v>81</v>
      </c>
      <c r="D6575" s="13"/>
      <c r="E6575" s="13"/>
    </row>
    <row r="6576" spans="1:5" x14ac:dyDescent="0.25">
      <c r="A6576" s="122">
        <f t="shared" si="207"/>
        <v>46388</v>
      </c>
      <c r="B6576" s="73" t="b">
        <f t="shared" si="208"/>
        <v>1</v>
      </c>
      <c r="C6576" s="11" t="s">
        <v>81</v>
      </c>
      <c r="D6576" s="11"/>
      <c r="E6576" s="11"/>
    </row>
    <row r="6577" spans="1:5" x14ac:dyDescent="0.25">
      <c r="A6577" s="122">
        <f t="shared" si="207"/>
        <v>46389</v>
      </c>
      <c r="B6577" s="73" t="b">
        <f t="shared" si="208"/>
        <v>0</v>
      </c>
      <c r="C6577" s="11"/>
      <c r="D6577" s="11"/>
      <c r="E6577" s="11"/>
    </row>
    <row r="6578" spans="1:5" x14ac:dyDescent="0.25">
      <c r="A6578" s="122">
        <f t="shared" si="207"/>
        <v>46390</v>
      </c>
      <c r="B6578" s="73" t="b">
        <f t="shared" si="208"/>
        <v>0</v>
      </c>
      <c r="C6578" s="11"/>
      <c r="D6578" s="11"/>
      <c r="E6578" s="11"/>
    </row>
    <row r="6579" spans="1:5" x14ac:dyDescent="0.25">
      <c r="A6579" s="122">
        <f t="shared" si="207"/>
        <v>46391</v>
      </c>
      <c r="B6579" s="73" t="b">
        <f t="shared" si="208"/>
        <v>0</v>
      </c>
      <c r="C6579" s="11"/>
      <c r="D6579" s="11"/>
      <c r="E6579" s="11"/>
    </row>
    <row r="6580" spans="1:5" x14ac:dyDescent="0.25">
      <c r="A6580" s="122">
        <f t="shared" si="207"/>
        <v>46392</v>
      </c>
      <c r="B6580" s="73" t="b">
        <f t="shared" si="208"/>
        <v>0</v>
      </c>
      <c r="C6580" s="11"/>
      <c r="D6580" s="11"/>
      <c r="E6580" s="11"/>
    </row>
    <row r="6581" spans="1:5" x14ac:dyDescent="0.25">
      <c r="A6581" s="122">
        <f t="shared" si="207"/>
        <v>46393</v>
      </c>
      <c r="B6581" s="73" t="b">
        <f t="shared" si="208"/>
        <v>0</v>
      </c>
      <c r="C6581" s="11"/>
      <c r="D6581" s="11"/>
      <c r="E6581" s="11"/>
    </row>
    <row r="6582" spans="1:5" x14ac:dyDescent="0.25">
      <c r="A6582" s="122">
        <f t="shared" si="207"/>
        <v>46394</v>
      </c>
      <c r="B6582" s="73" t="b">
        <f t="shared" si="208"/>
        <v>0</v>
      </c>
      <c r="C6582" s="11"/>
      <c r="D6582" s="11"/>
      <c r="E6582" s="11"/>
    </row>
    <row r="6583" spans="1:5" x14ac:dyDescent="0.25">
      <c r="A6583" s="122">
        <f t="shared" si="207"/>
        <v>46395</v>
      </c>
      <c r="B6583" s="73" t="b">
        <f t="shared" si="208"/>
        <v>0</v>
      </c>
      <c r="C6583" s="11"/>
      <c r="D6583" s="11"/>
      <c r="E6583" s="11"/>
    </row>
    <row r="6584" spans="1:5" x14ac:dyDescent="0.25">
      <c r="A6584" s="122">
        <f t="shared" si="207"/>
        <v>46396</v>
      </c>
      <c r="B6584" s="73" t="b">
        <f t="shared" si="208"/>
        <v>0</v>
      </c>
      <c r="C6584" s="11"/>
      <c r="D6584" s="11"/>
      <c r="E6584" s="11"/>
    </row>
    <row r="6585" spans="1:5" x14ac:dyDescent="0.25">
      <c r="A6585" s="122">
        <f t="shared" si="207"/>
        <v>46397</v>
      </c>
      <c r="B6585" s="73" t="b">
        <f t="shared" si="208"/>
        <v>0</v>
      </c>
      <c r="C6585" s="11"/>
      <c r="D6585" s="11"/>
      <c r="E6585" s="11"/>
    </row>
    <row r="6586" spans="1:5" x14ac:dyDescent="0.25">
      <c r="A6586" s="122">
        <f t="shared" si="207"/>
        <v>46398</v>
      </c>
      <c r="B6586" s="73" t="b">
        <f t="shared" si="208"/>
        <v>0</v>
      </c>
      <c r="C6586" s="11"/>
      <c r="D6586" s="11"/>
      <c r="E6586" s="11"/>
    </row>
    <row r="6587" spans="1:5" x14ac:dyDescent="0.25">
      <c r="A6587" s="122">
        <f t="shared" si="207"/>
        <v>46399</v>
      </c>
      <c r="B6587" s="73" t="b">
        <f t="shared" si="208"/>
        <v>0</v>
      </c>
      <c r="C6587" s="11"/>
      <c r="D6587" s="11"/>
      <c r="E6587" s="11"/>
    </row>
    <row r="6588" spans="1:5" x14ac:dyDescent="0.25">
      <c r="A6588" s="122">
        <f t="shared" si="207"/>
        <v>46400</v>
      </c>
      <c r="B6588" s="73" t="b">
        <f t="shared" si="208"/>
        <v>0</v>
      </c>
      <c r="C6588" s="11"/>
      <c r="D6588" s="11"/>
      <c r="E6588" s="11"/>
    </row>
    <row r="6589" spans="1:5" x14ac:dyDescent="0.25">
      <c r="A6589" s="122">
        <f t="shared" si="207"/>
        <v>46401</v>
      </c>
      <c r="B6589" s="73" t="b">
        <f t="shared" si="208"/>
        <v>0</v>
      </c>
      <c r="C6589" s="11"/>
      <c r="D6589" s="11"/>
      <c r="E6589" s="11"/>
    </row>
    <row r="6590" spans="1:5" x14ac:dyDescent="0.25">
      <c r="A6590" s="122">
        <f t="shared" si="207"/>
        <v>46402</v>
      </c>
      <c r="B6590" s="73" t="b">
        <f t="shared" si="208"/>
        <v>0</v>
      </c>
      <c r="C6590" s="11"/>
      <c r="D6590" s="11"/>
      <c r="E6590" s="11"/>
    </row>
    <row r="6591" spans="1:5" x14ac:dyDescent="0.25">
      <c r="A6591" s="122">
        <f t="shared" si="207"/>
        <v>46403</v>
      </c>
      <c r="B6591" s="73" t="b">
        <f t="shared" si="208"/>
        <v>0</v>
      </c>
      <c r="C6591" s="11"/>
      <c r="D6591" s="11"/>
      <c r="E6591" s="11"/>
    </row>
    <row r="6592" spans="1:5" x14ac:dyDescent="0.25">
      <c r="A6592" s="122">
        <f t="shared" si="207"/>
        <v>46404</v>
      </c>
      <c r="B6592" s="73" t="b">
        <f t="shared" si="208"/>
        <v>0</v>
      </c>
      <c r="C6592" s="11"/>
      <c r="D6592" s="11"/>
      <c r="E6592" s="11"/>
    </row>
    <row r="6593" spans="1:5" x14ac:dyDescent="0.25">
      <c r="A6593" s="122">
        <f t="shared" si="207"/>
        <v>46405</v>
      </c>
      <c r="B6593" s="73" t="b">
        <f t="shared" si="208"/>
        <v>0</v>
      </c>
      <c r="C6593" s="11"/>
      <c r="D6593" s="11"/>
      <c r="E6593" s="11"/>
    </row>
    <row r="6594" spans="1:5" x14ac:dyDescent="0.25">
      <c r="A6594" s="122">
        <f t="shared" si="207"/>
        <v>46406</v>
      </c>
      <c r="B6594" s="73" t="b">
        <f t="shared" si="208"/>
        <v>0</v>
      </c>
      <c r="C6594" s="11"/>
      <c r="D6594" s="11"/>
      <c r="E6594" s="11"/>
    </row>
    <row r="6595" spans="1:5" x14ac:dyDescent="0.25">
      <c r="A6595" s="122">
        <f t="shared" si="207"/>
        <v>46407</v>
      </c>
      <c r="B6595" s="73" t="b">
        <f t="shared" si="208"/>
        <v>0</v>
      </c>
      <c r="C6595" s="11"/>
      <c r="D6595" s="11"/>
      <c r="E6595" s="11"/>
    </row>
    <row r="6596" spans="1:5" x14ac:dyDescent="0.25">
      <c r="A6596" s="122">
        <f t="shared" ref="A6596:A6659" si="209">A6595+1</f>
        <v>46408</v>
      </c>
      <c r="B6596" s="73" t="b">
        <f t="shared" si="208"/>
        <v>0</v>
      </c>
      <c r="C6596" s="11"/>
      <c r="D6596" s="11"/>
      <c r="E6596" s="11"/>
    </row>
    <row r="6597" spans="1:5" x14ac:dyDescent="0.25">
      <c r="A6597" s="122">
        <f t="shared" si="209"/>
        <v>46409</v>
      </c>
      <c r="B6597" s="73" t="b">
        <f t="shared" si="208"/>
        <v>0</v>
      </c>
      <c r="C6597" s="11"/>
      <c r="D6597" s="11"/>
      <c r="E6597" s="11"/>
    </row>
    <row r="6598" spans="1:5" x14ac:dyDescent="0.25">
      <c r="A6598" s="122">
        <f t="shared" si="209"/>
        <v>46410</v>
      </c>
      <c r="B6598" s="73" t="b">
        <f t="shared" si="208"/>
        <v>0</v>
      </c>
      <c r="C6598" s="11"/>
      <c r="D6598" s="11"/>
      <c r="E6598" s="11"/>
    </row>
    <row r="6599" spans="1:5" x14ac:dyDescent="0.25">
      <c r="A6599" s="122">
        <f t="shared" si="209"/>
        <v>46411</v>
      </c>
      <c r="B6599" s="73" t="b">
        <f t="shared" si="208"/>
        <v>0</v>
      </c>
      <c r="C6599" s="11"/>
      <c r="D6599" s="11"/>
      <c r="E6599" s="11"/>
    </row>
    <row r="6600" spans="1:5" x14ac:dyDescent="0.25">
      <c r="A6600" s="122">
        <f t="shared" si="209"/>
        <v>46412</v>
      </c>
      <c r="B6600" s="73" t="b">
        <f t="shared" si="208"/>
        <v>0</v>
      </c>
      <c r="C6600" s="11"/>
      <c r="D6600" s="11"/>
      <c r="E6600" s="11"/>
    </row>
    <row r="6601" spans="1:5" x14ac:dyDescent="0.25">
      <c r="A6601" s="122">
        <f t="shared" si="209"/>
        <v>46413</v>
      </c>
      <c r="B6601" s="73" t="b">
        <f t="shared" si="208"/>
        <v>0</v>
      </c>
      <c r="C6601" s="11"/>
      <c r="D6601" s="11"/>
      <c r="E6601" s="11"/>
    </row>
    <row r="6602" spans="1:5" x14ac:dyDescent="0.25">
      <c r="A6602" s="122">
        <f t="shared" si="209"/>
        <v>46414</v>
      </c>
      <c r="B6602" s="73" t="b">
        <f t="shared" si="208"/>
        <v>0</v>
      </c>
      <c r="C6602" s="11"/>
      <c r="D6602" s="11"/>
      <c r="E6602" s="11"/>
    </row>
    <row r="6603" spans="1:5" x14ac:dyDescent="0.25">
      <c r="A6603" s="122">
        <f t="shared" si="209"/>
        <v>46415</v>
      </c>
      <c r="B6603" s="73" t="b">
        <f t="shared" si="208"/>
        <v>0</v>
      </c>
      <c r="C6603" s="11"/>
      <c r="D6603" s="11"/>
      <c r="E6603" s="11"/>
    </row>
    <row r="6604" spans="1:5" x14ac:dyDescent="0.25">
      <c r="A6604" s="122">
        <f t="shared" si="209"/>
        <v>46416</v>
      </c>
      <c r="B6604" s="73" t="b">
        <f t="shared" si="208"/>
        <v>0</v>
      </c>
      <c r="C6604" s="11"/>
      <c r="D6604" s="11"/>
      <c r="E6604" s="11"/>
    </row>
    <row r="6605" spans="1:5" x14ac:dyDescent="0.25">
      <c r="A6605" s="122">
        <f t="shared" si="209"/>
        <v>46417</v>
      </c>
      <c r="B6605" s="73" t="b">
        <f t="shared" si="208"/>
        <v>0</v>
      </c>
      <c r="C6605" s="11"/>
      <c r="D6605" s="11"/>
      <c r="E6605" s="11"/>
    </row>
    <row r="6606" spans="1:5" x14ac:dyDescent="0.25">
      <c r="A6606" s="122">
        <f t="shared" si="209"/>
        <v>46418</v>
      </c>
      <c r="B6606" s="73" t="b">
        <f t="shared" si="208"/>
        <v>0</v>
      </c>
      <c r="C6606" s="11"/>
      <c r="D6606" s="11"/>
      <c r="E6606" s="11"/>
    </row>
    <row r="6607" spans="1:5" x14ac:dyDescent="0.25">
      <c r="A6607" s="122">
        <f t="shared" si="209"/>
        <v>46419</v>
      </c>
      <c r="B6607" s="73" t="b">
        <f t="shared" si="208"/>
        <v>0</v>
      </c>
      <c r="C6607" s="11"/>
      <c r="D6607" s="11"/>
      <c r="E6607" s="11"/>
    </row>
    <row r="6608" spans="1:5" x14ac:dyDescent="0.25">
      <c r="A6608" s="122">
        <f t="shared" si="209"/>
        <v>46420</v>
      </c>
      <c r="B6608" s="73" t="b">
        <f t="shared" si="208"/>
        <v>0</v>
      </c>
      <c r="C6608" s="11"/>
      <c r="D6608" s="11"/>
      <c r="E6608" s="11"/>
    </row>
    <row r="6609" spans="1:5" x14ac:dyDescent="0.25">
      <c r="A6609" s="122">
        <f t="shared" si="209"/>
        <v>46421</v>
      </c>
      <c r="B6609" s="73" t="b">
        <f t="shared" si="208"/>
        <v>0</v>
      </c>
      <c r="C6609" s="11"/>
      <c r="D6609" s="11"/>
      <c r="E6609" s="11"/>
    </row>
    <row r="6610" spans="1:5" x14ac:dyDescent="0.25">
      <c r="A6610" s="122">
        <f t="shared" si="209"/>
        <v>46422</v>
      </c>
      <c r="B6610" s="73" t="b">
        <f t="shared" si="208"/>
        <v>0</v>
      </c>
      <c r="C6610" s="11"/>
      <c r="D6610" s="11"/>
      <c r="E6610" s="11"/>
    </row>
    <row r="6611" spans="1:5" x14ac:dyDescent="0.25">
      <c r="A6611" s="122">
        <f t="shared" si="209"/>
        <v>46423</v>
      </c>
      <c r="B6611" s="73" t="b">
        <f t="shared" si="208"/>
        <v>0</v>
      </c>
      <c r="C6611" s="11"/>
      <c r="D6611" s="11"/>
      <c r="E6611" s="11"/>
    </row>
    <row r="6612" spans="1:5" x14ac:dyDescent="0.25">
      <c r="A6612" s="122">
        <f t="shared" si="209"/>
        <v>46424</v>
      </c>
      <c r="B6612" s="73" t="b">
        <f t="shared" si="208"/>
        <v>0</v>
      </c>
      <c r="C6612" s="11"/>
      <c r="D6612" s="11"/>
      <c r="E6612" s="11"/>
    </row>
    <row r="6613" spans="1:5" x14ac:dyDescent="0.25">
      <c r="A6613" s="122">
        <f t="shared" si="209"/>
        <v>46425</v>
      </c>
      <c r="B6613" s="73" t="b">
        <f t="shared" si="208"/>
        <v>0</v>
      </c>
      <c r="C6613" s="11"/>
      <c r="D6613" s="11"/>
      <c r="E6613" s="11"/>
    </row>
    <row r="6614" spans="1:5" x14ac:dyDescent="0.25">
      <c r="A6614" s="122">
        <f t="shared" si="209"/>
        <v>46426</v>
      </c>
      <c r="B6614" s="73" t="b">
        <f t="shared" si="208"/>
        <v>0</v>
      </c>
      <c r="C6614" s="11"/>
      <c r="D6614" s="11"/>
      <c r="E6614" s="11"/>
    </row>
    <row r="6615" spans="1:5" x14ac:dyDescent="0.25">
      <c r="A6615" s="122">
        <f t="shared" si="209"/>
        <v>46427</v>
      </c>
      <c r="B6615" s="73" t="b">
        <f t="shared" si="208"/>
        <v>0</v>
      </c>
      <c r="C6615" s="11"/>
      <c r="D6615" s="11"/>
      <c r="E6615" s="11"/>
    </row>
    <row r="6616" spans="1:5" x14ac:dyDescent="0.25">
      <c r="A6616" s="122">
        <f t="shared" si="209"/>
        <v>46428</v>
      </c>
      <c r="B6616" s="73" t="b">
        <f t="shared" si="208"/>
        <v>0</v>
      </c>
      <c r="C6616" s="11"/>
      <c r="D6616" s="11"/>
      <c r="E6616" s="11"/>
    </row>
    <row r="6617" spans="1:5" x14ac:dyDescent="0.25">
      <c r="A6617" s="122">
        <f t="shared" si="209"/>
        <v>46429</v>
      </c>
      <c r="B6617" s="73" t="b">
        <f t="shared" ref="B6617:B6680" si="210">OR(C6617="Ja",D6617="Ja",E6617="Ja")</f>
        <v>0</v>
      </c>
      <c r="C6617" s="11"/>
      <c r="D6617" s="11"/>
      <c r="E6617" s="11"/>
    </row>
    <row r="6618" spans="1:5" x14ac:dyDescent="0.25">
      <c r="A6618" s="122">
        <f t="shared" si="209"/>
        <v>46430</v>
      </c>
      <c r="B6618" s="73" t="b">
        <f t="shared" si="210"/>
        <v>0</v>
      </c>
      <c r="C6618" s="11"/>
      <c r="D6618" s="11"/>
      <c r="E6618" s="11"/>
    </row>
    <row r="6619" spans="1:5" x14ac:dyDescent="0.25">
      <c r="A6619" s="122">
        <f t="shared" si="209"/>
        <v>46431</v>
      </c>
      <c r="B6619" s="73" t="b">
        <f t="shared" si="210"/>
        <v>0</v>
      </c>
      <c r="C6619" s="11"/>
      <c r="D6619" s="11"/>
      <c r="E6619" s="11"/>
    </row>
    <row r="6620" spans="1:5" x14ac:dyDescent="0.25">
      <c r="A6620" s="122">
        <f t="shared" si="209"/>
        <v>46432</v>
      </c>
      <c r="B6620" s="73" t="b">
        <f t="shared" si="210"/>
        <v>0</v>
      </c>
      <c r="C6620" s="11"/>
      <c r="D6620" s="11"/>
      <c r="E6620" s="11"/>
    </row>
    <row r="6621" spans="1:5" x14ac:dyDescent="0.25">
      <c r="A6621" s="122">
        <f t="shared" si="209"/>
        <v>46433</v>
      </c>
      <c r="B6621" s="73" t="b">
        <f t="shared" si="210"/>
        <v>0</v>
      </c>
      <c r="C6621" s="11"/>
      <c r="D6621" s="11"/>
      <c r="E6621" s="11"/>
    </row>
    <row r="6622" spans="1:5" x14ac:dyDescent="0.25">
      <c r="A6622" s="122">
        <f t="shared" si="209"/>
        <v>46434</v>
      </c>
      <c r="B6622" s="73" t="b">
        <f t="shared" si="210"/>
        <v>0</v>
      </c>
      <c r="C6622" s="11"/>
      <c r="D6622" s="11"/>
      <c r="E6622" s="11"/>
    </row>
    <row r="6623" spans="1:5" x14ac:dyDescent="0.25">
      <c r="A6623" s="122">
        <f t="shared" si="209"/>
        <v>46435</v>
      </c>
      <c r="B6623" s="73" t="b">
        <f t="shared" si="210"/>
        <v>0</v>
      </c>
      <c r="C6623" s="11"/>
      <c r="D6623" s="11"/>
      <c r="E6623" s="11"/>
    </row>
    <row r="6624" spans="1:5" x14ac:dyDescent="0.25">
      <c r="A6624" s="122">
        <f t="shared" si="209"/>
        <v>46436</v>
      </c>
      <c r="B6624" s="73" t="b">
        <f t="shared" si="210"/>
        <v>0</v>
      </c>
      <c r="C6624" s="11"/>
      <c r="D6624" s="11"/>
      <c r="E6624" s="11"/>
    </row>
    <row r="6625" spans="1:5" x14ac:dyDescent="0.25">
      <c r="A6625" s="122">
        <f t="shared" si="209"/>
        <v>46437</v>
      </c>
      <c r="B6625" s="73" t="b">
        <f t="shared" si="210"/>
        <v>0</v>
      </c>
      <c r="C6625" s="11"/>
      <c r="D6625" s="11"/>
      <c r="E6625" s="11"/>
    </row>
    <row r="6626" spans="1:5" x14ac:dyDescent="0.25">
      <c r="A6626" s="122">
        <f t="shared" si="209"/>
        <v>46438</v>
      </c>
      <c r="B6626" s="73" t="b">
        <f t="shared" si="210"/>
        <v>0</v>
      </c>
      <c r="C6626" s="11"/>
      <c r="D6626" s="11"/>
      <c r="E6626" s="11"/>
    </row>
    <row r="6627" spans="1:5" x14ac:dyDescent="0.25">
      <c r="A6627" s="122">
        <f t="shared" si="209"/>
        <v>46439</v>
      </c>
      <c r="B6627" s="73" t="b">
        <f t="shared" si="210"/>
        <v>0</v>
      </c>
      <c r="C6627" s="11"/>
      <c r="D6627" s="11"/>
      <c r="E6627" s="11"/>
    </row>
    <row r="6628" spans="1:5" x14ac:dyDescent="0.25">
      <c r="A6628" s="122">
        <f t="shared" si="209"/>
        <v>46440</v>
      </c>
      <c r="B6628" s="73" t="b">
        <f t="shared" si="210"/>
        <v>0</v>
      </c>
      <c r="C6628" s="11"/>
      <c r="D6628" s="11"/>
      <c r="E6628" s="11"/>
    </row>
    <row r="6629" spans="1:5" x14ac:dyDescent="0.25">
      <c r="A6629" s="122">
        <f t="shared" si="209"/>
        <v>46441</v>
      </c>
      <c r="B6629" s="73" t="b">
        <f t="shared" si="210"/>
        <v>0</v>
      </c>
      <c r="C6629" s="11"/>
      <c r="D6629" s="11"/>
      <c r="E6629" s="11"/>
    </row>
    <row r="6630" spans="1:5" x14ac:dyDescent="0.25">
      <c r="A6630" s="122">
        <f t="shared" si="209"/>
        <v>46442</v>
      </c>
      <c r="B6630" s="73" t="b">
        <f t="shared" si="210"/>
        <v>0</v>
      </c>
      <c r="C6630" s="11"/>
      <c r="D6630" s="11"/>
      <c r="E6630" s="11"/>
    </row>
    <row r="6631" spans="1:5" x14ac:dyDescent="0.25">
      <c r="A6631" s="122">
        <f t="shared" si="209"/>
        <v>46443</v>
      </c>
      <c r="B6631" s="73" t="b">
        <f t="shared" si="210"/>
        <v>0</v>
      </c>
      <c r="C6631" s="11"/>
      <c r="D6631" s="11"/>
      <c r="E6631" s="11"/>
    </row>
    <row r="6632" spans="1:5" x14ac:dyDescent="0.25">
      <c r="A6632" s="122">
        <f t="shared" si="209"/>
        <v>46444</v>
      </c>
      <c r="B6632" s="73" t="b">
        <f t="shared" si="210"/>
        <v>0</v>
      </c>
      <c r="C6632" s="11"/>
      <c r="D6632" s="11"/>
      <c r="E6632" s="11"/>
    </row>
    <row r="6633" spans="1:5" x14ac:dyDescent="0.25">
      <c r="A6633" s="122">
        <f t="shared" si="209"/>
        <v>46445</v>
      </c>
      <c r="B6633" s="73" t="b">
        <f t="shared" si="210"/>
        <v>0</v>
      </c>
      <c r="C6633" s="11"/>
      <c r="D6633" s="11"/>
      <c r="E6633" s="11"/>
    </row>
    <row r="6634" spans="1:5" x14ac:dyDescent="0.25">
      <c r="A6634" s="122">
        <f t="shared" si="209"/>
        <v>46446</v>
      </c>
      <c r="B6634" s="73" t="b">
        <f t="shared" si="210"/>
        <v>0</v>
      </c>
      <c r="C6634" s="11"/>
      <c r="D6634" s="11"/>
      <c r="E6634" s="11"/>
    </row>
    <row r="6635" spans="1:5" x14ac:dyDescent="0.25">
      <c r="A6635" s="122">
        <f t="shared" si="209"/>
        <v>46447</v>
      </c>
      <c r="B6635" s="73" t="b">
        <f t="shared" si="210"/>
        <v>0</v>
      </c>
      <c r="C6635" s="11"/>
      <c r="D6635" s="11"/>
      <c r="E6635" s="11"/>
    </row>
    <row r="6636" spans="1:5" x14ac:dyDescent="0.25">
      <c r="A6636" s="122">
        <f t="shared" si="209"/>
        <v>46448</v>
      </c>
      <c r="B6636" s="73" t="b">
        <f t="shared" si="210"/>
        <v>0</v>
      </c>
      <c r="C6636" s="11"/>
      <c r="D6636" s="11"/>
      <c r="E6636" s="11"/>
    </row>
    <row r="6637" spans="1:5" x14ac:dyDescent="0.25">
      <c r="A6637" s="122">
        <f t="shared" si="209"/>
        <v>46449</v>
      </c>
      <c r="B6637" s="73" t="b">
        <f t="shared" si="210"/>
        <v>0</v>
      </c>
      <c r="C6637" s="11"/>
      <c r="D6637" s="11"/>
      <c r="E6637" s="11"/>
    </row>
    <row r="6638" spans="1:5" x14ac:dyDescent="0.25">
      <c r="A6638" s="122">
        <f t="shared" si="209"/>
        <v>46450</v>
      </c>
      <c r="B6638" s="73" t="b">
        <f t="shared" si="210"/>
        <v>0</v>
      </c>
      <c r="C6638" s="11"/>
      <c r="D6638" s="11"/>
      <c r="E6638" s="11"/>
    </row>
    <row r="6639" spans="1:5" x14ac:dyDescent="0.25">
      <c r="A6639" s="122">
        <f t="shared" si="209"/>
        <v>46451</v>
      </c>
      <c r="B6639" s="73" t="b">
        <f t="shared" si="210"/>
        <v>0</v>
      </c>
      <c r="C6639" s="11"/>
      <c r="D6639" s="11"/>
      <c r="E6639" s="11"/>
    </row>
    <row r="6640" spans="1:5" x14ac:dyDescent="0.25">
      <c r="A6640" s="122">
        <f t="shared" si="209"/>
        <v>46452</v>
      </c>
      <c r="B6640" s="73" t="b">
        <f t="shared" si="210"/>
        <v>0</v>
      </c>
      <c r="C6640" s="11"/>
      <c r="D6640" s="11"/>
      <c r="E6640" s="11"/>
    </row>
    <row r="6641" spans="1:5" x14ac:dyDescent="0.25">
      <c r="A6641" s="122">
        <f t="shared" si="209"/>
        <v>46453</v>
      </c>
      <c r="B6641" s="73" t="b">
        <f t="shared" si="210"/>
        <v>0</v>
      </c>
      <c r="C6641" s="11"/>
      <c r="D6641" s="11"/>
      <c r="E6641" s="11"/>
    </row>
    <row r="6642" spans="1:5" x14ac:dyDescent="0.25">
      <c r="A6642" s="122">
        <f t="shared" si="209"/>
        <v>46454</v>
      </c>
      <c r="B6642" s="73" t="b">
        <f t="shared" si="210"/>
        <v>0</v>
      </c>
      <c r="C6642" s="11"/>
      <c r="D6642" s="11"/>
      <c r="E6642" s="11"/>
    </row>
    <row r="6643" spans="1:5" x14ac:dyDescent="0.25">
      <c r="A6643" s="122">
        <f t="shared" si="209"/>
        <v>46455</v>
      </c>
      <c r="B6643" s="73" t="b">
        <f t="shared" si="210"/>
        <v>0</v>
      </c>
      <c r="C6643" s="11"/>
      <c r="D6643" s="11"/>
      <c r="E6643" s="11"/>
    </row>
    <row r="6644" spans="1:5" x14ac:dyDescent="0.25">
      <c r="A6644" s="122">
        <f t="shared" si="209"/>
        <v>46456</v>
      </c>
      <c r="B6644" s="73" t="b">
        <f t="shared" si="210"/>
        <v>0</v>
      </c>
      <c r="C6644" s="11"/>
      <c r="D6644" s="11"/>
      <c r="E6644" s="11"/>
    </row>
    <row r="6645" spans="1:5" x14ac:dyDescent="0.25">
      <c r="A6645" s="122">
        <f t="shared" si="209"/>
        <v>46457</v>
      </c>
      <c r="B6645" s="73" t="b">
        <f t="shared" si="210"/>
        <v>0</v>
      </c>
      <c r="C6645" s="11"/>
      <c r="D6645" s="11"/>
      <c r="E6645" s="11"/>
    </row>
    <row r="6646" spans="1:5" x14ac:dyDescent="0.25">
      <c r="A6646" s="122">
        <f t="shared" si="209"/>
        <v>46458</v>
      </c>
      <c r="B6646" s="73" t="b">
        <f t="shared" si="210"/>
        <v>0</v>
      </c>
      <c r="C6646" s="11"/>
      <c r="D6646" s="11"/>
      <c r="E6646" s="11"/>
    </row>
    <row r="6647" spans="1:5" x14ac:dyDescent="0.25">
      <c r="A6647" s="122">
        <f t="shared" si="209"/>
        <v>46459</v>
      </c>
      <c r="B6647" s="73" t="b">
        <f t="shared" si="210"/>
        <v>0</v>
      </c>
      <c r="C6647" s="11"/>
      <c r="D6647" s="11"/>
      <c r="E6647" s="11"/>
    </row>
    <row r="6648" spans="1:5" x14ac:dyDescent="0.25">
      <c r="A6648" s="122">
        <f t="shared" si="209"/>
        <v>46460</v>
      </c>
      <c r="B6648" s="73" t="b">
        <f t="shared" si="210"/>
        <v>0</v>
      </c>
      <c r="C6648" s="11"/>
      <c r="D6648" s="11"/>
      <c r="E6648" s="11"/>
    </row>
    <row r="6649" spans="1:5" x14ac:dyDescent="0.25">
      <c r="A6649" s="122">
        <f t="shared" si="209"/>
        <v>46461</v>
      </c>
      <c r="B6649" s="73" t="b">
        <f t="shared" si="210"/>
        <v>0</v>
      </c>
      <c r="C6649" s="11"/>
      <c r="D6649" s="11"/>
      <c r="E6649" s="11"/>
    </row>
    <row r="6650" spans="1:5" x14ac:dyDescent="0.25">
      <c r="A6650" s="122">
        <f t="shared" si="209"/>
        <v>46462</v>
      </c>
      <c r="B6650" s="73" t="b">
        <f t="shared" si="210"/>
        <v>0</v>
      </c>
      <c r="C6650" s="11"/>
      <c r="D6650" s="11"/>
      <c r="E6650" s="11"/>
    </row>
    <row r="6651" spans="1:5" x14ac:dyDescent="0.25">
      <c r="A6651" s="122">
        <f t="shared" si="209"/>
        <v>46463</v>
      </c>
      <c r="B6651" s="73" t="b">
        <f t="shared" si="210"/>
        <v>0</v>
      </c>
      <c r="C6651" s="11"/>
      <c r="D6651" s="11"/>
      <c r="E6651" s="11"/>
    </row>
    <row r="6652" spans="1:5" x14ac:dyDescent="0.25">
      <c r="A6652" s="122">
        <f t="shared" si="209"/>
        <v>46464</v>
      </c>
      <c r="B6652" s="73" t="b">
        <f t="shared" si="210"/>
        <v>0</v>
      </c>
      <c r="C6652" s="11"/>
      <c r="D6652" s="11"/>
      <c r="E6652" s="11"/>
    </row>
    <row r="6653" spans="1:5" x14ac:dyDescent="0.25">
      <c r="A6653" s="122">
        <f t="shared" si="209"/>
        <v>46465</v>
      </c>
      <c r="B6653" s="73" t="b">
        <f t="shared" si="210"/>
        <v>0</v>
      </c>
      <c r="C6653" s="11"/>
      <c r="D6653" s="11"/>
      <c r="E6653" s="11"/>
    </row>
    <row r="6654" spans="1:5" x14ac:dyDescent="0.25">
      <c r="A6654" s="122">
        <f t="shared" si="209"/>
        <v>46466</v>
      </c>
      <c r="B6654" s="73" t="b">
        <f t="shared" si="210"/>
        <v>0</v>
      </c>
      <c r="C6654" s="11"/>
      <c r="D6654" s="11"/>
      <c r="E6654" s="11"/>
    </row>
    <row r="6655" spans="1:5" x14ac:dyDescent="0.25">
      <c r="A6655" s="122">
        <f t="shared" si="209"/>
        <v>46467</v>
      </c>
      <c r="B6655" s="73" t="b">
        <f t="shared" si="210"/>
        <v>0</v>
      </c>
      <c r="C6655" s="11"/>
      <c r="D6655" s="11"/>
      <c r="E6655" s="11"/>
    </row>
    <row r="6656" spans="1:5" x14ac:dyDescent="0.25">
      <c r="A6656" s="122">
        <f t="shared" si="209"/>
        <v>46468</v>
      </c>
      <c r="B6656" s="73" t="b">
        <f t="shared" si="210"/>
        <v>0</v>
      </c>
      <c r="C6656" s="11"/>
      <c r="D6656" s="11"/>
      <c r="E6656" s="11"/>
    </row>
    <row r="6657" spans="1:5" x14ac:dyDescent="0.25">
      <c r="A6657" s="122">
        <f t="shared" si="209"/>
        <v>46469</v>
      </c>
      <c r="B6657" s="73" t="b">
        <f t="shared" si="210"/>
        <v>0</v>
      </c>
      <c r="C6657" s="11"/>
      <c r="D6657" s="11"/>
      <c r="E6657" s="11"/>
    </row>
    <row r="6658" spans="1:5" x14ac:dyDescent="0.25">
      <c r="A6658" s="122">
        <f t="shared" si="209"/>
        <v>46470</v>
      </c>
      <c r="B6658" s="73" t="b">
        <f t="shared" si="210"/>
        <v>0</v>
      </c>
      <c r="C6658" s="11"/>
      <c r="D6658" s="11"/>
      <c r="E6658" s="11"/>
    </row>
    <row r="6659" spans="1:5" x14ac:dyDescent="0.25">
      <c r="A6659" s="122">
        <f t="shared" si="209"/>
        <v>46471</v>
      </c>
      <c r="B6659" s="73" t="b">
        <f t="shared" si="210"/>
        <v>1</v>
      </c>
      <c r="C6659" s="11" t="s">
        <v>81</v>
      </c>
      <c r="D6659" s="11"/>
      <c r="E6659" s="11"/>
    </row>
    <row r="6660" spans="1:5" x14ac:dyDescent="0.25">
      <c r="A6660" s="122">
        <f t="shared" ref="A6660:A6723" si="211">A6659+1</f>
        <v>46472</v>
      </c>
      <c r="B6660" s="73" t="b">
        <f t="shared" si="210"/>
        <v>1</v>
      </c>
      <c r="C6660" s="11" t="s">
        <v>81</v>
      </c>
      <c r="D6660" s="11"/>
      <c r="E6660" s="11"/>
    </row>
    <row r="6661" spans="1:5" x14ac:dyDescent="0.25">
      <c r="A6661" s="122">
        <f t="shared" si="211"/>
        <v>46473</v>
      </c>
      <c r="B6661" s="73" t="b">
        <f t="shared" si="210"/>
        <v>0</v>
      </c>
      <c r="C6661" s="11"/>
      <c r="D6661" s="11"/>
      <c r="E6661" s="11"/>
    </row>
    <row r="6662" spans="1:5" x14ac:dyDescent="0.25">
      <c r="A6662" s="122">
        <f t="shared" si="211"/>
        <v>46474</v>
      </c>
      <c r="B6662" s="73" t="b">
        <f t="shared" si="210"/>
        <v>1</v>
      </c>
      <c r="C6662" s="11" t="s">
        <v>81</v>
      </c>
      <c r="D6662" s="11"/>
      <c r="E6662" s="11"/>
    </row>
    <row r="6663" spans="1:5" x14ac:dyDescent="0.25">
      <c r="A6663" s="122">
        <f t="shared" si="211"/>
        <v>46475</v>
      </c>
      <c r="B6663" s="73" t="b">
        <f t="shared" si="210"/>
        <v>1</v>
      </c>
      <c r="C6663" s="11" t="s">
        <v>81</v>
      </c>
      <c r="D6663" s="11"/>
      <c r="E6663" s="11"/>
    </row>
    <row r="6664" spans="1:5" x14ac:dyDescent="0.25">
      <c r="A6664" s="122">
        <f t="shared" si="211"/>
        <v>46476</v>
      </c>
      <c r="B6664" s="73" t="b">
        <f t="shared" si="210"/>
        <v>0</v>
      </c>
      <c r="C6664" s="11"/>
      <c r="D6664" s="11"/>
      <c r="E6664" s="11"/>
    </row>
    <row r="6665" spans="1:5" x14ac:dyDescent="0.25">
      <c r="A6665" s="122">
        <f t="shared" si="211"/>
        <v>46477</v>
      </c>
      <c r="B6665" s="73" t="b">
        <f t="shared" si="210"/>
        <v>0</v>
      </c>
      <c r="C6665" s="11"/>
      <c r="D6665" s="11"/>
      <c r="E6665" s="11"/>
    </row>
    <row r="6666" spans="1:5" x14ac:dyDescent="0.25">
      <c r="A6666" s="122">
        <f t="shared" si="211"/>
        <v>46478</v>
      </c>
      <c r="B6666" s="73" t="b">
        <f t="shared" si="210"/>
        <v>0</v>
      </c>
      <c r="C6666" s="11"/>
      <c r="D6666" s="11"/>
      <c r="E6666" s="11"/>
    </row>
    <row r="6667" spans="1:5" x14ac:dyDescent="0.25">
      <c r="A6667" s="122">
        <f t="shared" si="211"/>
        <v>46479</v>
      </c>
      <c r="B6667" s="73" t="b">
        <f t="shared" si="210"/>
        <v>0</v>
      </c>
      <c r="C6667" s="11"/>
      <c r="D6667" s="11"/>
      <c r="E6667" s="11"/>
    </row>
    <row r="6668" spans="1:5" x14ac:dyDescent="0.25">
      <c r="A6668" s="122">
        <f t="shared" si="211"/>
        <v>46480</v>
      </c>
      <c r="B6668" s="73" t="b">
        <f t="shared" si="210"/>
        <v>0</v>
      </c>
      <c r="C6668" s="11"/>
      <c r="D6668" s="11"/>
      <c r="E6668" s="11"/>
    </row>
    <row r="6669" spans="1:5" x14ac:dyDescent="0.25">
      <c r="A6669" s="122">
        <f t="shared" si="211"/>
        <v>46481</v>
      </c>
      <c r="B6669" s="73" t="b">
        <f t="shared" si="210"/>
        <v>0</v>
      </c>
      <c r="C6669" s="11"/>
      <c r="D6669" s="11"/>
      <c r="E6669" s="11"/>
    </row>
    <row r="6670" spans="1:5" x14ac:dyDescent="0.25">
      <c r="A6670" s="122">
        <f t="shared" si="211"/>
        <v>46482</v>
      </c>
      <c r="B6670" s="73" t="b">
        <f t="shared" si="210"/>
        <v>0</v>
      </c>
      <c r="C6670" s="11"/>
      <c r="D6670" s="11"/>
      <c r="E6670" s="11"/>
    </row>
    <row r="6671" spans="1:5" x14ac:dyDescent="0.25">
      <c r="A6671" s="122">
        <f t="shared" si="211"/>
        <v>46483</v>
      </c>
      <c r="B6671" s="73" t="b">
        <f t="shared" si="210"/>
        <v>0</v>
      </c>
      <c r="C6671" s="11"/>
      <c r="D6671" s="11"/>
      <c r="E6671" s="11"/>
    </row>
    <row r="6672" spans="1:5" x14ac:dyDescent="0.25">
      <c r="A6672" s="122">
        <f t="shared" si="211"/>
        <v>46484</v>
      </c>
      <c r="B6672" s="73" t="b">
        <f t="shared" si="210"/>
        <v>0</v>
      </c>
      <c r="C6672" s="11"/>
      <c r="D6672" s="11"/>
      <c r="E6672" s="11"/>
    </row>
    <row r="6673" spans="1:5" x14ac:dyDescent="0.25">
      <c r="A6673" s="122">
        <f t="shared" si="211"/>
        <v>46485</v>
      </c>
      <c r="B6673" s="73" t="b">
        <f t="shared" si="210"/>
        <v>0</v>
      </c>
      <c r="C6673" s="11"/>
      <c r="D6673" s="11"/>
      <c r="E6673" s="11"/>
    </row>
    <row r="6674" spans="1:5" x14ac:dyDescent="0.25">
      <c r="A6674" s="122">
        <f t="shared" si="211"/>
        <v>46486</v>
      </c>
      <c r="B6674" s="73" t="b">
        <f t="shared" si="210"/>
        <v>0</v>
      </c>
      <c r="C6674" s="11"/>
      <c r="D6674" s="11"/>
      <c r="E6674" s="11"/>
    </row>
    <row r="6675" spans="1:5" x14ac:dyDescent="0.25">
      <c r="A6675" s="122">
        <f t="shared" si="211"/>
        <v>46487</v>
      </c>
      <c r="B6675" s="73" t="b">
        <f t="shared" si="210"/>
        <v>0</v>
      </c>
      <c r="C6675" s="11"/>
      <c r="D6675" s="11"/>
      <c r="E6675" s="11"/>
    </row>
    <row r="6676" spans="1:5" x14ac:dyDescent="0.25">
      <c r="A6676" s="122">
        <f t="shared" si="211"/>
        <v>46488</v>
      </c>
      <c r="B6676" s="73" t="b">
        <f t="shared" si="210"/>
        <v>0</v>
      </c>
      <c r="C6676" s="11"/>
      <c r="D6676" s="11"/>
      <c r="E6676" s="11"/>
    </row>
    <row r="6677" spans="1:5" x14ac:dyDescent="0.25">
      <c r="A6677" s="122">
        <f t="shared" si="211"/>
        <v>46489</v>
      </c>
      <c r="B6677" s="73" t="b">
        <f t="shared" si="210"/>
        <v>0</v>
      </c>
      <c r="C6677" s="11"/>
      <c r="D6677" s="11"/>
      <c r="E6677" s="11"/>
    </row>
    <row r="6678" spans="1:5" x14ac:dyDescent="0.25">
      <c r="A6678" s="122">
        <f t="shared" si="211"/>
        <v>46490</v>
      </c>
      <c r="B6678" s="73" t="b">
        <f t="shared" si="210"/>
        <v>0</v>
      </c>
      <c r="C6678" s="11"/>
      <c r="D6678" s="11"/>
      <c r="E6678" s="11"/>
    </row>
    <row r="6679" spans="1:5" x14ac:dyDescent="0.25">
      <c r="A6679" s="122">
        <f t="shared" si="211"/>
        <v>46491</v>
      </c>
      <c r="B6679" s="73" t="b">
        <f t="shared" si="210"/>
        <v>0</v>
      </c>
      <c r="C6679" s="11"/>
      <c r="D6679" s="11"/>
      <c r="E6679" s="11"/>
    </row>
    <row r="6680" spans="1:5" x14ac:dyDescent="0.25">
      <c r="A6680" s="122">
        <f t="shared" si="211"/>
        <v>46492</v>
      </c>
      <c r="B6680" s="73" t="b">
        <f t="shared" si="210"/>
        <v>0</v>
      </c>
      <c r="C6680" s="11"/>
      <c r="D6680" s="11"/>
      <c r="E6680" s="11"/>
    </row>
    <row r="6681" spans="1:5" x14ac:dyDescent="0.25">
      <c r="A6681" s="122">
        <f t="shared" si="211"/>
        <v>46493</v>
      </c>
      <c r="B6681" s="73" t="b">
        <f t="shared" ref="B6681:B6744" si="212">OR(C6681="Ja",D6681="Ja",E6681="Ja")</f>
        <v>0</v>
      </c>
      <c r="C6681" s="11"/>
      <c r="D6681" s="11"/>
      <c r="E6681" s="11"/>
    </row>
    <row r="6682" spans="1:5" x14ac:dyDescent="0.25">
      <c r="A6682" s="122">
        <f t="shared" si="211"/>
        <v>46494</v>
      </c>
      <c r="B6682" s="73" t="b">
        <f t="shared" si="212"/>
        <v>0</v>
      </c>
      <c r="C6682" s="11"/>
      <c r="D6682" s="11"/>
      <c r="E6682" s="11"/>
    </row>
    <row r="6683" spans="1:5" x14ac:dyDescent="0.25">
      <c r="A6683" s="122">
        <f t="shared" si="211"/>
        <v>46495</v>
      </c>
      <c r="B6683" s="73" t="b">
        <f t="shared" si="212"/>
        <v>0</v>
      </c>
      <c r="C6683" s="11"/>
      <c r="D6683" s="11"/>
      <c r="E6683" s="11"/>
    </row>
    <row r="6684" spans="1:5" x14ac:dyDescent="0.25">
      <c r="A6684" s="122">
        <f t="shared" si="211"/>
        <v>46496</v>
      </c>
      <c r="B6684" s="73" t="b">
        <f t="shared" si="212"/>
        <v>0</v>
      </c>
      <c r="C6684" s="11"/>
      <c r="D6684" s="11"/>
      <c r="E6684" s="11"/>
    </row>
    <row r="6685" spans="1:5" x14ac:dyDescent="0.25">
      <c r="A6685" s="122">
        <f t="shared" si="211"/>
        <v>46497</v>
      </c>
      <c r="B6685" s="73" t="b">
        <f t="shared" si="212"/>
        <v>0</v>
      </c>
      <c r="C6685" s="11"/>
      <c r="D6685" s="11"/>
      <c r="E6685" s="11"/>
    </row>
    <row r="6686" spans="1:5" x14ac:dyDescent="0.25">
      <c r="A6686" s="122">
        <f t="shared" si="211"/>
        <v>46498</v>
      </c>
      <c r="B6686" s="73" t="b">
        <f t="shared" si="212"/>
        <v>0</v>
      </c>
      <c r="C6686" s="11"/>
      <c r="D6686" s="11"/>
      <c r="E6686" s="11"/>
    </row>
    <row r="6687" spans="1:5" x14ac:dyDescent="0.25">
      <c r="A6687" s="122">
        <f t="shared" si="211"/>
        <v>46499</v>
      </c>
      <c r="B6687" s="73" t="b">
        <f t="shared" si="212"/>
        <v>0</v>
      </c>
      <c r="C6687" s="11"/>
      <c r="D6687" s="11"/>
      <c r="E6687" s="11"/>
    </row>
    <row r="6688" spans="1:5" x14ac:dyDescent="0.25">
      <c r="A6688" s="122">
        <f t="shared" si="211"/>
        <v>46500</v>
      </c>
      <c r="B6688" s="73" t="b">
        <f t="shared" si="212"/>
        <v>1</v>
      </c>
      <c r="C6688" s="11" t="s">
        <v>81</v>
      </c>
      <c r="D6688" s="11"/>
      <c r="E6688" s="11"/>
    </row>
    <row r="6689" spans="1:5" x14ac:dyDescent="0.25">
      <c r="A6689" s="122">
        <f t="shared" si="211"/>
        <v>46501</v>
      </c>
      <c r="B6689" s="73" t="b">
        <f t="shared" si="212"/>
        <v>0</v>
      </c>
      <c r="C6689" s="11"/>
      <c r="D6689" s="11"/>
      <c r="E6689" s="11"/>
    </row>
    <row r="6690" spans="1:5" x14ac:dyDescent="0.25">
      <c r="A6690" s="122">
        <f t="shared" si="211"/>
        <v>46502</v>
      </c>
      <c r="B6690" s="73" t="b">
        <f t="shared" si="212"/>
        <v>0</v>
      </c>
      <c r="C6690" s="11"/>
      <c r="D6690" s="11"/>
      <c r="E6690" s="11"/>
    </row>
    <row r="6691" spans="1:5" x14ac:dyDescent="0.25">
      <c r="A6691" s="122">
        <f t="shared" si="211"/>
        <v>46503</v>
      </c>
      <c r="B6691" s="73" t="b">
        <f t="shared" si="212"/>
        <v>0</v>
      </c>
      <c r="C6691" s="11"/>
      <c r="D6691" s="11"/>
      <c r="E6691" s="11"/>
    </row>
    <row r="6692" spans="1:5" x14ac:dyDescent="0.25">
      <c r="A6692" s="122">
        <f t="shared" si="211"/>
        <v>46504</v>
      </c>
      <c r="B6692" s="73" t="b">
        <f t="shared" si="212"/>
        <v>0</v>
      </c>
      <c r="C6692" s="11"/>
      <c r="D6692" s="11"/>
      <c r="E6692" s="11"/>
    </row>
    <row r="6693" spans="1:5" x14ac:dyDescent="0.25">
      <c r="A6693" s="122">
        <f t="shared" si="211"/>
        <v>46505</v>
      </c>
      <c r="B6693" s="73" t="b">
        <f t="shared" si="212"/>
        <v>0</v>
      </c>
      <c r="C6693" s="11"/>
      <c r="D6693" s="11"/>
      <c r="E6693" s="11"/>
    </row>
    <row r="6694" spans="1:5" x14ac:dyDescent="0.25">
      <c r="A6694" s="122">
        <f t="shared" si="211"/>
        <v>46506</v>
      </c>
      <c r="B6694" s="73" t="b">
        <f t="shared" si="212"/>
        <v>0</v>
      </c>
      <c r="C6694" s="11"/>
      <c r="D6694" s="11"/>
      <c r="E6694" s="11"/>
    </row>
    <row r="6695" spans="1:5" x14ac:dyDescent="0.25">
      <c r="A6695" s="122">
        <f t="shared" si="211"/>
        <v>46507</v>
      </c>
      <c r="B6695" s="73" t="b">
        <f t="shared" si="212"/>
        <v>0</v>
      </c>
      <c r="C6695" s="11"/>
      <c r="D6695" s="11"/>
      <c r="E6695" s="11"/>
    </row>
    <row r="6696" spans="1:5" x14ac:dyDescent="0.25">
      <c r="A6696" s="122">
        <f t="shared" si="211"/>
        <v>46508</v>
      </c>
      <c r="B6696" s="73" t="b">
        <f t="shared" si="212"/>
        <v>0</v>
      </c>
      <c r="C6696" s="11"/>
      <c r="D6696" s="11"/>
      <c r="E6696" s="11"/>
    </row>
    <row r="6697" spans="1:5" x14ac:dyDescent="0.25">
      <c r="A6697" s="122">
        <f t="shared" si="211"/>
        <v>46509</v>
      </c>
      <c r="B6697" s="73" t="b">
        <f t="shared" si="212"/>
        <v>0</v>
      </c>
      <c r="C6697" s="11"/>
      <c r="D6697" s="11"/>
      <c r="E6697" s="11"/>
    </row>
    <row r="6698" spans="1:5" x14ac:dyDescent="0.25">
      <c r="A6698" s="122">
        <f t="shared" si="211"/>
        <v>46510</v>
      </c>
      <c r="B6698" s="73" t="b">
        <f t="shared" si="212"/>
        <v>0</v>
      </c>
      <c r="C6698" s="11"/>
      <c r="D6698" s="11"/>
      <c r="E6698" s="11"/>
    </row>
    <row r="6699" spans="1:5" x14ac:dyDescent="0.25">
      <c r="A6699" s="122">
        <f t="shared" si="211"/>
        <v>46511</v>
      </c>
      <c r="B6699" s="73" t="b">
        <f t="shared" si="212"/>
        <v>0</v>
      </c>
      <c r="C6699" s="11"/>
      <c r="D6699" s="11"/>
      <c r="E6699" s="11"/>
    </row>
    <row r="6700" spans="1:5" x14ac:dyDescent="0.25">
      <c r="A6700" s="122">
        <f t="shared" si="211"/>
        <v>46512</v>
      </c>
      <c r="B6700" s="73" t="b">
        <f t="shared" si="212"/>
        <v>0</v>
      </c>
      <c r="C6700" s="11"/>
      <c r="D6700" s="11"/>
      <c r="E6700" s="11"/>
    </row>
    <row r="6701" spans="1:5" x14ac:dyDescent="0.25">
      <c r="A6701" s="122">
        <f t="shared" si="211"/>
        <v>46513</v>
      </c>
      <c r="B6701" s="73" t="b">
        <f t="shared" si="212"/>
        <v>1</v>
      </c>
      <c r="C6701" s="11" t="s">
        <v>81</v>
      </c>
      <c r="D6701" s="11"/>
      <c r="E6701" s="11"/>
    </row>
    <row r="6702" spans="1:5" x14ac:dyDescent="0.25">
      <c r="A6702" s="122">
        <f t="shared" si="211"/>
        <v>46514</v>
      </c>
      <c r="B6702" s="73" t="b">
        <f t="shared" si="212"/>
        <v>0</v>
      </c>
      <c r="C6702" s="11"/>
      <c r="D6702" s="11"/>
      <c r="E6702" s="11"/>
    </row>
    <row r="6703" spans="1:5" x14ac:dyDescent="0.25">
      <c r="A6703" s="122">
        <f t="shared" si="211"/>
        <v>46515</v>
      </c>
      <c r="B6703" s="73" t="b">
        <f t="shared" si="212"/>
        <v>0</v>
      </c>
      <c r="C6703" s="11"/>
      <c r="D6703" s="11"/>
      <c r="E6703" s="11"/>
    </row>
    <row r="6704" spans="1:5" x14ac:dyDescent="0.25">
      <c r="A6704" s="122">
        <f t="shared" si="211"/>
        <v>46516</v>
      </c>
      <c r="B6704" s="73" t="b">
        <f t="shared" si="212"/>
        <v>0</v>
      </c>
      <c r="C6704" s="11"/>
      <c r="D6704" s="11"/>
      <c r="E6704" s="11"/>
    </row>
    <row r="6705" spans="1:5" x14ac:dyDescent="0.25">
      <c r="A6705" s="122">
        <f t="shared" si="211"/>
        <v>46517</v>
      </c>
      <c r="B6705" s="73" t="b">
        <f t="shared" si="212"/>
        <v>0</v>
      </c>
      <c r="C6705" s="11"/>
      <c r="D6705" s="11"/>
      <c r="E6705" s="11"/>
    </row>
    <row r="6706" spans="1:5" x14ac:dyDescent="0.25">
      <c r="A6706" s="122">
        <f t="shared" si="211"/>
        <v>46518</v>
      </c>
      <c r="B6706" s="73" t="b">
        <f t="shared" si="212"/>
        <v>0</v>
      </c>
      <c r="C6706" s="11"/>
      <c r="D6706" s="11"/>
      <c r="E6706" s="11"/>
    </row>
    <row r="6707" spans="1:5" x14ac:dyDescent="0.25">
      <c r="A6707" s="122">
        <f t="shared" si="211"/>
        <v>46519</v>
      </c>
      <c r="B6707" s="73" t="b">
        <f t="shared" si="212"/>
        <v>0</v>
      </c>
      <c r="C6707" s="11"/>
      <c r="D6707" s="11"/>
      <c r="E6707" s="11"/>
    </row>
    <row r="6708" spans="1:5" x14ac:dyDescent="0.25">
      <c r="A6708" s="122">
        <f t="shared" si="211"/>
        <v>46520</v>
      </c>
      <c r="B6708" s="73" t="b">
        <f t="shared" si="212"/>
        <v>0</v>
      </c>
      <c r="C6708" s="11"/>
      <c r="D6708" s="11"/>
      <c r="E6708" s="11"/>
    </row>
    <row r="6709" spans="1:5" x14ac:dyDescent="0.25">
      <c r="A6709" s="122">
        <f t="shared" si="211"/>
        <v>46521</v>
      </c>
      <c r="B6709" s="73" t="b">
        <f t="shared" si="212"/>
        <v>0</v>
      </c>
      <c r="C6709" s="11"/>
      <c r="D6709" s="11"/>
      <c r="E6709" s="11"/>
    </row>
    <row r="6710" spans="1:5" x14ac:dyDescent="0.25">
      <c r="A6710" s="122">
        <f t="shared" si="211"/>
        <v>46522</v>
      </c>
      <c r="B6710" s="73" t="b">
        <f t="shared" si="212"/>
        <v>0</v>
      </c>
      <c r="C6710" s="11"/>
      <c r="D6710" s="11"/>
      <c r="E6710" s="11"/>
    </row>
    <row r="6711" spans="1:5" x14ac:dyDescent="0.25">
      <c r="A6711" s="122">
        <f t="shared" si="211"/>
        <v>46523</v>
      </c>
      <c r="B6711" s="73" t="b">
        <f t="shared" si="212"/>
        <v>1</v>
      </c>
      <c r="C6711" s="11" t="s">
        <v>81</v>
      </c>
      <c r="D6711" s="11"/>
      <c r="E6711" s="11"/>
    </row>
    <row r="6712" spans="1:5" x14ac:dyDescent="0.25">
      <c r="A6712" s="122">
        <f t="shared" si="211"/>
        <v>46524</v>
      </c>
      <c r="B6712" s="73" t="b">
        <f t="shared" si="212"/>
        <v>1</v>
      </c>
      <c r="C6712" s="11" t="s">
        <v>81</v>
      </c>
      <c r="D6712" s="11"/>
      <c r="E6712" s="11"/>
    </row>
    <row r="6713" spans="1:5" x14ac:dyDescent="0.25">
      <c r="A6713" s="122">
        <f t="shared" si="211"/>
        <v>46525</v>
      </c>
      <c r="B6713" s="73" t="b">
        <f t="shared" si="212"/>
        <v>0</v>
      </c>
      <c r="C6713" s="11"/>
      <c r="D6713" s="11"/>
      <c r="E6713" s="11"/>
    </row>
    <row r="6714" spans="1:5" x14ac:dyDescent="0.25">
      <c r="A6714" s="122">
        <f t="shared" si="211"/>
        <v>46526</v>
      </c>
      <c r="B6714" s="73" t="b">
        <f t="shared" si="212"/>
        <v>0</v>
      </c>
      <c r="C6714" s="11"/>
      <c r="D6714" s="11"/>
      <c r="E6714" s="11"/>
    </row>
    <row r="6715" spans="1:5" x14ac:dyDescent="0.25">
      <c r="A6715" s="122">
        <f t="shared" si="211"/>
        <v>46527</v>
      </c>
      <c r="B6715" s="73" t="b">
        <f t="shared" si="212"/>
        <v>0</v>
      </c>
      <c r="C6715" s="11"/>
      <c r="D6715" s="11"/>
      <c r="E6715" s="11"/>
    </row>
    <row r="6716" spans="1:5" x14ac:dyDescent="0.25">
      <c r="A6716" s="122">
        <f t="shared" si="211"/>
        <v>46528</v>
      </c>
      <c r="B6716" s="73" t="b">
        <f t="shared" si="212"/>
        <v>0</v>
      </c>
      <c r="C6716" s="11"/>
      <c r="D6716" s="11"/>
      <c r="E6716" s="11"/>
    </row>
    <row r="6717" spans="1:5" x14ac:dyDescent="0.25">
      <c r="A6717" s="122">
        <f t="shared" si="211"/>
        <v>46529</v>
      </c>
      <c r="B6717" s="73" t="b">
        <f t="shared" si="212"/>
        <v>0</v>
      </c>
      <c r="C6717" s="11"/>
      <c r="D6717" s="11"/>
      <c r="E6717" s="11"/>
    </row>
    <row r="6718" spans="1:5" x14ac:dyDescent="0.25">
      <c r="A6718" s="122">
        <f t="shared" si="211"/>
        <v>46530</v>
      </c>
      <c r="B6718" s="73" t="b">
        <f t="shared" si="212"/>
        <v>0</v>
      </c>
      <c r="C6718" s="11"/>
      <c r="D6718" s="11"/>
      <c r="E6718" s="11"/>
    </row>
    <row r="6719" spans="1:5" x14ac:dyDescent="0.25">
      <c r="A6719" s="122">
        <f t="shared" si="211"/>
        <v>46531</v>
      </c>
      <c r="B6719" s="73" t="b">
        <f t="shared" si="212"/>
        <v>0</v>
      </c>
      <c r="C6719" s="11"/>
      <c r="D6719" s="11"/>
      <c r="E6719" s="11"/>
    </row>
    <row r="6720" spans="1:5" x14ac:dyDescent="0.25">
      <c r="A6720" s="122">
        <f t="shared" si="211"/>
        <v>46532</v>
      </c>
      <c r="B6720" s="73" t="b">
        <f t="shared" si="212"/>
        <v>0</v>
      </c>
      <c r="C6720" s="11"/>
      <c r="D6720" s="11"/>
      <c r="E6720" s="11"/>
    </row>
    <row r="6721" spans="1:5" x14ac:dyDescent="0.25">
      <c r="A6721" s="122">
        <f t="shared" si="211"/>
        <v>46533</v>
      </c>
      <c r="B6721" s="73" t="b">
        <f t="shared" si="212"/>
        <v>0</v>
      </c>
      <c r="C6721" s="11"/>
      <c r="D6721" s="11"/>
      <c r="E6721" s="11"/>
    </row>
    <row r="6722" spans="1:5" x14ac:dyDescent="0.25">
      <c r="A6722" s="122">
        <f t="shared" si="211"/>
        <v>46534</v>
      </c>
      <c r="B6722" s="73" t="b">
        <f t="shared" si="212"/>
        <v>0</v>
      </c>
      <c r="C6722" s="11"/>
      <c r="D6722" s="11"/>
      <c r="E6722" s="11"/>
    </row>
    <row r="6723" spans="1:5" x14ac:dyDescent="0.25">
      <c r="A6723" s="122">
        <f t="shared" si="211"/>
        <v>46535</v>
      </c>
      <c r="B6723" s="73" t="b">
        <f t="shared" si="212"/>
        <v>0</v>
      </c>
      <c r="C6723" s="11"/>
      <c r="D6723" s="11"/>
      <c r="E6723" s="11"/>
    </row>
    <row r="6724" spans="1:5" x14ac:dyDescent="0.25">
      <c r="A6724" s="122">
        <f t="shared" ref="A6724:A6787" si="213">A6723+1</f>
        <v>46536</v>
      </c>
      <c r="B6724" s="73" t="b">
        <f t="shared" si="212"/>
        <v>0</v>
      </c>
      <c r="C6724" s="11"/>
      <c r="D6724" s="11"/>
      <c r="E6724" s="11"/>
    </row>
    <row r="6725" spans="1:5" x14ac:dyDescent="0.25">
      <c r="A6725" s="122">
        <f t="shared" si="213"/>
        <v>46537</v>
      </c>
      <c r="B6725" s="73" t="b">
        <f t="shared" si="212"/>
        <v>0</v>
      </c>
      <c r="C6725" s="11"/>
      <c r="D6725" s="11"/>
      <c r="E6725" s="11"/>
    </row>
    <row r="6726" spans="1:5" x14ac:dyDescent="0.25">
      <c r="A6726" s="122">
        <f t="shared" si="213"/>
        <v>46538</v>
      </c>
      <c r="B6726" s="73" t="b">
        <f t="shared" si="212"/>
        <v>0</v>
      </c>
      <c r="C6726" s="11"/>
      <c r="D6726" s="11"/>
      <c r="E6726" s="11"/>
    </row>
    <row r="6727" spans="1:5" x14ac:dyDescent="0.25">
      <c r="A6727" s="122">
        <f t="shared" si="213"/>
        <v>46539</v>
      </c>
      <c r="B6727" s="73" t="b">
        <f t="shared" si="212"/>
        <v>0</v>
      </c>
      <c r="C6727" s="11"/>
      <c r="D6727" s="11"/>
      <c r="E6727" s="11"/>
    </row>
    <row r="6728" spans="1:5" x14ac:dyDescent="0.25">
      <c r="A6728" s="122">
        <f t="shared" si="213"/>
        <v>46540</v>
      </c>
      <c r="B6728" s="73" t="b">
        <f t="shared" si="212"/>
        <v>0</v>
      </c>
      <c r="C6728" s="11"/>
      <c r="D6728" s="11"/>
      <c r="E6728" s="11"/>
    </row>
    <row r="6729" spans="1:5" x14ac:dyDescent="0.25">
      <c r="A6729" s="122">
        <f t="shared" si="213"/>
        <v>46541</v>
      </c>
      <c r="B6729" s="73" t="b">
        <f t="shared" si="212"/>
        <v>0</v>
      </c>
      <c r="C6729" s="11"/>
      <c r="D6729" s="11"/>
      <c r="E6729" s="11"/>
    </row>
    <row r="6730" spans="1:5" x14ac:dyDescent="0.25">
      <c r="A6730" s="122">
        <f t="shared" si="213"/>
        <v>46542</v>
      </c>
      <c r="B6730" s="73" t="b">
        <f t="shared" si="212"/>
        <v>0</v>
      </c>
      <c r="C6730" s="11"/>
      <c r="D6730" s="11"/>
      <c r="E6730" s="11"/>
    </row>
    <row r="6731" spans="1:5" x14ac:dyDescent="0.25">
      <c r="A6731" s="122">
        <f t="shared" si="213"/>
        <v>46543</v>
      </c>
      <c r="B6731" s="73" t="b">
        <f t="shared" si="212"/>
        <v>1</v>
      </c>
      <c r="C6731" s="11"/>
      <c r="D6731" s="11" t="s">
        <v>81</v>
      </c>
      <c r="E6731" s="11"/>
    </row>
    <row r="6732" spans="1:5" x14ac:dyDescent="0.25">
      <c r="A6732" s="122">
        <f t="shared" si="213"/>
        <v>46544</v>
      </c>
      <c r="B6732" s="73" t="b">
        <f t="shared" si="212"/>
        <v>0</v>
      </c>
      <c r="C6732" s="11"/>
      <c r="D6732" s="11"/>
      <c r="E6732" s="11"/>
    </row>
    <row r="6733" spans="1:5" x14ac:dyDescent="0.25">
      <c r="A6733" s="122">
        <f t="shared" si="213"/>
        <v>46545</v>
      </c>
      <c r="B6733" s="73" t="b">
        <f t="shared" si="212"/>
        <v>0</v>
      </c>
      <c r="C6733" s="11"/>
      <c r="D6733" s="11"/>
      <c r="E6733" s="11"/>
    </row>
    <row r="6734" spans="1:5" x14ac:dyDescent="0.25">
      <c r="A6734" s="122">
        <f t="shared" si="213"/>
        <v>46546</v>
      </c>
      <c r="B6734" s="73" t="b">
        <f t="shared" si="212"/>
        <v>0</v>
      </c>
      <c r="C6734" s="11"/>
      <c r="D6734" s="11"/>
      <c r="E6734" s="11"/>
    </row>
    <row r="6735" spans="1:5" x14ac:dyDescent="0.25">
      <c r="A6735" s="122">
        <f t="shared" si="213"/>
        <v>46547</v>
      </c>
      <c r="B6735" s="73" t="b">
        <f t="shared" si="212"/>
        <v>0</v>
      </c>
      <c r="C6735" s="11"/>
      <c r="D6735" s="11"/>
      <c r="E6735" s="11"/>
    </row>
    <row r="6736" spans="1:5" x14ac:dyDescent="0.25">
      <c r="A6736" s="122">
        <f t="shared" si="213"/>
        <v>46548</v>
      </c>
      <c r="B6736" s="73" t="b">
        <f t="shared" si="212"/>
        <v>0</v>
      </c>
      <c r="C6736" s="11"/>
      <c r="D6736" s="11"/>
      <c r="E6736" s="11"/>
    </row>
    <row r="6737" spans="1:5" x14ac:dyDescent="0.25">
      <c r="A6737" s="122">
        <f t="shared" si="213"/>
        <v>46549</v>
      </c>
      <c r="B6737" s="73" t="b">
        <f t="shared" si="212"/>
        <v>0</v>
      </c>
      <c r="C6737" s="11"/>
      <c r="D6737" s="11"/>
      <c r="E6737" s="11"/>
    </row>
    <row r="6738" spans="1:5" x14ac:dyDescent="0.25">
      <c r="A6738" s="122">
        <f t="shared" si="213"/>
        <v>46550</v>
      </c>
      <c r="B6738" s="73" t="b">
        <f t="shared" si="212"/>
        <v>0</v>
      </c>
      <c r="C6738" s="11"/>
      <c r="D6738" s="11"/>
      <c r="E6738" s="11"/>
    </row>
    <row r="6739" spans="1:5" x14ac:dyDescent="0.25">
      <c r="A6739" s="122">
        <f t="shared" si="213"/>
        <v>46551</v>
      </c>
      <c r="B6739" s="73" t="b">
        <f t="shared" si="212"/>
        <v>0</v>
      </c>
      <c r="C6739" s="11"/>
      <c r="D6739" s="11"/>
      <c r="E6739" s="11"/>
    </row>
    <row r="6740" spans="1:5" x14ac:dyDescent="0.25">
      <c r="A6740" s="122">
        <f t="shared" si="213"/>
        <v>46552</v>
      </c>
      <c r="B6740" s="73" t="b">
        <f t="shared" si="212"/>
        <v>0</v>
      </c>
      <c r="C6740" s="11"/>
      <c r="D6740" s="11"/>
      <c r="E6740" s="11"/>
    </row>
    <row r="6741" spans="1:5" x14ac:dyDescent="0.25">
      <c r="A6741" s="122">
        <f t="shared" si="213"/>
        <v>46553</v>
      </c>
      <c r="B6741" s="73" t="b">
        <f t="shared" si="212"/>
        <v>0</v>
      </c>
      <c r="C6741" s="11"/>
      <c r="D6741" s="11"/>
      <c r="E6741" s="11"/>
    </row>
    <row r="6742" spans="1:5" x14ac:dyDescent="0.25">
      <c r="A6742" s="122">
        <f t="shared" si="213"/>
        <v>46554</v>
      </c>
      <c r="B6742" s="73" t="b">
        <f t="shared" si="212"/>
        <v>0</v>
      </c>
      <c r="C6742" s="11"/>
      <c r="D6742" s="11"/>
      <c r="E6742" s="11"/>
    </row>
    <row r="6743" spans="1:5" x14ac:dyDescent="0.25">
      <c r="A6743" s="122">
        <f t="shared" si="213"/>
        <v>46555</v>
      </c>
      <c r="B6743" s="73" t="b">
        <f t="shared" si="212"/>
        <v>0</v>
      </c>
      <c r="C6743" s="11"/>
      <c r="D6743" s="11"/>
      <c r="E6743" s="11"/>
    </row>
    <row r="6744" spans="1:5" x14ac:dyDescent="0.25">
      <c r="A6744" s="122">
        <f t="shared" si="213"/>
        <v>46556</v>
      </c>
      <c r="B6744" s="73" t="b">
        <f t="shared" si="212"/>
        <v>0</v>
      </c>
      <c r="C6744" s="11"/>
      <c r="D6744" s="11"/>
      <c r="E6744" s="11"/>
    </row>
    <row r="6745" spans="1:5" x14ac:dyDescent="0.25">
      <c r="A6745" s="122">
        <f t="shared" si="213"/>
        <v>46557</v>
      </c>
      <c r="B6745" s="73" t="b">
        <f t="shared" ref="B6745:B6808" si="214">OR(C6745="Ja",D6745="Ja",E6745="Ja")</f>
        <v>0</v>
      </c>
      <c r="C6745" s="11"/>
      <c r="D6745" s="11"/>
      <c r="E6745" s="11"/>
    </row>
    <row r="6746" spans="1:5" x14ac:dyDescent="0.25">
      <c r="A6746" s="122">
        <f t="shared" si="213"/>
        <v>46558</v>
      </c>
      <c r="B6746" s="73" t="b">
        <f t="shared" si="214"/>
        <v>0</v>
      </c>
      <c r="C6746" s="11"/>
      <c r="D6746" s="11"/>
      <c r="E6746" s="11"/>
    </row>
    <row r="6747" spans="1:5" x14ac:dyDescent="0.25">
      <c r="A6747" s="122">
        <f t="shared" si="213"/>
        <v>46559</v>
      </c>
      <c r="B6747" s="73" t="b">
        <f t="shared" si="214"/>
        <v>0</v>
      </c>
      <c r="C6747" s="11"/>
      <c r="D6747" s="11"/>
      <c r="E6747" s="11"/>
    </row>
    <row r="6748" spans="1:5" x14ac:dyDescent="0.25">
      <c r="A6748" s="122">
        <f t="shared" si="213"/>
        <v>46560</v>
      </c>
      <c r="B6748" s="73" t="b">
        <f t="shared" si="214"/>
        <v>0</v>
      </c>
      <c r="C6748" s="11"/>
      <c r="D6748" s="11"/>
      <c r="E6748" s="11"/>
    </row>
    <row r="6749" spans="1:5" x14ac:dyDescent="0.25">
      <c r="A6749" s="122">
        <f t="shared" si="213"/>
        <v>46561</v>
      </c>
      <c r="B6749" s="73" t="b">
        <f t="shared" si="214"/>
        <v>0</v>
      </c>
      <c r="C6749" s="11"/>
      <c r="D6749" s="11"/>
      <c r="E6749" s="11"/>
    </row>
    <row r="6750" spans="1:5" x14ac:dyDescent="0.25">
      <c r="A6750" s="122">
        <f t="shared" si="213"/>
        <v>46562</v>
      </c>
      <c r="B6750" s="73" t="b">
        <f t="shared" si="214"/>
        <v>0</v>
      </c>
      <c r="C6750" s="11"/>
      <c r="D6750" s="11"/>
      <c r="E6750" s="11"/>
    </row>
    <row r="6751" spans="1:5" x14ac:dyDescent="0.25">
      <c r="A6751" s="122">
        <f t="shared" si="213"/>
        <v>46563</v>
      </c>
      <c r="B6751" s="73" t="b">
        <f t="shared" si="214"/>
        <v>0</v>
      </c>
      <c r="C6751" s="11"/>
      <c r="D6751" s="11"/>
      <c r="E6751" s="11"/>
    </row>
    <row r="6752" spans="1:5" x14ac:dyDescent="0.25">
      <c r="A6752" s="122">
        <f t="shared" si="213"/>
        <v>46564</v>
      </c>
      <c r="B6752" s="73" t="b">
        <f t="shared" si="214"/>
        <v>0</v>
      </c>
      <c r="C6752" s="11"/>
      <c r="D6752" s="11"/>
      <c r="E6752" s="11"/>
    </row>
    <row r="6753" spans="1:5" x14ac:dyDescent="0.25">
      <c r="A6753" s="122">
        <f t="shared" si="213"/>
        <v>46565</v>
      </c>
      <c r="B6753" s="73" t="b">
        <f t="shared" si="214"/>
        <v>0</v>
      </c>
      <c r="C6753" s="11"/>
      <c r="D6753" s="11"/>
      <c r="E6753" s="11"/>
    </row>
    <row r="6754" spans="1:5" x14ac:dyDescent="0.25">
      <c r="A6754" s="122">
        <f t="shared" si="213"/>
        <v>46566</v>
      </c>
      <c r="B6754" s="73" t="b">
        <f t="shared" si="214"/>
        <v>0</v>
      </c>
      <c r="C6754" s="11"/>
      <c r="D6754" s="11"/>
      <c r="E6754" s="11"/>
    </row>
    <row r="6755" spans="1:5" x14ac:dyDescent="0.25">
      <c r="A6755" s="122">
        <f t="shared" si="213"/>
        <v>46567</v>
      </c>
      <c r="B6755" s="73" t="b">
        <f t="shared" si="214"/>
        <v>0</v>
      </c>
      <c r="C6755" s="11"/>
      <c r="D6755" s="11"/>
      <c r="E6755" s="11"/>
    </row>
    <row r="6756" spans="1:5" x14ac:dyDescent="0.25">
      <c r="A6756" s="122">
        <f t="shared" si="213"/>
        <v>46568</v>
      </c>
      <c r="B6756" s="73" t="b">
        <f t="shared" si="214"/>
        <v>0</v>
      </c>
      <c r="C6756" s="11"/>
      <c r="D6756" s="11"/>
      <c r="E6756" s="11"/>
    </row>
    <row r="6757" spans="1:5" x14ac:dyDescent="0.25">
      <c r="A6757" s="122">
        <f t="shared" si="213"/>
        <v>46569</v>
      </c>
      <c r="B6757" s="73" t="b">
        <f t="shared" si="214"/>
        <v>0</v>
      </c>
      <c r="C6757" s="11"/>
      <c r="D6757" s="11"/>
      <c r="E6757" s="11"/>
    </row>
    <row r="6758" spans="1:5" x14ac:dyDescent="0.25">
      <c r="A6758" s="122">
        <f t="shared" si="213"/>
        <v>46570</v>
      </c>
      <c r="B6758" s="73" t="b">
        <f t="shared" si="214"/>
        <v>0</v>
      </c>
      <c r="C6758" s="11"/>
      <c r="D6758" s="11"/>
      <c r="E6758" s="11"/>
    </row>
    <row r="6759" spans="1:5" x14ac:dyDescent="0.25">
      <c r="A6759" s="122">
        <f t="shared" si="213"/>
        <v>46571</v>
      </c>
      <c r="B6759" s="73" t="b">
        <f t="shared" si="214"/>
        <v>0</v>
      </c>
      <c r="C6759" s="11"/>
      <c r="D6759" s="11"/>
      <c r="E6759" s="11"/>
    </row>
    <row r="6760" spans="1:5" x14ac:dyDescent="0.25">
      <c r="A6760" s="122">
        <f t="shared" si="213"/>
        <v>46572</v>
      </c>
      <c r="B6760" s="73" t="b">
        <f t="shared" si="214"/>
        <v>0</v>
      </c>
      <c r="C6760" s="11"/>
      <c r="D6760" s="11"/>
      <c r="E6760" s="11"/>
    </row>
    <row r="6761" spans="1:5" x14ac:dyDescent="0.25">
      <c r="A6761" s="122">
        <f t="shared" si="213"/>
        <v>46573</v>
      </c>
      <c r="B6761" s="73" t="b">
        <f t="shared" si="214"/>
        <v>0</v>
      </c>
      <c r="C6761" s="11"/>
      <c r="D6761" s="11"/>
      <c r="E6761" s="11"/>
    </row>
    <row r="6762" spans="1:5" x14ac:dyDescent="0.25">
      <c r="A6762" s="122">
        <f t="shared" si="213"/>
        <v>46574</v>
      </c>
      <c r="B6762" s="73" t="b">
        <f t="shared" si="214"/>
        <v>0</v>
      </c>
      <c r="C6762" s="11"/>
      <c r="D6762" s="11"/>
      <c r="E6762" s="11"/>
    </row>
    <row r="6763" spans="1:5" x14ac:dyDescent="0.25">
      <c r="A6763" s="122">
        <f t="shared" si="213"/>
        <v>46575</v>
      </c>
      <c r="B6763" s="73" t="b">
        <f t="shared" si="214"/>
        <v>0</v>
      </c>
      <c r="C6763" s="11"/>
      <c r="D6763" s="11"/>
      <c r="E6763" s="11"/>
    </row>
    <row r="6764" spans="1:5" x14ac:dyDescent="0.25">
      <c r="A6764" s="122">
        <f t="shared" si="213"/>
        <v>46576</v>
      </c>
      <c r="B6764" s="73" t="b">
        <f t="shared" si="214"/>
        <v>0</v>
      </c>
      <c r="C6764" s="11"/>
      <c r="D6764" s="11"/>
      <c r="E6764" s="11"/>
    </row>
    <row r="6765" spans="1:5" x14ac:dyDescent="0.25">
      <c r="A6765" s="122">
        <f t="shared" si="213"/>
        <v>46577</v>
      </c>
      <c r="B6765" s="73" t="b">
        <f t="shared" si="214"/>
        <v>0</v>
      </c>
      <c r="C6765" s="11"/>
      <c r="D6765" s="11"/>
      <c r="E6765" s="11"/>
    </row>
    <row r="6766" spans="1:5" x14ac:dyDescent="0.25">
      <c r="A6766" s="122">
        <f t="shared" si="213"/>
        <v>46578</v>
      </c>
      <c r="B6766" s="73" t="b">
        <f t="shared" si="214"/>
        <v>0</v>
      </c>
      <c r="C6766" s="11"/>
      <c r="D6766" s="11"/>
      <c r="E6766" s="11"/>
    </row>
    <row r="6767" spans="1:5" x14ac:dyDescent="0.25">
      <c r="A6767" s="122">
        <f t="shared" si="213"/>
        <v>46579</v>
      </c>
      <c r="B6767" s="73" t="b">
        <f t="shared" si="214"/>
        <v>0</v>
      </c>
      <c r="C6767" s="11"/>
      <c r="D6767" s="11"/>
      <c r="E6767" s="11"/>
    </row>
    <row r="6768" spans="1:5" x14ac:dyDescent="0.25">
      <c r="A6768" s="122">
        <f t="shared" si="213"/>
        <v>46580</v>
      </c>
      <c r="B6768" s="73" t="b">
        <f t="shared" si="214"/>
        <v>0</v>
      </c>
      <c r="C6768" s="11"/>
      <c r="D6768" s="11"/>
      <c r="E6768" s="11"/>
    </row>
    <row r="6769" spans="1:5" x14ac:dyDescent="0.25">
      <c r="A6769" s="122">
        <f t="shared" si="213"/>
        <v>46581</v>
      </c>
      <c r="B6769" s="73" t="b">
        <f t="shared" si="214"/>
        <v>0</v>
      </c>
      <c r="C6769" s="11"/>
      <c r="D6769" s="11"/>
      <c r="E6769" s="11"/>
    </row>
    <row r="6770" spans="1:5" x14ac:dyDescent="0.25">
      <c r="A6770" s="122">
        <f t="shared" si="213"/>
        <v>46582</v>
      </c>
      <c r="B6770" s="73" t="b">
        <f t="shared" si="214"/>
        <v>0</v>
      </c>
      <c r="C6770" s="11"/>
      <c r="D6770" s="11"/>
      <c r="E6770" s="11"/>
    </row>
    <row r="6771" spans="1:5" x14ac:dyDescent="0.25">
      <c r="A6771" s="122">
        <f t="shared" si="213"/>
        <v>46583</v>
      </c>
      <c r="B6771" s="73" t="b">
        <f t="shared" si="214"/>
        <v>0</v>
      </c>
      <c r="C6771" s="11"/>
      <c r="D6771" s="11"/>
      <c r="E6771" s="11"/>
    </row>
    <row r="6772" spans="1:5" x14ac:dyDescent="0.25">
      <c r="A6772" s="122">
        <f t="shared" si="213"/>
        <v>46584</v>
      </c>
      <c r="B6772" s="73" t="b">
        <f t="shared" si="214"/>
        <v>0</v>
      </c>
      <c r="C6772" s="11"/>
      <c r="D6772" s="11"/>
      <c r="E6772" s="11"/>
    </row>
    <row r="6773" spans="1:5" x14ac:dyDescent="0.25">
      <c r="A6773" s="122">
        <f t="shared" si="213"/>
        <v>46585</v>
      </c>
      <c r="B6773" s="73" t="b">
        <f t="shared" si="214"/>
        <v>0</v>
      </c>
      <c r="C6773" s="11"/>
      <c r="D6773" s="11"/>
      <c r="E6773" s="11"/>
    </row>
    <row r="6774" spans="1:5" x14ac:dyDescent="0.25">
      <c r="A6774" s="122">
        <f t="shared" si="213"/>
        <v>46586</v>
      </c>
      <c r="B6774" s="73" t="b">
        <f t="shared" si="214"/>
        <v>0</v>
      </c>
      <c r="C6774" s="11"/>
      <c r="D6774" s="11"/>
      <c r="E6774" s="11"/>
    </row>
    <row r="6775" spans="1:5" x14ac:dyDescent="0.25">
      <c r="A6775" s="122">
        <f t="shared" si="213"/>
        <v>46587</v>
      </c>
      <c r="B6775" s="73" t="b">
        <f t="shared" si="214"/>
        <v>0</v>
      </c>
      <c r="C6775" s="11"/>
      <c r="D6775" s="11"/>
      <c r="E6775" s="11"/>
    </row>
    <row r="6776" spans="1:5" x14ac:dyDescent="0.25">
      <c r="A6776" s="122">
        <f t="shared" si="213"/>
        <v>46588</v>
      </c>
      <c r="B6776" s="73" t="b">
        <f t="shared" si="214"/>
        <v>0</v>
      </c>
      <c r="C6776" s="11"/>
      <c r="D6776" s="11"/>
      <c r="E6776" s="11"/>
    </row>
    <row r="6777" spans="1:5" x14ac:dyDescent="0.25">
      <c r="A6777" s="122">
        <f t="shared" si="213"/>
        <v>46589</v>
      </c>
      <c r="B6777" s="73" t="b">
        <f t="shared" si="214"/>
        <v>0</v>
      </c>
      <c r="C6777" s="11"/>
      <c r="D6777" s="11"/>
      <c r="E6777" s="11"/>
    </row>
    <row r="6778" spans="1:5" x14ac:dyDescent="0.25">
      <c r="A6778" s="122">
        <f t="shared" si="213"/>
        <v>46590</v>
      </c>
      <c r="B6778" s="73" t="b">
        <f t="shared" si="214"/>
        <v>0</v>
      </c>
      <c r="C6778" s="11"/>
      <c r="D6778" s="11"/>
      <c r="E6778" s="11"/>
    </row>
    <row r="6779" spans="1:5" x14ac:dyDescent="0.25">
      <c r="A6779" s="122">
        <f t="shared" si="213"/>
        <v>46591</v>
      </c>
      <c r="B6779" s="73" t="b">
        <f t="shared" si="214"/>
        <v>0</v>
      </c>
      <c r="C6779" s="11"/>
      <c r="D6779" s="11"/>
      <c r="E6779" s="11"/>
    </row>
    <row r="6780" spans="1:5" x14ac:dyDescent="0.25">
      <c r="A6780" s="122">
        <f t="shared" si="213"/>
        <v>46592</v>
      </c>
      <c r="B6780" s="73" t="b">
        <f t="shared" si="214"/>
        <v>0</v>
      </c>
      <c r="C6780" s="11"/>
      <c r="D6780" s="11"/>
      <c r="E6780" s="11"/>
    </row>
    <row r="6781" spans="1:5" x14ac:dyDescent="0.25">
      <c r="A6781" s="122">
        <f t="shared" si="213"/>
        <v>46593</v>
      </c>
      <c r="B6781" s="73" t="b">
        <f t="shared" si="214"/>
        <v>0</v>
      </c>
      <c r="C6781" s="11"/>
      <c r="D6781" s="11"/>
      <c r="E6781" s="11"/>
    </row>
    <row r="6782" spans="1:5" x14ac:dyDescent="0.25">
      <c r="A6782" s="122">
        <f t="shared" si="213"/>
        <v>46594</v>
      </c>
      <c r="B6782" s="73" t="b">
        <f t="shared" si="214"/>
        <v>0</v>
      </c>
      <c r="C6782" s="11"/>
      <c r="D6782" s="11"/>
      <c r="E6782" s="11"/>
    </row>
    <row r="6783" spans="1:5" x14ac:dyDescent="0.25">
      <c r="A6783" s="122">
        <f t="shared" si="213"/>
        <v>46595</v>
      </c>
      <c r="B6783" s="73" t="b">
        <f t="shared" si="214"/>
        <v>0</v>
      </c>
      <c r="C6783" s="11"/>
      <c r="D6783" s="11"/>
      <c r="E6783" s="11"/>
    </row>
    <row r="6784" spans="1:5" x14ac:dyDescent="0.25">
      <c r="A6784" s="122">
        <f t="shared" si="213"/>
        <v>46596</v>
      </c>
      <c r="B6784" s="73" t="b">
        <f t="shared" si="214"/>
        <v>0</v>
      </c>
      <c r="C6784" s="11"/>
      <c r="D6784" s="11"/>
      <c r="E6784" s="11"/>
    </row>
    <row r="6785" spans="1:5" x14ac:dyDescent="0.25">
      <c r="A6785" s="122">
        <f t="shared" si="213"/>
        <v>46597</v>
      </c>
      <c r="B6785" s="73" t="b">
        <f t="shared" si="214"/>
        <v>0</v>
      </c>
      <c r="C6785" s="11"/>
      <c r="D6785" s="11"/>
      <c r="E6785" s="11"/>
    </row>
    <row r="6786" spans="1:5" x14ac:dyDescent="0.25">
      <c r="A6786" s="122">
        <f t="shared" si="213"/>
        <v>46598</v>
      </c>
      <c r="B6786" s="73" t="b">
        <f t="shared" si="214"/>
        <v>0</v>
      </c>
      <c r="C6786" s="11"/>
      <c r="D6786" s="11"/>
      <c r="E6786" s="11"/>
    </row>
    <row r="6787" spans="1:5" x14ac:dyDescent="0.25">
      <c r="A6787" s="122">
        <f t="shared" si="213"/>
        <v>46599</v>
      </c>
      <c r="B6787" s="73" t="b">
        <f t="shared" si="214"/>
        <v>0</v>
      </c>
      <c r="C6787" s="11"/>
      <c r="D6787" s="11"/>
      <c r="E6787" s="11"/>
    </row>
    <row r="6788" spans="1:5" x14ac:dyDescent="0.25">
      <c r="A6788" s="122">
        <f t="shared" ref="A6788:A6851" si="215">A6787+1</f>
        <v>46600</v>
      </c>
      <c r="B6788" s="73" t="b">
        <f t="shared" si="214"/>
        <v>0</v>
      </c>
      <c r="C6788" s="11"/>
      <c r="D6788" s="11"/>
      <c r="E6788" s="11"/>
    </row>
    <row r="6789" spans="1:5" x14ac:dyDescent="0.25">
      <c r="A6789" s="122">
        <f t="shared" si="215"/>
        <v>46601</v>
      </c>
      <c r="B6789" s="73" t="b">
        <f t="shared" si="214"/>
        <v>0</v>
      </c>
      <c r="C6789" s="11"/>
      <c r="D6789" s="11"/>
      <c r="E6789" s="11"/>
    </row>
    <row r="6790" spans="1:5" x14ac:dyDescent="0.25">
      <c r="A6790" s="122">
        <f t="shared" si="215"/>
        <v>46602</v>
      </c>
      <c r="B6790" s="73" t="b">
        <f t="shared" si="214"/>
        <v>0</v>
      </c>
      <c r="C6790" s="11"/>
      <c r="D6790" s="11"/>
      <c r="E6790" s="11"/>
    </row>
    <row r="6791" spans="1:5" x14ac:dyDescent="0.25">
      <c r="A6791" s="122">
        <f t="shared" si="215"/>
        <v>46603</v>
      </c>
      <c r="B6791" s="73" t="b">
        <f t="shared" si="214"/>
        <v>0</v>
      </c>
      <c r="C6791" s="11"/>
      <c r="D6791" s="11"/>
      <c r="E6791" s="11"/>
    </row>
    <row r="6792" spans="1:5" x14ac:dyDescent="0.25">
      <c r="A6792" s="122">
        <f t="shared" si="215"/>
        <v>46604</v>
      </c>
      <c r="B6792" s="73" t="b">
        <f t="shared" si="214"/>
        <v>0</v>
      </c>
      <c r="C6792" s="11"/>
      <c r="D6792" s="11"/>
      <c r="E6792" s="11"/>
    </row>
    <row r="6793" spans="1:5" x14ac:dyDescent="0.25">
      <c r="A6793" s="122">
        <f t="shared" si="215"/>
        <v>46605</v>
      </c>
      <c r="B6793" s="73" t="b">
        <f t="shared" si="214"/>
        <v>0</v>
      </c>
      <c r="C6793" s="11"/>
      <c r="D6793" s="11"/>
      <c r="E6793" s="11"/>
    </row>
    <row r="6794" spans="1:5" x14ac:dyDescent="0.25">
      <c r="A6794" s="122">
        <f t="shared" si="215"/>
        <v>46606</v>
      </c>
      <c r="B6794" s="73" t="b">
        <f t="shared" si="214"/>
        <v>0</v>
      </c>
      <c r="C6794" s="11"/>
      <c r="D6794" s="11"/>
      <c r="E6794" s="11"/>
    </row>
    <row r="6795" spans="1:5" x14ac:dyDescent="0.25">
      <c r="A6795" s="122">
        <f t="shared" si="215"/>
        <v>46607</v>
      </c>
      <c r="B6795" s="73" t="b">
        <f t="shared" si="214"/>
        <v>0</v>
      </c>
      <c r="C6795" s="11"/>
      <c r="D6795" s="11"/>
      <c r="E6795" s="11"/>
    </row>
    <row r="6796" spans="1:5" x14ac:dyDescent="0.25">
      <c r="A6796" s="122">
        <f t="shared" si="215"/>
        <v>46608</v>
      </c>
      <c r="B6796" s="73" t="b">
        <f t="shared" si="214"/>
        <v>0</v>
      </c>
      <c r="C6796" s="11"/>
      <c r="D6796" s="11"/>
      <c r="E6796" s="11"/>
    </row>
    <row r="6797" spans="1:5" x14ac:dyDescent="0.25">
      <c r="A6797" s="122">
        <f t="shared" si="215"/>
        <v>46609</v>
      </c>
      <c r="B6797" s="73" t="b">
        <f t="shared" si="214"/>
        <v>0</v>
      </c>
      <c r="C6797" s="11"/>
      <c r="D6797" s="11"/>
      <c r="E6797" s="11"/>
    </row>
    <row r="6798" spans="1:5" x14ac:dyDescent="0.25">
      <c r="A6798" s="122">
        <f t="shared" si="215"/>
        <v>46610</v>
      </c>
      <c r="B6798" s="73" t="b">
        <f t="shared" si="214"/>
        <v>0</v>
      </c>
      <c r="C6798" s="11"/>
      <c r="D6798" s="11"/>
      <c r="E6798" s="11"/>
    </row>
    <row r="6799" spans="1:5" x14ac:dyDescent="0.25">
      <c r="A6799" s="122">
        <f t="shared" si="215"/>
        <v>46611</v>
      </c>
      <c r="B6799" s="73" t="b">
        <f t="shared" si="214"/>
        <v>0</v>
      </c>
      <c r="C6799" s="11"/>
      <c r="D6799" s="11"/>
      <c r="E6799" s="11"/>
    </row>
    <row r="6800" spans="1:5" x14ac:dyDescent="0.25">
      <c r="A6800" s="122">
        <f t="shared" si="215"/>
        <v>46612</v>
      </c>
      <c r="B6800" s="73" t="b">
        <f t="shared" si="214"/>
        <v>0</v>
      </c>
      <c r="C6800" s="11"/>
      <c r="D6800" s="11"/>
      <c r="E6800" s="11"/>
    </row>
    <row r="6801" spans="1:5" x14ac:dyDescent="0.25">
      <c r="A6801" s="122">
        <f t="shared" si="215"/>
        <v>46613</v>
      </c>
      <c r="B6801" s="73" t="b">
        <f t="shared" si="214"/>
        <v>0</v>
      </c>
      <c r="C6801" s="11"/>
      <c r="D6801" s="11"/>
      <c r="E6801" s="11"/>
    </row>
    <row r="6802" spans="1:5" x14ac:dyDescent="0.25">
      <c r="A6802" s="122">
        <f t="shared" si="215"/>
        <v>46614</v>
      </c>
      <c r="B6802" s="73" t="b">
        <f t="shared" si="214"/>
        <v>0</v>
      </c>
      <c r="C6802" s="11"/>
      <c r="D6802" s="11"/>
      <c r="E6802" s="11"/>
    </row>
    <row r="6803" spans="1:5" x14ac:dyDescent="0.25">
      <c r="A6803" s="122">
        <f t="shared" si="215"/>
        <v>46615</v>
      </c>
      <c r="B6803" s="73" t="b">
        <f t="shared" si="214"/>
        <v>0</v>
      </c>
      <c r="C6803" s="11"/>
      <c r="D6803" s="11"/>
      <c r="E6803" s="11"/>
    </row>
    <row r="6804" spans="1:5" x14ac:dyDescent="0.25">
      <c r="A6804" s="122">
        <f t="shared" si="215"/>
        <v>46616</v>
      </c>
      <c r="B6804" s="73" t="b">
        <f t="shared" si="214"/>
        <v>0</v>
      </c>
      <c r="C6804" s="11"/>
      <c r="D6804" s="11"/>
      <c r="E6804" s="11"/>
    </row>
    <row r="6805" spans="1:5" x14ac:dyDescent="0.25">
      <c r="A6805" s="122">
        <f t="shared" si="215"/>
        <v>46617</v>
      </c>
      <c r="B6805" s="73" t="b">
        <f t="shared" si="214"/>
        <v>0</v>
      </c>
      <c r="C6805" s="11"/>
      <c r="D6805" s="11"/>
      <c r="E6805" s="11"/>
    </row>
    <row r="6806" spans="1:5" x14ac:dyDescent="0.25">
      <c r="A6806" s="122">
        <f t="shared" si="215"/>
        <v>46618</v>
      </c>
      <c r="B6806" s="73" t="b">
        <f t="shared" si="214"/>
        <v>0</v>
      </c>
      <c r="C6806" s="11"/>
      <c r="D6806" s="11"/>
      <c r="E6806" s="11"/>
    </row>
    <row r="6807" spans="1:5" x14ac:dyDescent="0.25">
      <c r="A6807" s="122">
        <f t="shared" si="215"/>
        <v>46619</v>
      </c>
      <c r="B6807" s="73" t="b">
        <f t="shared" si="214"/>
        <v>0</v>
      </c>
      <c r="C6807" s="11"/>
      <c r="D6807" s="11"/>
      <c r="E6807" s="11"/>
    </row>
    <row r="6808" spans="1:5" x14ac:dyDescent="0.25">
      <c r="A6808" s="122">
        <f t="shared" si="215"/>
        <v>46620</v>
      </c>
      <c r="B6808" s="73" t="b">
        <f t="shared" si="214"/>
        <v>0</v>
      </c>
      <c r="C6808" s="11"/>
      <c r="D6808" s="11"/>
      <c r="E6808" s="11"/>
    </row>
    <row r="6809" spans="1:5" x14ac:dyDescent="0.25">
      <c r="A6809" s="122">
        <f t="shared" si="215"/>
        <v>46621</v>
      </c>
      <c r="B6809" s="73" t="b">
        <f t="shared" ref="B6809:B6872" si="216">OR(C6809="Ja",D6809="Ja",E6809="Ja")</f>
        <v>0</v>
      </c>
      <c r="C6809" s="11"/>
      <c r="D6809" s="11"/>
      <c r="E6809" s="11"/>
    </row>
    <row r="6810" spans="1:5" x14ac:dyDescent="0.25">
      <c r="A6810" s="122">
        <f t="shared" si="215"/>
        <v>46622</v>
      </c>
      <c r="B6810" s="73" t="b">
        <f t="shared" si="216"/>
        <v>0</v>
      </c>
      <c r="C6810" s="11"/>
      <c r="D6810" s="11"/>
      <c r="E6810" s="11"/>
    </row>
    <row r="6811" spans="1:5" x14ac:dyDescent="0.25">
      <c r="A6811" s="122">
        <f t="shared" si="215"/>
        <v>46623</v>
      </c>
      <c r="B6811" s="73" t="b">
        <f t="shared" si="216"/>
        <v>0</v>
      </c>
      <c r="C6811" s="11"/>
      <c r="D6811" s="11"/>
      <c r="E6811" s="11"/>
    </row>
    <row r="6812" spans="1:5" x14ac:dyDescent="0.25">
      <c r="A6812" s="122">
        <f t="shared" si="215"/>
        <v>46624</v>
      </c>
      <c r="B6812" s="73" t="b">
        <f t="shared" si="216"/>
        <v>0</v>
      </c>
      <c r="C6812" s="11"/>
      <c r="D6812" s="11"/>
      <c r="E6812" s="11"/>
    </row>
    <row r="6813" spans="1:5" x14ac:dyDescent="0.25">
      <c r="A6813" s="122">
        <f t="shared" si="215"/>
        <v>46625</v>
      </c>
      <c r="B6813" s="73" t="b">
        <f t="shared" si="216"/>
        <v>0</v>
      </c>
      <c r="C6813" s="11"/>
      <c r="D6813" s="11"/>
      <c r="E6813" s="11"/>
    </row>
    <row r="6814" spans="1:5" x14ac:dyDescent="0.25">
      <c r="A6814" s="122">
        <f t="shared" si="215"/>
        <v>46626</v>
      </c>
      <c r="B6814" s="73" t="b">
        <f t="shared" si="216"/>
        <v>0</v>
      </c>
      <c r="C6814" s="11"/>
      <c r="D6814" s="11"/>
      <c r="E6814" s="11"/>
    </row>
    <row r="6815" spans="1:5" x14ac:dyDescent="0.25">
      <c r="A6815" s="122">
        <f t="shared" si="215"/>
        <v>46627</v>
      </c>
      <c r="B6815" s="73" t="b">
        <f t="shared" si="216"/>
        <v>0</v>
      </c>
      <c r="C6815" s="11"/>
      <c r="D6815" s="11"/>
      <c r="E6815" s="11"/>
    </row>
    <row r="6816" spans="1:5" x14ac:dyDescent="0.25">
      <c r="A6816" s="122">
        <f t="shared" si="215"/>
        <v>46628</v>
      </c>
      <c r="B6816" s="73" t="b">
        <f t="shared" si="216"/>
        <v>0</v>
      </c>
      <c r="C6816" s="11"/>
      <c r="D6816" s="11"/>
      <c r="E6816" s="11"/>
    </row>
    <row r="6817" spans="1:5" x14ac:dyDescent="0.25">
      <c r="A6817" s="122">
        <f t="shared" si="215"/>
        <v>46629</v>
      </c>
      <c r="B6817" s="73" t="b">
        <f t="shared" si="216"/>
        <v>0</v>
      </c>
      <c r="C6817" s="11"/>
      <c r="D6817" s="11"/>
      <c r="E6817" s="11"/>
    </row>
    <row r="6818" spans="1:5" x14ac:dyDescent="0.25">
      <c r="A6818" s="122">
        <f t="shared" si="215"/>
        <v>46630</v>
      </c>
      <c r="B6818" s="73" t="b">
        <f t="shared" si="216"/>
        <v>0</v>
      </c>
      <c r="C6818" s="11"/>
      <c r="D6818" s="11"/>
      <c r="E6818" s="11"/>
    </row>
    <row r="6819" spans="1:5" x14ac:dyDescent="0.25">
      <c r="A6819" s="122">
        <f t="shared" si="215"/>
        <v>46631</v>
      </c>
      <c r="B6819" s="73" t="b">
        <f t="shared" si="216"/>
        <v>0</v>
      </c>
      <c r="C6819" s="11"/>
      <c r="D6819" s="11"/>
      <c r="E6819" s="11"/>
    </row>
    <row r="6820" spans="1:5" x14ac:dyDescent="0.25">
      <c r="A6820" s="122">
        <f t="shared" si="215"/>
        <v>46632</v>
      </c>
      <c r="B6820" s="73" t="b">
        <f t="shared" si="216"/>
        <v>0</v>
      </c>
      <c r="C6820" s="11"/>
      <c r="D6820" s="11"/>
      <c r="E6820" s="11"/>
    </row>
    <row r="6821" spans="1:5" x14ac:dyDescent="0.25">
      <c r="A6821" s="122">
        <f t="shared" si="215"/>
        <v>46633</v>
      </c>
      <c r="B6821" s="73" t="b">
        <f t="shared" si="216"/>
        <v>0</v>
      </c>
      <c r="C6821" s="11"/>
      <c r="D6821" s="11"/>
      <c r="E6821" s="11"/>
    </row>
    <row r="6822" spans="1:5" x14ac:dyDescent="0.25">
      <c r="A6822" s="122">
        <f t="shared" si="215"/>
        <v>46634</v>
      </c>
      <c r="B6822" s="73" t="b">
        <f t="shared" si="216"/>
        <v>0</v>
      </c>
      <c r="C6822" s="11"/>
      <c r="D6822" s="11"/>
      <c r="E6822" s="11"/>
    </row>
    <row r="6823" spans="1:5" x14ac:dyDescent="0.25">
      <c r="A6823" s="122">
        <f t="shared" si="215"/>
        <v>46635</v>
      </c>
      <c r="B6823" s="73" t="b">
        <f t="shared" si="216"/>
        <v>0</v>
      </c>
      <c r="C6823" s="11"/>
      <c r="D6823" s="11"/>
      <c r="E6823" s="11"/>
    </row>
    <row r="6824" spans="1:5" x14ac:dyDescent="0.25">
      <c r="A6824" s="122">
        <f t="shared" si="215"/>
        <v>46636</v>
      </c>
      <c r="B6824" s="73" t="b">
        <f t="shared" si="216"/>
        <v>0</v>
      </c>
      <c r="C6824" s="11"/>
      <c r="D6824" s="11"/>
      <c r="E6824" s="11"/>
    </row>
    <row r="6825" spans="1:5" x14ac:dyDescent="0.25">
      <c r="A6825" s="122">
        <f t="shared" si="215"/>
        <v>46637</v>
      </c>
      <c r="B6825" s="73" t="b">
        <f t="shared" si="216"/>
        <v>0</v>
      </c>
      <c r="C6825" s="11"/>
      <c r="D6825" s="11"/>
      <c r="E6825" s="11"/>
    </row>
    <row r="6826" spans="1:5" x14ac:dyDescent="0.25">
      <c r="A6826" s="122">
        <f t="shared" si="215"/>
        <v>46638</v>
      </c>
      <c r="B6826" s="73" t="b">
        <f t="shared" si="216"/>
        <v>0</v>
      </c>
      <c r="C6826" s="11"/>
      <c r="D6826" s="11"/>
      <c r="E6826" s="11"/>
    </row>
    <row r="6827" spans="1:5" x14ac:dyDescent="0.25">
      <c r="A6827" s="122">
        <f t="shared" si="215"/>
        <v>46639</v>
      </c>
      <c r="B6827" s="73" t="b">
        <f t="shared" si="216"/>
        <v>0</v>
      </c>
      <c r="C6827" s="11"/>
      <c r="D6827" s="11"/>
      <c r="E6827" s="11"/>
    </row>
    <row r="6828" spans="1:5" x14ac:dyDescent="0.25">
      <c r="A6828" s="122">
        <f t="shared" si="215"/>
        <v>46640</v>
      </c>
      <c r="B6828" s="73" t="b">
        <f t="shared" si="216"/>
        <v>0</v>
      </c>
      <c r="C6828" s="11"/>
      <c r="D6828" s="11"/>
      <c r="E6828" s="11"/>
    </row>
    <row r="6829" spans="1:5" x14ac:dyDescent="0.25">
      <c r="A6829" s="122">
        <f t="shared" si="215"/>
        <v>46641</v>
      </c>
      <c r="B6829" s="73" t="b">
        <f t="shared" si="216"/>
        <v>0</v>
      </c>
      <c r="C6829" s="11"/>
      <c r="D6829" s="11"/>
      <c r="E6829" s="11"/>
    </row>
    <row r="6830" spans="1:5" x14ac:dyDescent="0.25">
      <c r="A6830" s="122">
        <f t="shared" si="215"/>
        <v>46642</v>
      </c>
      <c r="B6830" s="73" t="b">
        <f t="shared" si="216"/>
        <v>0</v>
      </c>
      <c r="C6830" s="11"/>
      <c r="D6830" s="11"/>
      <c r="E6830" s="11"/>
    </row>
    <row r="6831" spans="1:5" x14ac:dyDescent="0.25">
      <c r="A6831" s="122">
        <f t="shared" si="215"/>
        <v>46643</v>
      </c>
      <c r="B6831" s="73" t="b">
        <f t="shared" si="216"/>
        <v>0</v>
      </c>
      <c r="C6831" s="11"/>
      <c r="D6831" s="11"/>
      <c r="E6831" s="11"/>
    </row>
    <row r="6832" spans="1:5" x14ac:dyDescent="0.25">
      <c r="A6832" s="122">
        <f t="shared" si="215"/>
        <v>46644</v>
      </c>
      <c r="B6832" s="73" t="b">
        <f t="shared" si="216"/>
        <v>0</v>
      </c>
      <c r="C6832" s="11"/>
      <c r="D6832" s="11"/>
      <c r="E6832" s="11"/>
    </row>
    <row r="6833" spans="1:5" x14ac:dyDescent="0.25">
      <c r="A6833" s="122">
        <f t="shared" si="215"/>
        <v>46645</v>
      </c>
      <c r="B6833" s="73" t="b">
        <f t="shared" si="216"/>
        <v>0</v>
      </c>
      <c r="C6833" s="11"/>
      <c r="D6833" s="11"/>
      <c r="E6833" s="11"/>
    </row>
    <row r="6834" spans="1:5" x14ac:dyDescent="0.25">
      <c r="A6834" s="122">
        <f t="shared" si="215"/>
        <v>46646</v>
      </c>
      <c r="B6834" s="73" t="b">
        <f t="shared" si="216"/>
        <v>0</v>
      </c>
      <c r="C6834" s="11"/>
      <c r="D6834" s="11"/>
      <c r="E6834" s="11"/>
    </row>
    <row r="6835" spans="1:5" x14ac:dyDescent="0.25">
      <c r="A6835" s="122">
        <f t="shared" si="215"/>
        <v>46647</v>
      </c>
      <c r="B6835" s="73" t="b">
        <f t="shared" si="216"/>
        <v>0</v>
      </c>
      <c r="C6835" s="11"/>
      <c r="D6835" s="11"/>
      <c r="E6835" s="11"/>
    </row>
    <row r="6836" spans="1:5" x14ac:dyDescent="0.25">
      <c r="A6836" s="122">
        <f t="shared" si="215"/>
        <v>46648</v>
      </c>
      <c r="B6836" s="73" t="b">
        <f t="shared" si="216"/>
        <v>0</v>
      </c>
      <c r="C6836" s="11"/>
      <c r="D6836" s="11"/>
      <c r="E6836" s="11"/>
    </row>
    <row r="6837" spans="1:5" x14ac:dyDescent="0.25">
      <c r="A6837" s="122">
        <f t="shared" si="215"/>
        <v>46649</v>
      </c>
      <c r="B6837" s="73" t="b">
        <f t="shared" si="216"/>
        <v>0</v>
      </c>
      <c r="C6837" s="11"/>
      <c r="D6837" s="11"/>
      <c r="E6837" s="11"/>
    </row>
    <row r="6838" spans="1:5" x14ac:dyDescent="0.25">
      <c r="A6838" s="122">
        <f t="shared" si="215"/>
        <v>46650</v>
      </c>
      <c r="B6838" s="73" t="b">
        <f t="shared" si="216"/>
        <v>0</v>
      </c>
      <c r="C6838" s="11"/>
      <c r="D6838" s="11"/>
      <c r="E6838" s="11"/>
    </row>
    <row r="6839" spans="1:5" x14ac:dyDescent="0.25">
      <c r="A6839" s="122">
        <f t="shared" si="215"/>
        <v>46651</v>
      </c>
      <c r="B6839" s="73" t="b">
        <f t="shared" si="216"/>
        <v>0</v>
      </c>
      <c r="C6839" s="11"/>
      <c r="D6839" s="11"/>
      <c r="E6839" s="11"/>
    </row>
    <row r="6840" spans="1:5" x14ac:dyDescent="0.25">
      <c r="A6840" s="122">
        <f t="shared" si="215"/>
        <v>46652</v>
      </c>
      <c r="B6840" s="73" t="b">
        <f t="shared" si="216"/>
        <v>0</v>
      </c>
      <c r="C6840" s="11"/>
      <c r="D6840" s="11"/>
      <c r="E6840" s="11"/>
    </row>
    <row r="6841" spans="1:5" x14ac:dyDescent="0.25">
      <c r="A6841" s="122">
        <f t="shared" si="215"/>
        <v>46653</v>
      </c>
      <c r="B6841" s="73" t="b">
        <f t="shared" si="216"/>
        <v>0</v>
      </c>
      <c r="C6841" s="11"/>
      <c r="D6841" s="11"/>
      <c r="E6841" s="11"/>
    </row>
    <row r="6842" spans="1:5" x14ac:dyDescent="0.25">
      <c r="A6842" s="122">
        <f t="shared" si="215"/>
        <v>46654</v>
      </c>
      <c r="B6842" s="73" t="b">
        <f t="shared" si="216"/>
        <v>0</v>
      </c>
      <c r="C6842" s="11"/>
      <c r="D6842" s="11"/>
      <c r="E6842" s="11"/>
    </row>
    <row r="6843" spans="1:5" x14ac:dyDescent="0.25">
      <c r="A6843" s="122">
        <f t="shared" si="215"/>
        <v>46655</v>
      </c>
      <c r="B6843" s="73" t="b">
        <f t="shared" si="216"/>
        <v>0</v>
      </c>
      <c r="C6843" s="11"/>
      <c r="D6843" s="11"/>
      <c r="E6843" s="11"/>
    </row>
    <row r="6844" spans="1:5" x14ac:dyDescent="0.25">
      <c r="A6844" s="122">
        <f t="shared" si="215"/>
        <v>46656</v>
      </c>
      <c r="B6844" s="73" t="b">
        <f t="shared" si="216"/>
        <v>0</v>
      </c>
      <c r="C6844" s="11"/>
      <c r="D6844" s="11"/>
      <c r="E6844" s="11"/>
    </row>
    <row r="6845" spans="1:5" x14ac:dyDescent="0.25">
      <c r="A6845" s="122">
        <f t="shared" si="215"/>
        <v>46657</v>
      </c>
      <c r="B6845" s="73" t="b">
        <f t="shared" si="216"/>
        <v>0</v>
      </c>
      <c r="C6845" s="11"/>
      <c r="D6845" s="11"/>
      <c r="E6845" s="11"/>
    </row>
    <row r="6846" spans="1:5" x14ac:dyDescent="0.25">
      <c r="A6846" s="122">
        <f t="shared" si="215"/>
        <v>46658</v>
      </c>
      <c r="B6846" s="73" t="b">
        <f t="shared" si="216"/>
        <v>0</v>
      </c>
      <c r="C6846" s="11"/>
      <c r="D6846" s="11"/>
      <c r="E6846" s="11"/>
    </row>
    <row r="6847" spans="1:5" x14ac:dyDescent="0.25">
      <c r="A6847" s="122">
        <f t="shared" si="215"/>
        <v>46659</v>
      </c>
      <c r="B6847" s="73" t="b">
        <f t="shared" si="216"/>
        <v>0</v>
      </c>
      <c r="C6847" s="11"/>
      <c r="D6847" s="11"/>
      <c r="E6847" s="11"/>
    </row>
    <row r="6848" spans="1:5" x14ac:dyDescent="0.25">
      <c r="A6848" s="122">
        <f t="shared" si="215"/>
        <v>46660</v>
      </c>
      <c r="B6848" s="73" t="b">
        <f t="shared" si="216"/>
        <v>0</v>
      </c>
      <c r="C6848" s="11"/>
      <c r="D6848" s="11"/>
      <c r="E6848" s="11"/>
    </row>
    <row r="6849" spans="1:5" x14ac:dyDescent="0.25">
      <c r="A6849" s="122">
        <f t="shared" si="215"/>
        <v>46661</v>
      </c>
      <c r="B6849" s="73" t="b">
        <f t="shared" si="216"/>
        <v>0</v>
      </c>
      <c r="C6849" s="11"/>
      <c r="D6849" s="11"/>
      <c r="E6849" s="11"/>
    </row>
    <row r="6850" spans="1:5" x14ac:dyDescent="0.25">
      <c r="A6850" s="122">
        <f t="shared" si="215"/>
        <v>46662</v>
      </c>
      <c r="B6850" s="73" t="b">
        <f t="shared" si="216"/>
        <v>0</v>
      </c>
      <c r="C6850" s="11"/>
      <c r="D6850" s="11"/>
      <c r="E6850" s="11"/>
    </row>
    <row r="6851" spans="1:5" x14ac:dyDescent="0.25">
      <c r="A6851" s="122">
        <f t="shared" si="215"/>
        <v>46663</v>
      </c>
      <c r="B6851" s="73" t="b">
        <f t="shared" si="216"/>
        <v>0</v>
      </c>
      <c r="C6851" s="11"/>
      <c r="D6851" s="11"/>
      <c r="E6851" s="11"/>
    </row>
    <row r="6852" spans="1:5" x14ac:dyDescent="0.25">
      <c r="A6852" s="122">
        <f t="shared" ref="A6852:A6915" si="217">A6851+1</f>
        <v>46664</v>
      </c>
      <c r="B6852" s="73" t="b">
        <f t="shared" si="216"/>
        <v>0</v>
      </c>
      <c r="C6852" s="11"/>
      <c r="D6852" s="11"/>
      <c r="E6852" s="11"/>
    </row>
    <row r="6853" spans="1:5" x14ac:dyDescent="0.25">
      <c r="A6853" s="122">
        <f t="shared" si="217"/>
        <v>46665</v>
      </c>
      <c r="B6853" s="73" t="b">
        <f t="shared" si="216"/>
        <v>0</v>
      </c>
      <c r="C6853" s="11"/>
      <c r="D6853" s="11"/>
      <c r="E6853" s="11"/>
    </row>
    <row r="6854" spans="1:5" x14ac:dyDescent="0.25">
      <c r="A6854" s="122">
        <f t="shared" si="217"/>
        <v>46666</v>
      </c>
      <c r="B6854" s="73" t="b">
        <f t="shared" si="216"/>
        <v>0</v>
      </c>
      <c r="C6854" s="11"/>
      <c r="D6854" s="11"/>
      <c r="E6854" s="11"/>
    </row>
    <row r="6855" spans="1:5" x14ac:dyDescent="0.25">
      <c r="A6855" s="122">
        <f t="shared" si="217"/>
        <v>46667</v>
      </c>
      <c r="B6855" s="73" t="b">
        <f t="shared" si="216"/>
        <v>0</v>
      </c>
      <c r="C6855" s="11"/>
      <c r="D6855" s="11"/>
      <c r="E6855" s="11"/>
    </row>
    <row r="6856" spans="1:5" x14ac:dyDescent="0.25">
      <c r="A6856" s="122">
        <f t="shared" si="217"/>
        <v>46668</v>
      </c>
      <c r="B6856" s="73" t="b">
        <f t="shared" si="216"/>
        <v>0</v>
      </c>
      <c r="C6856" s="11"/>
      <c r="D6856" s="11"/>
      <c r="E6856" s="11"/>
    </row>
    <row r="6857" spans="1:5" x14ac:dyDescent="0.25">
      <c r="A6857" s="122">
        <f t="shared" si="217"/>
        <v>46669</v>
      </c>
      <c r="B6857" s="73" t="b">
        <f t="shared" si="216"/>
        <v>0</v>
      </c>
      <c r="C6857" s="11"/>
      <c r="D6857" s="11"/>
      <c r="E6857" s="11"/>
    </row>
    <row r="6858" spans="1:5" x14ac:dyDescent="0.25">
      <c r="A6858" s="122">
        <f t="shared" si="217"/>
        <v>46670</v>
      </c>
      <c r="B6858" s="73" t="b">
        <f t="shared" si="216"/>
        <v>0</v>
      </c>
      <c r="C6858" s="11"/>
      <c r="D6858" s="11"/>
      <c r="E6858" s="11"/>
    </row>
    <row r="6859" spans="1:5" x14ac:dyDescent="0.25">
      <c r="A6859" s="122">
        <f t="shared" si="217"/>
        <v>46671</v>
      </c>
      <c r="B6859" s="73" t="b">
        <f t="shared" si="216"/>
        <v>0</v>
      </c>
      <c r="C6859" s="11"/>
      <c r="D6859" s="11"/>
      <c r="E6859" s="11"/>
    </row>
    <row r="6860" spans="1:5" x14ac:dyDescent="0.25">
      <c r="A6860" s="122">
        <f t="shared" si="217"/>
        <v>46672</v>
      </c>
      <c r="B6860" s="73" t="b">
        <f t="shared" si="216"/>
        <v>0</v>
      </c>
      <c r="C6860" s="11"/>
      <c r="D6860" s="11"/>
      <c r="E6860" s="11"/>
    </row>
    <row r="6861" spans="1:5" x14ac:dyDescent="0.25">
      <c r="A6861" s="122">
        <f t="shared" si="217"/>
        <v>46673</v>
      </c>
      <c r="B6861" s="73" t="b">
        <f t="shared" si="216"/>
        <v>0</v>
      </c>
      <c r="C6861" s="11"/>
      <c r="D6861" s="11"/>
      <c r="E6861" s="11"/>
    </row>
    <row r="6862" spans="1:5" x14ac:dyDescent="0.25">
      <c r="A6862" s="122">
        <f t="shared" si="217"/>
        <v>46674</v>
      </c>
      <c r="B6862" s="73" t="b">
        <f t="shared" si="216"/>
        <v>0</v>
      </c>
      <c r="C6862" s="11"/>
      <c r="D6862" s="11"/>
      <c r="E6862" s="11"/>
    </row>
    <row r="6863" spans="1:5" x14ac:dyDescent="0.25">
      <c r="A6863" s="122">
        <f t="shared" si="217"/>
        <v>46675</v>
      </c>
      <c r="B6863" s="73" t="b">
        <f t="shared" si="216"/>
        <v>0</v>
      </c>
      <c r="C6863" s="11"/>
      <c r="D6863" s="11"/>
      <c r="E6863" s="11"/>
    </row>
    <row r="6864" spans="1:5" x14ac:dyDescent="0.25">
      <c r="A6864" s="122">
        <f t="shared" si="217"/>
        <v>46676</v>
      </c>
      <c r="B6864" s="73" t="b">
        <f t="shared" si="216"/>
        <v>0</v>
      </c>
      <c r="C6864" s="11"/>
      <c r="D6864" s="11"/>
      <c r="E6864" s="11"/>
    </row>
    <row r="6865" spans="1:5" x14ac:dyDescent="0.25">
      <c r="A6865" s="122">
        <f t="shared" si="217"/>
        <v>46677</v>
      </c>
      <c r="B6865" s="73" t="b">
        <f t="shared" si="216"/>
        <v>0</v>
      </c>
      <c r="C6865" s="11"/>
      <c r="D6865" s="11"/>
      <c r="E6865" s="11"/>
    </row>
    <row r="6866" spans="1:5" x14ac:dyDescent="0.25">
      <c r="A6866" s="122">
        <f t="shared" si="217"/>
        <v>46678</v>
      </c>
      <c r="B6866" s="73" t="b">
        <f t="shared" si="216"/>
        <v>0</v>
      </c>
      <c r="C6866" s="11"/>
      <c r="D6866" s="11"/>
      <c r="E6866" s="11"/>
    </row>
    <row r="6867" spans="1:5" x14ac:dyDescent="0.25">
      <c r="A6867" s="122">
        <f t="shared" si="217"/>
        <v>46679</v>
      </c>
      <c r="B6867" s="73" t="b">
        <f t="shared" si="216"/>
        <v>0</v>
      </c>
      <c r="C6867" s="11"/>
      <c r="D6867" s="11"/>
      <c r="E6867" s="11"/>
    </row>
    <row r="6868" spans="1:5" x14ac:dyDescent="0.25">
      <c r="A6868" s="122">
        <f t="shared" si="217"/>
        <v>46680</v>
      </c>
      <c r="B6868" s="73" t="b">
        <f t="shared" si="216"/>
        <v>0</v>
      </c>
      <c r="C6868" s="11"/>
      <c r="D6868" s="11"/>
      <c r="E6868" s="11"/>
    </row>
    <row r="6869" spans="1:5" x14ac:dyDescent="0.25">
      <c r="A6869" s="122">
        <f t="shared" si="217"/>
        <v>46681</v>
      </c>
      <c r="B6869" s="73" t="b">
        <f t="shared" si="216"/>
        <v>0</v>
      </c>
      <c r="C6869" s="11"/>
      <c r="D6869" s="11"/>
      <c r="E6869" s="11"/>
    </row>
    <row r="6870" spans="1:5" x14ac:dyDescent="0.25">
      <c r="A6870" s="122">
        <f t="shared" si="217"/>
        <v>46682</v>
      </c>
      <c r="B6870" s="73" t="b">
        <f t="shared" si="216"/>
        <v>0</v>
      </c>
      <c r="C6870" s="11"/>
      <c r="D6870" s="11"/>
      <c r="E6870" s="11"/>
    </row>
    <row r="6871" spans="1:5" x14ac:dyDescent="0.25">
      <c r="A6871" s="122">
        <f t="shared" si="217"/>
        <v>46683</v>
      </c>
      <c r="B6871" s="73" t="b">
        <f t="shared" si="216"/>
        <v>0</v>
      </c>
      <c r="C6871" s="11"/>
      <c r="D6871" s="11"/>
      <c r="E6871" s="11"/>
    </row>
    <row r="6872" spans="1:5" x14ac:dyDescent="0.25">
      <c r="A6872" s="122">
        <f t="shared" si="217"/>
        <v>46684</v>
      </c>
      <c r="B6872" s="73" t="b">
        <f t="shared" si="216"/>
        <v>0</v>
      </c>
      <c r="C6872" s="11"/>
      <c r="D6872" s="11"/>
      <c r="E6872" s="11"/>
    </row>
    <row r="6873" spans="1:5" x14ac:dyDescent="0.25">
      <c r="A6873" s="122">
        <f t="shared" si="217"/>
        <v>46685</v>
      </c>
      <c r="B6873" s="73" t="b">
        <f t="shared" ref="B6873:B6936" si="218">OR(C6873="Ja",D6873="Ja",E6873="Ja")</f>
        <v>0</v>
      </c>
      <c r="C6873" s="11"/>
      <c r="D6873" s="11"/>
      <c r="E6873" s="11"/>
    </row>
    <row r="6874" spans="1:5" x14ac:dyDescent="0.25">
      <c r="A6874" s="122">
        <f t="shared" si="217"/>
        <v>46686</v>
      </c>
      <c r="B6874" s="73" t="b">
        <f t="shared" si="218"/>
        <v>0</v>
      </c>
      <c r="C6874" s="11"/>
      <c r="D6874" s="11"/>
      <c r="E6874" s="11"/>
    </row>
    <row r="6875" spans="1:5" x14ac:dyDescent="0.25">
      <c r="A6875" s="122">
        <f t="shared" si="217"/>
        <v>46687</v>
      </c>
      <c r="B6875" s="73" t="b">
        <f t="shared" si="218"/>
        <v>0</v>
      </c>
      <c r="C6875" s="11"/>
      <c r="D6875" s="11"/>
      <c r="E6875" s="11"/>
    </row>
    <row r="6876" spans="1:5" x14ac:dyDescent="0.25">
      <c r="A6876" s="122">
        <f t="shared" si="217"/>
        <v>46688</v>
      </c>
      <c r="B6876" s="73" t="b">
        <f t="shared" si="218"/>
        <v>0</v>
      </c>
      <c r="C6876" s="11"/>
      <c r="D6876" s="11"/>
      <c r="E6876" s="11"/>
    </row>
    <row r="6877" spans="1:5" x14ac:dyDescent="0.25">
      <c r="A6877" s="122">
        <f t="shared" si="217"/>
        <v>46689</v>
      </c>
      <c r="B6877" s="73" t="b">
        <f t="shared" si="218"/>
        <v>0</v>
      </c>
      <c r="C6877" s="11"/>
      <c r="D6877" s="11"/>
      <c r="E6877" s="11"/>
    </row>
    <row r="6878" spans="1:5" x14ac:dyDescent="0.25">
      <c r="A6878" s="122">
        <f t="shared" si="217"/>
        <v>46690</v>
      </c>
      <c r="B6878" s="73" t="b">
        <f t="shared" si="218"/>
        <v>0</v>
      </c>
      <c r="C6878" s="11"/>
      <c r="D6878" s="11"/>
      <c r="E6878" s="11"/>
    </row>
    <row r="6879" spans="1:5" x14ac:dyDescent="0.25">
      <c r="A6879" s="122">
        <f t="shared" si="217"/>
        <v>46691</v>
      </c>
      <c r="B6879" s="73" t="b">
        <f t="shared" si="218"/>
        <v>0</v>
      </c>
      <c r="C6879" s="11"/>
      <c r="D6879" s="11"/>
      <c r="E6879" s="11"/>
    </row>
    <row r="6880" spans="1:5" x14ac:dyDescent="0.25">
      <c r="A6880" s="122">
        <f t="shared" si="217"/>
        <v>46692</v>
      </c>
      <c r="B6880" s="73" t="b">
        <f t="shared" si="218"/>
        <v>0</v>
      </c>
      <c r="C6880" s="11"/>
      <c r="D6880" s="11"/>
      <c r="E6880" s="11"/>
    </row>
    <row r="6881" spans="1:5" x14ac:dyDescent="0.25">
      <c r="A6881" s="122">
        <f t="shared" si="217"/>
        <v>46693</v>
      </c>
      <c r="B6881" s="73" t="b">
        <f t="shared" si="218"/>
        <v>0</v>
      </c>
      <c r="C6881" s="11"/>
      <c r="D6881" s="11"/>
      <c r="E6881" s="11"/>
    </row>
    <row r="6882" spans="1:5" x14ac:dyDescent="0.25">
      <c r="A6882" s="122">
        <f t="shared" si="217"/>
        <v>46694</v>
      </c>
      <c r="B6882" s="73" t="b">
        <f t="shared" si="218"/>
        <v>0</v>
      </c>
      <c r="C6882" s="11"/>
      <c r="D6882" s="11"/>
      <c r="E6882" s="11"/>
    </row>
    <row r="6883" spans="1:5" x14ac:dyDescent="0.25">
      <c r="A6883" s="122">
        <f t="shared" si="217"/>
        <v>46695</v>
      </c>
      <c r="B6883" s="73" t="b">
        <f t="shared" si="218"/>
        <v>0</v>
      </c>
      <c r="C6883" s="11"/>
      <c r="D6883" s="11"/>
      <c r="E6883" s="11"/>
    </row>
    <row r="6884" spans="1:5" x14ac:dyDescent="0.25">
      <c r="A6884" s="122">
        <f t="shared" si="217"/>
        <v>46696</v>
      </c>
      <c r="B6884" s="73" t="b">
        <f t="shared" si="218"/>
        <v>0</v>
      </c>
      <c r="C6884" s="11"/>
      <c r="D6884" s="11"/>
      <c r="E6884" s="11"/>
    </row>
    <row r="6885" spans="1:5" x14ac:dyDescent="0.25">
      <c r="A6885" s="122">
        <f t="shared" si="217"/>
        <v>46697</v>
      </c>
      <c r="B6885" s="73" t="b">
        <f t="shared" si="218"/>
        <v>0</v>
      </c>
      <c r="C6885" s="11"/>
      <c r="D6885" s="11"/>
      <c r="E6885" s="11"/>
    </row>
    <row r="6886" spans="1:5" x14ac:dyDescent="0.25">
      <c r="A6886" s="122">
        <f t="shared" si="217"/>
        <v>46698</v>
      </c>
      <c r="B6886" s="73" t="b">
        <f t="shared" si="218"/>
        <v>0</v>
      </c>
      <c r="C6886" s="11"/>
      <c r="D6886" s="11"/>
      <c r="E6886" s="11"/>
    </row>
    <row r="6887" spans="1:5" x14ac:dyDescent="0.25">
      <c r="A6887" s="122">
        <f t="shared" si="217"/>
        <v>46699</v>
      </c>
      <c r="B6887" s="73" t="b">
        <f t="shared" si="218"/>
        <v>0</v>
      </c>
      <c r="C6887" s="11"/>
      <c r="D6887" s="11"/>
      <c r="E6887" s="11"/>
    </row>
    <row r="6888" spans="1:5" x14ac:dyDescent="0.25">
      <c r="A6888" s="122">
        <f t="shared" si="217"/>
        <v>46700</v>
      </c>
      <c r="B6888" s="73" t="b">
        <f t="shared" si="218"/>
        <v>0</v>
      </c>
      <c r="C6888" s="11"/>
      <c r="D6888" s="11"/>
      <c r="E6888" s="11"/>
    </row>
    <row r="6889" spans="1:5" x14ac:dyDescent="0.25">
      <c r="A6889" s="122">
        <f t="shared" si="217"/>
        <v>46701</v>
      </c>
      <c r="B6889" s="73" t="b">
        <f t="shared" si="218"/>
        <v>0</v>
      </c>
      <c r="C6889" s="11"/>
      <c r="D6889" s="11"/>
      <c r="E6889" s="11"/>
    </row>
    <row r="6890" spans="1:5" x14ac:dyDescent="0.25">
      <c r="A6890" s="122">
        <f t="shared" si="217"/>
        <v>46702</v>
      </c>
      <c r="B6890" s="73" t="b">
        <f t="shared" si="218"/>
        <v>0</v>
      </c>
      <c r="C6890" s="11"/>
      <c r="D6890" s="11"/>
      <c r="E6890" s="11"/>
    </row>
    <row r="6891" spans="1:5" x14ac:dyDescent="0.25">
      <c r="A6891" s="122">
        <f t="shared" si="217"/>
        <v>46703</v>
      </c>
      <c r="B6891" s="73" t="b">
        <f t="shared" si="218"/>
        <v>0</v>
      </c>
      <c r="C6891" s="11"/>
      <c r="D6891" s="11"/>
      <c r="E6891" s="11"/>
    </row>
    <row r="6892" spans="1:5" x14ac:dyDescent="0.25">
      <c r="A6892" s="122">
        <f t="shared" si="217"/>
        <v>46704</v>
      </c>
      <c r="B6892" s="73" t="b">
        <f t="shared" si="218"/>
        <v>0</v>
      </c>
      <c r="C6892" s="11"/>
      <c r="D6892" s="11"/>
      <c r="E6892" s="11"/>
    </row>
    <row r="6893" spans="1:5" x14ac:dyDescent="0.25">
      <c r="A6893" s="122">
        <f t="shared" si="217"/>
        <v>46705</v>
      </c>
      <c r="B6893" s="73" t="b">
        <f t="shared" si="218"/>
        <v>0</v>
      </c>
      <c r="C6893" s="11"/>
      <c r="D6893" s="11"/>
      <c r="E6893" s="11"/>
    </row>
    <row r="6894" spans="1:5" x14ac:dyDescent="0.25">
      <c r="A6894" s="122">
        <f t="shared" si="217"/>
        <v>46706</v>
      </c>
      <c r="B6894" s="73" t="b">
        <f t="shared" si="218"/>
        <v>0</v>
      </c>
      <c r="C6894" s="11"/>
      <c r="D6894" s="11"/>
      <c r="E6894" s="11"/>
    </row>
    <row r="6895" spans="1:5" x14ac:dyDescent="0.25">
      <c r="A6895" s="122">
        <f t="shared" si="217"/>
        <v>46707</v>
      </c>
      <c r="B6895" s="73" t="b">
        <f t="shared" si="218"/>
        <v>0</v>
      </c>
      <c r="C6895" s="11"/>
      <c r="D6895" s="11"/>
      <c r="E6895" s="11"/>
    </row>
    <row r="6896" spans="1:5" x14ac:dyDescent="0.25">
      <c r="A6896" s="122">
        <f t="shared" si="217"/>
        <v>46708</v>
      </c>
      <c r="B6896" s="73" t="b">
        <f t="shared" si="218"/>
        <v>0</v>
      </c>
      <c r="C6896" s="11"/>
      <c r="D6896" s="11"/>
      <c r="E6896" s="11"/>
    </row>
    <row r="6897" spans="1:5" x14ac:dyDescent="0.25">
      <c r="A6897" s="122">
        <f t="shared" si="217"/>
        <v>46709</v>
      </c>
      <c r="B6897" s="73" t="b">
        <f t="shared" si="218"/>
        <v>0</v>
      </c>
      <c r="C6897" s="11"/>
      <c r="D6897" s="11"/>
      <c r="E6897" s="11"/>
    </row>
    <row r="6898" spans="1:5" x14ac:dyDescent="0.25">
      <c r="A6898" s="122">
        <f t="shared" si="217"/>
        <v>46710</v>
      </c>
      <c r="B6898" s="73" t="b">
        <f t="shared" si="218"/>
        <v>0</v>
      </c>
      <c r="C6898" s="11"/>
      <c r="D6898" s="11"/>
      <c r="E6898" s="11"/>
    </row>
    <row r="6899" spans="1:5" x14ac:dyDescent="0.25">
      <c r="A6899" s="122">
        <f t="shared" si="217"/>
        <v>46711</v>
      </c>
      <c r="B6899" s="73" t="b">
        <f t="shared" si="218"/>
        <v>0</v>
      </c>
      <c r="C6899" s="11"/>
      <c r="D6899" s="11"/>
      <c r="E6899" s="11"/>
    </row>
    <row r="6900" spans="1:5" x14ac:dyDescent="0.25">
      <c r="A6900" s="122">
        <f t="shared" si="217"/>
        <v>46712</v>
      </c>
      <c r="B6900" s="73" t="b">
        <f t="shared" si="218"/>
        <v>0</v>
      </c>
      <c r="C6900" s="11"/>
      <c r="D6900" s="11"/>
      <c r="E6900" s="11"/>
    </row>
    <row r="6901" spans="1:5" x14ac:dyDescent="0.25">
      <c r="A6901" s="122">
        <f t="shared" si="217"/>
        <v>46713</v>
      </c>
      <c r="B6901" s="73" t="b">
        <f t="shared" si="218"/>
        <v>0</v>
      </c>
      <c r="C6901" s="11"/>
      <c r="D6901" s="11"/>
      <c r="E6901" s="11"/>
    </row>
    <row r="6902" spans="1:5" x14ac:dyDescent="0.25">
      <c r="A6902" s="122">
        <f t="shared" si="217"/>
        <v>46714</v>
      </c>
      <c r="B6902" s="73" t="b">
        <f t="shared" si="218"/>
        <v>0</v>
      </c>
      <c r="C6902" s="11"/>
      <c r="D6902" s="11"/>
      <c r="E6902" s="11"/>
    </row>
    <row r="6903" spans="1:5" x14ac:dyDescent="0.25">
      <c r="A6903" s="122">
        <f t="shared" si="217"/>
        <v>46715</v>
      </c>
      <c r="B6903" s="73" t="b">
        <f t="shared" si="218"/>
        <v>0</v>
      </c>
      <c r="C6903" s="11"/>
      <c r="D6903" s="11"/>
      <c r="E6903" s="11"/>
    </row>
    <row r="6904" spans="1:5" x14ac:dyDescent="0.25">
      <c r="A6904" s="122">
        <f t="shared" si="217"/>
        <v>46716</v>
      </c>
      <c r="B6904" s="73" t="b">
        <f t="shared" si="218"/>
        <v>0</v>
      </c>
      <c r="C6904" s="11"/>
      <c r="D6904" s="11"/>
      <c r="E6904" s="11"/>
    </row>
    <row r="6905" spans="1:5" x14ac:dyDescent="0.25">
      <c r="A6905" s="122">
        <f t="shared" si="217"/>
        <v>46717</v>
      </c>
      <c r="B6905" s="73" t="b">
        <f t="shared" si="218"/>
        <v>0</v>
      </c>
      <c r="C6905" s="11"/>
      <c r="D6905" s="11"/>
      <c r="E6905" s="11"/>
    </row>
    <row r="6906" spans="1:5" x14ac:dyDescent="0.25">
      <c r="A6906" s="122">
        <f t="shared" si="217"/>
        <v>46718</v>
      </c>
      <c r="B6906" s="73" t="b">
        <f t="shared" si="218"/>
        <v>0</v>
      </c>
      <c r="C6906" s="11"/>
      <c r="D6906" s="11"/>
      <c r="E6906" s="11"/>
    </row>
    <row r="6907" spans="1:5" x14ac:dyDescent="0.25">
      <c r="A6907" s="122">
        <f t="shared" si="217"/>
        <v>46719</v>
      </c>
      <c r="B6907" s="73" t="b">
        <f t="shared" si="218"/>
        <v>0</v>
      </c>
      <c r="C6907" s="11"/>
      <c r="D6907" s="11"/>
      <c r="E6907" s="11"/>
    </row>
    <row r="6908" spans="1:5" x14ac:dyDescent="0.25">
      <c r="A6908" s="122">
        <f t="shared" si="217"/>
        <v>46720</v>
      </c>
      <c r="B6908" s="73" t="b">
        <f t="shared" si="218"/>
        <v>0</v>
      </c>
      <c r="C6908" s="11"/>
      <c r="D6908" s="11"/>
      <c r="E6908" s="11"/>
    </row>
    <row r="6909" spans="1:5" x14ac:dyDescent="0.25">
      <c r="A6909" s="122">
        <f t="shared" si="217"/>
        <v>46721</v>
      </c>
      <c r="B6909" s="73" t="b">
        <f t="shared" si="218"/>
        <v>0</v>
      </c>
      <c r="C6909" s="11"/>
      <c r="D6909" s="11"/>
      <c r="E6909" s="11"/>
    </row>
    <row r="6910" spans="1:5" x14ac:dyDescent="0.25">
      <c r="A6910" s="122">
        <f t="shared" si="217"/>
        <v>46722</v>
      </c>
      <c r="B6910" s="73" t="b">
        <f t="shared" si="218"/>
        <v>0</v>
      </c>
      <c r="C6910" s="11"/>
      <c r="D6910" s="11"/>
      <c r="E6910" s="11"/>
    </row>
    <row r="6911" spans="1:5" x14ac:dyDescent="0.25">
      <c r="A6911" s="122">
        <f t="shared" si="217"/>
        <v>46723</v>
      </c>
      <c r="B6911" s="73" t="b">
        <f t="shared" si="218"/>
        <v>0</v>
      </c>
      <c r="C6911" s="11"/>
      <c r="D6911" s="11"/>
      <c r="E6911" s="11"/>
    </row>
    <row r="6912" spans="1:5" x14ac:dyDescent="0.25">
      <c r="A6912" s="122">
        <f t="shared" si="217"/>
        <v>46724</v>
      </c>
      <c r="B6912" s="73" t="b">
        <f t="shared" si="218"/>
        <v>0</v>
      </c>
      <c r="C6912" s="11"/>
      <c r="D6912" s="11"/>
      <c r="E6912" s="11"/>
    </row>
    <row r="6913" spans="1:5" x14ac:dyDescent="0.25">
      <c r="A6913" s="122">
        <f t="shared" si="217"/>
        <v>46725</v>
      </c>
      <c r="B6913" s="73" t="b">
        <f t="shared" si="218"/>
        <v>0</v>
      </c>
      <c r="C6913" s="11"/>
      <c r="D6913" s="11"/>
      <c r="E6913" s="11"/>
    </row>
    <row r="6914" spans="1:5" x14ac:dyDescent="0.25">
      <c r="A6914" s="122">
        <f t="shared" si="217"/>
        <v>46726</v>
      </c>
      <c r="B6914" s="73" t="b">
        <f t="shared" si="218"/>
        <v>0</v>
      </c>
      <c r="C6914" s="11"/>
      <c r="D6914" s="11"/>
      <c r="E6914" s="11"/>
    </row>
    <row r="6915" spans="1:5" x14ac:dyDescent="0.25">
      <c r="A6915" s="122">
        <f t="shared" si="217"/>
        <v>46727</v>
      </c>
      <c r="B6915" s="73" t="b">
        <f t="shared" si="218"/>
        <v>0</v>
      </c>
      <c r="C6915" s="11"/>
      <c r="D6915" s="11"/>
      <c r="E6915" s="11"/>
    </row>
    <row r="6916" spans="1:5" x14ac:dyDescent="0.25">
      <c r="A6916" s="122">
        <f t="shared" ref="A6916:A6979" si="219">A6915+1</f>
        <v>46728</v>
      </c>
      <c r="B6916" s="73" t="b">
        <f t="shared" si="218"/>
        <v>0</v>
      </c>
      <c r="C6916" s="11"/>
      <c r="D6916" s="11"/>
      <c r="E6916" s="11"/>
    </row>
    <row r="6917" spans="1:5" x14ac:dyDescent="0.25">
      <c r="A6917" s="122">
        <f t="shared" si="219"/>
        <v>46729</v>
      </c>
      <c r="B6917" s="73" t="b">
        <f t="shared" si="218"/>
        <v>0</v>
      </c>
      <c r="C6917" s="11"/>
      <c r="D6917" s="11"/>
      <c r="E6917" s="11"/>
    </row>
    <row r="6918" spans="1:5" x14ac:dyDescent="0.25">
      <c r="A6918" s="122">
        <f t="shared" si="219"/>
        <v>46730</v>
      </c>
      <c r="B6918" s="73" t="b">
        <f t="shared" si="218"/>
        <v>0</v>
      </c>
      <c r="C6918" s="11"/>
      <c r="D6918" s="11"/>
      <c r="E6918" s="11"/>
    </row>
    <row r="6919" spans="1:5" x14ac:dyDescent="0.25">
      <c r="A6919" s="122">
        <f t="shared" si="219"/>
        <v>46731</v>
      </c>
      <c r="B6919" s="73" t="b">
        <f t="shared" si="218"/>
        <v>0</v>
      </c>
      <c r="C6919" s="11"/>
      <c r="D6919" s="11"/>
      <c r="E6919" s="11"/>
    </row>
    <row r="6920" spans="1:5" x14ac:dyDescent="0.25">
      <c r="A6920" s="122">
        <f t="shared" si="219"/>
        <v>46732</v>
      </c>
      <c r="B6920" s="73" t="b">
        <f t="shared" si="218"/>
        <v>0</v>
      </c>
      <c r="C6920" s="11"/>
      <c r="D6920" s="11"/>
      <c r="E6920" s="11"/>
    </row>
    <row r="6921" spans="1:5" x14ac:dyDescent="0.25">
      <c r="A6921" s="122">
        <f t="shared" si="219"/>
        <v>46733</v>
      </c>
      <c r="B6921" s="73" t="b">
        <f t="shared" si="218"/>
        <v>0</v>
      </c>
      <c r="C6921" s="11"/>
      <c r="D6921" s="11"/>
      <c r="E6921" s="11"/>
    </row>
    <row r="6922" spans="1:5" x14ac:dyDescent="0.25">
      <c r="A6922" s="122">
        <f t="shared" si="219"/>
        <v>46734</v>
      </c>
      <c r="B6922" s="73" t="b">
        <f t="shared" si="218"/>
        <v>0</v>
      </c>
      <c r="C6922" s="11"/>
      <c r="D6922" s="11"/>
      <c r="E6922" s="11"/>
    </row>
    <row r="6923" spans="1:5" x14ac:dyDescent="0.25">
      <c r="A6923" s="122">
        <f t="shared" si="219"/>
        <v>46735</v>
      </c>
      <c r="B6923" s="73" t="b">
        <f t="shared" si="218"/>
        <v>0</v>
      </c>
      <c r="C6923" s="11"/>
      <c r="D6923" s="11"/>
      <c r="E6923" s="11"/>
    </row>
    <row r="6924" spans="1:5" x14ac:dyDescent="0.25">
      <c r="A6924" s="122">
        <f t="shared" si="219"/>
        <v>46736</v>
      </c>
      <c r="B6924" s="73" t="b">
        <f t="shared" si="218"/>
        <v>0</v>
      </c>
      <c r="C6924" s="11"/>
      <c r="D6924" s="11"/>
      <c r="E6924" s="11"/>
    </row>
    <row r="6925" spans="1:5" x14ac:dyDescent="0.25">
      <c r="A6925" s="122">
        <f t="shared" si="219"/>
        <v>46737</v>
      </c>
      <c r="B6925" s="73" t="b">
        <f t="shared" si="218"/>
        <v>0</v>
      </c>
      <c r="C6925" s="11"/>
      <c r="D6925" s="11"/>
      <c r="E6925" s="11"/>
    </row>
    <row r="6926" spans="1:5" x14ac:dyDescent="0.25">
      <c r="A6926" s="122">
        <f t="shared" si="219"/>
        <v>46738</v>
      </c>
      <c r="B6926" s="73" t="b">
        <f t="shared" si="218"/>
        <v>0</v>
      </c>
      <c r="C6926" s="11"/>
      <c r="D6926" s="11"/>
      <c r="E6926" s="11"/>
    </row>
    <row r="6927" spans="1:5" x14ac:dyDescent="0.25">
      <c r="A6927" s="122">
        <f t="shared" si="219"/>
        <v>46739</v>
      </c>
      <c r="B6927" s="73" t="b">
        <f t="shared" si="218"/>
        <v>0</v>
      </c>
      <c r="C6927" s="11"/>
      <c r="D6927" s="11"/>
      <c r="E6927" s="11"/>
    </row>
    <row r="6928" spans="1:5" x14ac:dyDescent="0.25">
      <c r="A6928" s="122">
        <f t="shared" si="219"/>
        <v>46740</v>
      </c>
      <c r="B6928" s="73" t="b">
        <f t="shared" si="218"/>
        <v>0</v>
      </c>
      <c r="C6928" s="11"/>
      <c r="D6928" s="11"/>
      <c r="E6928" s="11"/>
    </row>
    <row r="6929" spans="1:5" x14ac:dyDescent="0.25">
      <c r="A6929" s="122">
        <f t="shared" si="219"/>
        <v>46741</v>
      </c>
      <c r="B6929" s="73" t="b">
        <f t="shared" si="218"/>
        <v>0</v>
      </c>
      <c r="C6929" s="11"/>
      <c r="D6929" s="11"/>
      <c r="E6929" s="11"/>
    </row>
    <row r="6930" spans="1:5" x14ac:dyDescent="0.25">
      <c r="A6930" s="122">
        <f t="shared" si="219"/>
        <v>46742</v>
      </c>
      <c r="B6930" s="73" t="b">
        <f t="shared" si="218"/>
        <v>0</v>
      </c>
      <c r="C6930" s="11"/>
      <c r="D6930" s="11"/>
      <c r="E6930" s="11"/>
    </row>
    <row r="6931" spans="1:5" x14ac:dyDescent="0.25">
      <c r="A6931" s="122">
        <f t="shared" si="219"/>
        <v>46743</v>
      </c>
      <c r="B6931" s="73" t="b">
        <f t="shared" si="218"/>
        <v>0</v>
      </c>
      <c r="C6931" s="11"/>
      <c r="D6931" s="11"/>
      <c r="E6931" s="11"/>
    </row>
    <row r="6932" spans="1:5" x14ac:dyDescent="0.25">
      <c r="A6932" s="122">
        <f t="shared" si="219"/>
        <v>46744</v>
      </c>
      <c r="B6932" s="73" t="b">
        <f t="shared" si="218"/>
        <v>0</v>
      </c>
      <c r="C6932" s="11"/>
      <c r="D6932" s="11"/>
      <c r="E6932" s="11"/>
    </row>
    <row r="6933" spans="1:5" x14ac:dyDescent="0.25">
      <c r="A6933" s="122">
        <f t="shared" si="219"/>
        <v>46745</v>
      </c>
      <c r="B6933" s="73" t="b">
        <f t="shared" si="218"/>
        <v>1</v>
      </c>
      <c r="C6933" s="11"/>
      <c r="D6933" s="11"/>
      <c r="E6933" s="11" t="s">
        <v>81</v>
      </c>
    </row>
    <row r="6934" spans="1:5" x14ac:dyDescent="0.25">
      <c r="A6934" s="122">
        <f t="shared" si="219"/>
        <v>46746</v>
      </c>
      <c r="B6934" s="73" t="b">
        <f t="shared" si="218"/>
        <v>1</v>
      </c>
      <c r="C6934" s="11" t="s">
        <v>81</v>
      </c>
      <c r="D6934" s="11"/>
      <c r="E6934" s="11"/>
    </row>
    <row r="6935" spans="1:5" x14ac:dyDescent="0.25">
      <c r="A6935" s="122">
        <f t="shared" si="219"/>
        <v>46747</v>
      </c>
      <c r="B6935" s="73" t="b">
        <f t="shared" si="218"/>
        <v>1</v>
      </c>
      <c r="C6935" s="11" t="s">
        <v>81</v>
      </c>
      <c r="D6935" s="11"/>
      <c r="E6935" s="11"/>
    </row>
    <row r="6936" spans="1:5" x14ac:dyDescent="0.25">
      <c r="A6936" s="122">
        <f t="shared" si="219"/>
        <v>46748</v>
      </c>
      <c r="B6936" s="73" t="b">
        <f t="shared" si="218"/>
        <v>0</v>
      </c>
      <c r="C6936" s="11"/>
      <c r="D6936" s="11"/>
      <c r="E6936" s="11"/>
    </row>
    <row r="6937" spans="1:5" x14ac:dyDescent="0.25">
      <c r="A6937" s="122">
        <f t="shared" si="219"/>
        <v>46749</v>
      </c>
      <c r="B6937" s="73" t="b">
        <f t="shared" ref="B6937:B7000" si="220">OR(C6937="Ja",D6937="Ja",E6937="Ja")</f>
        <v>0</v>
      </c>
      <c r="C6937" s="11"/>
      <c r="D6937" s="11"/>
      <c r="E6937" s="11"/>
    </row>
    <row r="6938" spans="1:5" x14ac:dyDescent="0.25">
      <c r="A6938" s="122">
        <f t="shared" si="219"/>
        <v>46750</v>
      </c>
      <c r="B6938" s="73" t="b">
        <f t="shared" si="220"/>
        <v>0</v>
      </c>
      <c r="C6938" s="11"/>
      <c r="D6938" s="11"/>
      <c r="E6938" s="11"/>
    </row>
    <row r="6939" spans="1:5" x14ac:dyDescent="0.25">
      <c r="A6939" s="122">
        <f t="shared" si="219"/>
        <v>46751</v>
      </c>
      <c r="B6939" s="73" t="b">
        <f t="shared" si="220"/>
        <v>0</v>
      </c>
      <c r="C6939" s="11"/>
      <c r="D6939" s="11"/>
      <c r="E6939" s="11"/>
    </row>
    <row r="6940" spans="1:5" x14ac:dyDescent="0.25">
      <c r="A6940" s="124">
        <f t="shared" si="219"/>
        <v>46752</v>
      </c>
      <c r="B6940" s="125" t="b">
        <f t="shared" si="220"/>
        <v>1</v>
      </c>
      <c r="C6940" s="13" t="s">
        <v>81</v>
      </c>
      <c r="D6940" s="13"/>
      <c r="E6940" s="13"/>
    </row>
    <row r="6941" spans="1:5" x14ac:dyDescent="0.25">
      <c r="A6941" s="122">
        <f t="shared" si="219"/>
        <v>46753</v>
      </c>
      <c r="B6941" s="73" t="b">
        <f t="shared" si="220"/>
        <v>1</v>
      </c>
      <c r="C6941" s="11" t="s">
        <v>81</v>
      </c>
      <c r="D6941" s="11"/>
      <c r="E6941" s="11"/>
    </row>
    <row r="6942" spans="1:5" x14ac:dyDescent="0.25">
      <c r="A6942" s="122">
        <f t="shared" si="219"/>
        <v>46754</v>
      </c>
      <c r="B6942" s="73" t="b">
        <f t="shared" si="220"/>
        <v>0</v>
      </c>
      <c r="C6942" s="11"/>
      <c r="D6942" s="11"/>
      <c r="E6942" s="11"/>
    </row>
    <row r="6943" spans="1:5" x14ac:dyDescent="0.25">
      <c r="A6943" s="122">
        <f t="shared" si="219"/>
        <v>46755</v>
      </c>
      <c r="B6943" s="73" t="b">
        <f t="shared" si="220"/>
        <v>0</v>
      </c>
      <c r="C6943" s="11"/>
      <c r="D6943" s="11"/>
      <c r="E6943" s="11"/>
    </row>
    <row r="6944" spans="1:5" x14ac:dyDescent="0.25">
      <c r="A6944" s="122">
        <f t="shared" si="219"/>
        <v>46756</v>
      </c>
      <c r="B6944" s="73" t="b">
        <f t="shared" si="220"/>
        <v>0</v>
      </c>
      <c r="C6944" s="11"/>
      <c r="D6944" s="11"/>
      <c r="E6944" s="11"/>
    </row>
    <row r="6945" spans="1:5" x14ac:dyDescent="0.25">
      <c r="A6945" s="122">
        <f t="shared" si="219"/>
        <v>46757</v>
      </c>
      <c r="B6945" s="73" t="b">
        <f t="shared" si="220"/>
        <v>0</v>
      </c>
      <c r="C6945" s="11"/>
      <c r="D6945" s="11"/>
      <c r="E6945" s="11"/>
    </row>
    <row r="6946" spans="1:5" x14ac:dyDescent="0.25">
      <c r="A6946" s="122">
        <f t="shared" si="219"/>
        <v>46758</v>
      </c>
      <c r="B6946" s="73" t="b">
        <f t="shared" si="220"/>
        <v>0</v>
      </c>
      <c r="C6946" s="11"/>
      <c r="D6946" s="11"/>
      <c r="E6946" s="11"/>
    </row>
    <row r="6947" spans="1:5" x14ac:dyDescent="0.25">
      <c r="A6947" s="122">
        <f t="shared" si="219"/>
        <v>46759</v>
      </c>
      <c r="B6947" s="73" t="b">
        <f t="shared" si="220"/>
        <v>0</v>
      </c>
      <c r="C6947" s="11"/>
      <c r="D6947" s="11"/>
      <c r="E6947" s="11"/>
    </row>
    <row r="6948" spans="1:5" x14ac:dyDescent="0.25">
      <c r="A6948" s="122">
        <f t="shared" si="219"/>
        <v>46760</v>
      </c>
      <c r="B6948" s="73" t="b">
        <f t="shared" si="220"/>
        <v>0</v>
      </c>
      <c r="C6948" s="11"/>
      <c r="D6948" s="11"/>
      <c r="E6948" s="11"/>
    </row>
    <row r="6949" spans="1:5" x14ac:dyDescent="0.25">
      <c r="A6949" s="122">
        <f t="shared" si="219"/>
        <v>46761</v>
      </c>
      <c r="B6949" s="73" t="b">
        <f t="shared" si="220"/>
        <v>0</v>
      </c>
      <c r="C6949" s="11"/>
      <c r="D6949" s="11"/>
      <c r="E6949" s="11"/>
    </row>
    <row r="6950" spans="1:5" x14ac:dyDescent="0.25">
      <c r="A6950" s="122">
        <f t="shared" si="219"/>
        <v>46762</v>
      </c>
      <c r="B6950" s="73" t="b">
        <f t="shared" si="220"/>
        <v>0</v>
      </c>
      <c r="C6950" s="11"/>
      <c r="D6950" s="11"/>
      <c r="E6950" s="11"/>
    </row>
    <row r="6951" spans="1:5" x14ac:dyDescent="0.25">
      <c r="A6951" s="122">
        <f t="shared" si="219"/>
        <v>46763</v>
      </c>
      <c r="B6951" s="73" t="b">
        <f t="shared" si="220"/>
        <v>0</v>
      </c>
      <c r="C6951" s="11"/>
      <c r="D6951" s="11"/>
      <c r="E6951" s="11"/>
    </row>
    <row r="6952" spans="1:5" x14ac:dyDescent="0.25">
      <c r="A6952" s="122">
        <f t="shared" si="219"/>
        <v>46764</v>
      </c>
      <c r="B6952" s="73" t="b">
        <f t="shared" si="220"/>
        <v>0</v>
      </c>
      <c r="C6952" s="11"/>
      <c r="D6952" s="11"/>
      <c r="E6952" s="11"/>
    </row>
    <row r="6953" spans="1:5" x14ac:dyDescent="0.25">
      <c r="A6953" s="122">
        <f t="shared" si="219"/>
        <v>46765</v>
      </c>
      <c r="B6953" s="73" t="b">
        <f t="shared" si="220"/>
        <v>0</v>
      </c>
      <c r="C6953" s="11"/>
      <c r="D6953" s="11"/>
      <c r="E6953" s="11"/>
    </row>
    <row r="6954" spans="1:5" x14ac:dyDescent="0.25">
      <c r="A6954" s="122">
        <f t="shared" si="219"/>
        <v>46766</v>
      </c>
      <c r="B6954" s="73" t="b">
        <f t="shared" si="220"/>
        <v>0</v>
      </c>
      <c r="C6954" s="11"/>
      <c r="D6954" s="11"/>
      <c r="E6954" s="11"/>
    </row>
    <row r="6955" spans="1:5" x14ac:dyDescent="0.25">
      <c r="A6955" s="122">
        <f t="shared" si="219"/>
        <v>46767</v>
      </c>
      <c r="B6955" s="73" t="b">
        <f t="shared" si="220"/>
        <v>0</v>
      </c>
      <c r="C6955" s="11"/>
      <c r="D6955" s="11"/>
      <c r="E6955" s="11"/>
    </row>
    <row r="6956" spans="1:5" x14ac:dyDescent="0.25">
      <c r="A6956" s="122">
        <f t="shared" si="219"/>
        <v>46768</v>
      </c>
      <c r="B6956" s="73" t="b">
        <f t="shared" si="220"/>
        <v>0</v>
      </c>
      <c r="C6956" s="11"/>
      <c r="D6956" s="11"/>
      <c r="E6956" s="11"/>
    </row>
    <row r="6957" spans="1:5" x14ac:dyDescent="0.25">
      <c r="A6957" s="122">
        <f t="shared" si="219"/>
        <v>46769</v>
      </c>
      <c r="B6957" s="73" t="b">
        <f t="shared" si="220"/>
        <v>0</v>
      </c>
      <c r="C6957" s="11"/>
      <c r="D6957" s="11"/>
      <c r="E6957" s="11"/>
    </row>
    <row r="6958" spans="1:5" x14ac:dyDescent="0.25">
      <c r="A6958" s="122">
        <f t="shared" si="219"/>
        <v>46770</v>
      </c>
      <c r="B6958" s="73" t="b">
        <f t="shared" si="220"/>
        <v>0</v>
      </c>
      <c r="C6958" s="11"/>
      <c r="D6958" s="11"/>
      <c r="E6958" s="11"/>
    </row>
    <row r="6959" spans="1:5" x14ac:dyDescent="0.25">
      <c r="A6959" s="122">
        <f t="shared" si="219"/>
        <v>46771</v>
      </c>
      <c r="B6959" s="73" t="b">
        <f t="shared" si="220"/>
        <v>0</v>
      </c>
      <c r="C6959" s="11"/>
      <c r="D6959" s="11"/>
      <c r="E6959" s="11"/>
    </row>
    <row r="6960" spans="1:5" x14ac:dyDescent="0.25">
      <c r="A6960" s="122">
        <f t="shared" si="219"/>
        <v>46772</v>
      </c>
      <c r="B6960" s="73" t="b">
        <f t="shared" si="220"/>
        <v>0</v>
      </c>
      <c r="C6960" s="11"/>
      <c r="D6960" s="11"/>
      <c r="E6960" s="11"/>
    </row>
    <row r="6961" spans="1:5" x14ac:dyDescent="0.25">
      <c r="A6961" s="122">
        <f t="shared" si="219"/>
        <v>46773</v>
      </c>
      <c r="B6961" s="73" t="b">
        <f t="shared" si="220"/>
        <v>0</v>
      </c>
      <c r="C6961" s="11"/>
      <c r="D6961" s="11"/>
      <c r="E6961" s="11"/>
    </row>
    <row r="6962" spans="1:5" x14ac:dyDescent="0.25">
      <c r="A6962" s="122">
        <f t="shared" si="219"/>
        <v>46774</v>
      </c>
      <c r="B6962" s="73" t="b">
        <f t="shared" si="220"/>
        <v>0</v>
      </c>
      <c r="C6962" s="11"/>
      <c r="D6962" s="11"/>
      <c r="E6962" s="11"/>
    </row>
    <row r="6963" spans="1:5" x14ac:dyDescent="0.25">
      <c r="A6963" s="122">
        <f t="shared" si="219"/>
        <v>46775</v>
      </c>
      <c r="B6963" s="73" t="b">
        <f t="shared" si="220"/>
        <v>0</v>
      </c>
      <c r="C6963" s="11"/>
      <c r="D6963" s="11"/>
      <c r="E6963" s="11"/>
    </row>
    <row r="6964" spans="1:5" x14ac:dyDescent="0.25">
      <c r="A6964" s="122">
        <f t="shared" si="219"/>
        <v>46776</v>
      </c>
      <c r="B6964" s="73" t="b">
        <f t="shared" si="220"/>
        <v>0</v>
      </c>
      <c r="C6964" s="11"/>
      <c r="D6964" s="11"/>
      <c r="E6964" s="11"/>
    </row>
    <row r="6965" spans="1:5" x14ac:dyDescent="0.25">
      <c r="A6965" s="122">
        <f t="shared" si="219"/>
        <v>46777</v>
      </c>
      <c r="B6965" s="73" t="b">
        <f t="shared" si="220"/>
        <v>0</v>
      </c>
      <c r="C6965" s="11"/>
      <c r="D6965" s="11"/>
      <c r="E6965" s="11"/>
    </row>
    <row r="6966" spans="1:5" x14ac:dyDescent="0.25">
      <c r="A6966" s="122">
        <f t="shared" si="219"/>
        <v>46778</v>
      </c>
      <c r="B6966" s="73" t="b">
        <f t="shared" si="220"/>
        <v>0</v>
      </c>
      <c r="C6966" s="11"/>
      <c r="D6966" s="11"/>
      <c r="E6966" s="11"/>
    </row>
    <row r="6967" spans="1:5" x14ac:dyDescent="0.25">
      <c r="A6967" s="122">
        <f t="shared" si="219"/>
        <v>46779</v>
      </c>
      <c r="B6967" s="73" t="b">
        <f t="shared" si="220"/>
        <v>0</v>
      </c>
      <c r="C6967" s="11"/>
      <c r="D6967" s="11"/>
      <c r="E6967" s="11"/>
    </row>
    <row r="6968" spans="1:5" x14ac:dyDescent="0.25">
      <c r="A6968" s="122">
        <f t="shared" si="219"/>
        <v>46780</v>
      </c>
      <c r="B6968" s="73" t="b">
        <f t="shared" si="220"/>
        <v>0</v>
      </c>
      <c r="C6968" s="11"/>
      <c r="D6968" s="11"/>
      <c r="E6968" s="11"/>
    </row>
    <row r="6969" spans="1:5" x14ac:dyDescent="0.25">
      <c r="A6969" s="122">
        <f t="shared" si="219"/>
        <v>46781</v>
      </c>
      <c r="B6969" s="73" t="b">
        <f t="shared" si="220"/>
        <v>0</v>
      </c>
      <c r="C6969" s="11"/>
      <c r="D6969" s="11"/>
      <c r="E6969" s="11"/>
    </row>
    <row r="6970" spans="1:5" x14ac:dyDescent="0.25">
      <c r="A6970" s="122">
        <f t="shared" si="219"/>
        <v>46782</v>
      </c>
      <c r="B6970" s="73" t="b">
        <f t="shared" si="220"/>
        <v>0</v>
      </c>
      <c r="C6970" s="11"/>
      <c r="D6970" s="11"/>
      <c r="E6970" s="11"/>
    </row>
    <row r="6971" spans="1:5" x14ac:dyDescent="0.25">
      <c r="A6971" s="122">
        <f t="shared" si="219"/>
        <v>46783</v>
      </c>
      <c r="B6971" s="73" t="b">
        <f t="shared" si="220"/>
        <v>0</v>
      </c>
      <c r="C6971" s="11"/>
      <c r="D6971" s="11"/>
      <c r="E6971" s="11"/>
    </row>
    <row r="6972" spans="1:5" x14ac:dyDescent="0.25">
      <c r="A6972" s="122">
        <f t="shared" si="219"/>
        <v>46784</v>
      </c>
      <c r="B6972" s="73" t="b">
        <f t="shared" si="220"/>
        <v>0</v>
      </c>
      <c r="C6972" s="11"/>
      <c r="D6972" s="11"/>
      <c r="E6972" s="11"/>
    </row>
    <row r="6973" spans="1:5" x14ac:dyDescent="0.25">
      <c r="A6973" s="122">
        <f t="shared" si="219"/>
        <v>46785</v>
      </c>
      <c r="B6973" s="73" t="b">
        <f t="shared" si="220"/>
        <v>0</v>
      </c>
      <c r="C6973" s="11"/>
      <c r="D6973" s="11"/>
      <c r="E6973" s="11"/>
    </row>
    <row r="6974" spans="1:5" x14ac:dyDescent="0.25">
      <c r="A6974" s="122">
        <f t="shared" si="219"/>
        <v>46786</v>
      </c>
      <c r="B6974" s="73" t="b">
        <f t="shared" si="220"/>
        <v>0</v>
      </c>
      <c r="C6974" s="11"/>
      <c r="D6974" s="11"/>
      <c r="E6974" s="11"/>
    </row>
    <row r="6975" spans="1:5" x14ac:dyDescent="0.25">
      <c r="A6975" s="122">
        <f t="shared" si="219"/>
        <v>46787</v>
      </c>
      <c r="B6975" s="73" t="b">
        <f t="shared" si="220"/>
        <v>0</v>
      </c>
      <c r="C6975" s="11"/>
      <c r="D6975" s="11"/>
      <c r="E6975" s="11"/>
    </row>
    <row r="6976" spans="1:5" x14ac:dyDescent="0.25">
      <c r="A6976" s="122">
        <f t="shared" si="219"/>
        <v>46788</v>
      </c>
      <c r="B6976" s="73" t="b">
        <f t="shared" si="220"/>
        <v>0</v>
      </c>
      <c r="C6976" s="11"/>
      <c r="D6976" s="11"/>
      <c r="E6976" s="11"/>
    </row>
    <row r="6977" spans="1:5" x14ac:dyDescent="0.25">
      <c r="A6977" s="122">
        <f t="shared" si="219"/>
        <v>46789</v>
      </c>
      <c r="B6977" s="73" t="b">
        <f t="shared" si="220"/>
        <v>0</v>
      </c>
      <c r="C6977" s="11"/>
      <c r="D6977" s="11"/>
      <c r="E6977" s="11"/>
    </row>
    <row r="6978" spans="1:5" x14ac:dyDescent="0.25">
      <c r="A6978" s="122">
        <f t="shared" si="219"/>
        <v>46790</v>
      </c>
      <c r="B6978" s="73" t="b">
        <f t="shared" si="220"/>
        <v>0</v>
      </c>
      <c r="C6978" s="11"/>
      <c r="D6978" s="11"/>
      <c r="E6978" s="11"/>
    </row>
    <row r="6979" spans="1:5" x14ac:dyDescent="0.25">
      <c r="A6979" s="122">
        <f t="shared" si="219"/>
        <v>46791</v>
      </c>
      <c r="B6979" s="73" t="b">
        <f t="shared" si="220"/>
        <v>0</v>
      </c>
      <c r="C6979" s="11"/>
      <c r="D6979" s="11"/>
      <c r="E6979" s="11"/>
    </row>
    <row r="6980" spans="1:5" x14ac:dyDescent="0.25">
      <c r="A6980" s="122">
        <f t="shared" ref="A6980:A7043" si="221">A6979+1</f>
        <v>46792</v>
      </c>
      <c r="B6980" s="73" t="b">
        <f t="shared" si="220"/>
        <v>0</v>
      </c>
      <c r="C6980" s="11"/>
      <c r="D6980" s="11"/>
      <c r="E6980" s="11"/>
    </row>
    <row r="6981" spans="1:5" x14ac:dyDescent="0.25">
      <c r="A6981" s="122">
        <f t="shared" si="221"/>
        <v>46793</v>
      </c>
      <c r="B6981" s="73" t="b">
        <f t="shared" si="220"/>
        <v>0</v>
      </c>
      <c r="C6981" s="11"/>
      <c r="D6981" s="11"/>
      <c r="E6981" s="11"/>
    </row>
    <row r="6982" spans="1:5" x14ac:dyDescent="0.25">
      <c r="A6982" s="122">
        <f t="shared" si="221"/>
        <v>46794</v>
      </c>
      <c r="B6982" s="73" t="b">
        <f t="shared" si="220"/>
        <v>0</v>
      </c>
      <c r="C6982" s="11"/>
      <c r="D6982" s="11"/>
      <c r="E6982" s="11"/>
    </row>
    <row r="6983" spans="1:5" x14ac:dyDescent="0.25">
      <c r="A6983" s="122">
        <f t="shared" si="221"/>
        <v>46795</v>
      </c>
      <c r="B6983" s="73" t="b">
        <f t="shared" si="220"/>
        <v>0</v>
      </c>
      <c r="C6983" s="11"/>
      <c r="D6983" s="11"/>
      <c r="E6983" s="11"/>
    </row>
    <row r="6984" spans="1:5" x14ac:dyDescent="0.25">
      <c r="A6984" s="122">
        <f t="shared" si="221"/>
        <v>46796</v>
      </c>
      <c r="B6984" s="73" t="b">
        <f t="shared" si="220"/>
        <v>0</v>
      </c>
      <c r="C6984" s="11"/>
      <c r="D6984" s="11"/>
      <c r="E6984" s="11"/>
    </row>
    <row r="6985" spans="1:5" x14ac:dyDescent="0.25">
      <c r="A6985" s="122">
        <f t="shared" si="221"/>
        <v>46797</v>
      </c>
      <c r="B6985" s="73" t="b">
        <f t="shared" si="220"/>
        <v>0</v>
      </c>
      <c r="C6985" s="11"/>
      <c r="D6985" s="11"/>
      <c r="E6985" s="11"/>
    </row>
    <row r="6986" spans="1:5" x14ac:dyDescent="0.25">
      <c r="A6986" s="122">
        <f t="shared" si="221"/>
        <v>46798</v>
      </c>
      <c r="B6986" s="73" t="b">
        <f t="shared" si="220"/>
        <v>0</v>
      </c>
      <c r="C6986" s="11"/>
      <c r="D6986" s="11"/>
      <c r="E6986" s="11"/>
    </row>
    <row r="6987" spans="1:5" x14ac:dyDescent="0.25">
      <c r="A6987" s="122">
        <f t="shared" si="221"/>
        <v>46799</v>
      </c>
      <c r="B6987" s="73" t="b">
        <f t="shared" si="220"/>
        <v>0</v>
      </c>
      <c r="C6987" s="11"/>
      <c r="D6987" s="11"/>
      <c r="E6987" s="11"/>
    </row>
    <row r="6988" spans="1:5" x14ac:dyDescent="0.25">
      <c r="A6988" s="122">
        <f t="shared" si="221"/>
        <v>46800</v>
      </c>
      <c r="B6988" s="73" t="b">
        <f t="shared" si="220"/>
        <v>0</v>
      </c>
      <c r="C6988" s="11"/>
      <c r="D6988" s="11"/>
      <c r="E6988" s="11"/>
    </row>
    <row r="6989" spans="1:5" x14ac:dyDescent="0.25">
      <c r="A6989" s="122">
        <f t="shared" si="221"/>
        <v>46801</v>
      </c>
      <c r="B6989" s="73" t="b">
        <f t="shared" si="220"/>
        <v>0</v>
      </c>
      <c r="C6989" s="11"/>
      <c r="D6989" s="11"/>
      <c r="E6989" s="11"/>
    </row>
    <row r="6990" spans="1:5" x14ac:dyDescent="0.25">
      <c r="A6990" s="122">
        <f t="shared" si="221"/>
        <v>46802</v>
      </c>
      <c r="B6990" s="73" t="b">
        <f t="shared" si="220"/>
        <v>0</v>
      </c>
      <c r="C6990" s="11"/>
      <c r="D6990" s="11"/>
      <c r="E6990" s="11"/>
    </row>
    <row r="6991" spans="1:5" x14ac:dyDescent="0.25">
      <c r="A6991" s="122">
        <f t="shared" si="221"/>
        <v>46803</v>
      </c>
      <c r="B6991" s="73" t="b">
        <f t="shared" si="220"/>
        <v>0</v>
      </c>
      <c r="C6991" s="11"/>
      <c r="D6991" s="11"/>
      <c r="E6991" s="11"/>
    </row>
    <row r="6992" spans="1:5" x14ac:dyDescent="0.25">
      <c r="A6992" s="122">
        <f t="shared" si="221"/>
        <v>46804</v>
      </c>
      <c r="B6992" s="73" t="b">
        <f t="shared" si="220"/>
        <v>0</v>
      </c>
      <c r="C6992" s="11"/>
      <c r="D6992" s="11"/>
      <c r="E6992" s="11"/>
    </row>
    <row r="6993" spans="1:5" x14ac:dyDescent="0.25">
      <c r="A6993" s="122">
        <f t="shared" si="221"/>
        <v>46805</v>
      </c>
      <c r="B6993" s="73" t="b">
        <f t="shared" si="220"/>
        <v>0</v>
      </c>
      <c r="C6993" s="11"/>
      <c r="D6993" s="11"/>
      <c r="E6993" s="11"/>
    </row>
    <row r="6994" spans="1:5" x14ac:dyDescent="0.25">
      <c r="A6994" s="122">
        <f t="shared" si="221"/>
        <v>46806</v>
      </c>
      <c r="B6994" s="73" t="b">
        <f t="shared" si="220"/>
        <v>0</v>
      </c>
      <c r="C6994" s="11"/>
      <c r="D6994" s="11"/>
      <c r="E6994" s="11"/>
    </row>
    <row r="6995" spans="1:5" x14ac:dyDescent="0.25">
      <c r="A6995" s="122">
        <f t="shared" si="221"/>
        <v>46807</v>
      </c>
      <c r="B6995" s="73" t="b">
        <f t="shared" si="220"/>
        <v>0</v>
      </c>
      <c r="C6995" s="11"/>
      <c r="D6995" s="11"/>
      <c r="E6995" s="11"/>
    </row>
    <row r="6996" spans="1:5" x14ac:dyDescent="0.25">
      <c r="A6996" s="122">
        <f t="shared" si="221"/>
        <v>46808</v>
      </c>
      <c r="B6996" s="73" t="b">
        <f t="shared" si="220"/>
        <v>0</v>
      </c>
      <c r="C6996" s="11"/>
      <c r="D6996" s="11"/>
      <c r="E6996" s="11"/>
    </row>
    <row r="6997" spans="1:5" x14ac:dyDescent="0.25">
      <c r="A6997" s="122">
        <f t="shared" si="221"/>
        <v>46809</v>
      </c>
      <c r="B6997" s="73" t="b">
        <f t="shared" si="220"/>
        <v>0</v>
      </c>
      <c r="C6997" s="11"/>
      <c r="D6997" s="11"/>
      <c r="E6997" s="11"/>
    </row>
    <row r="6998" spans="1:5" x14ac:dyDescent="0.25">
      <c r="A6998" s="122">
        <f t="shared" si="221"/>
        <v>46810</v>
      </c>
      <c r="B6998" s="73" t="b">
        <f t="shared" si="220"/>
        <v>0</v>
      </c>
      <c r="C6998" s="11"/>
      <c r="D6998" s="11"/>
      <c r="E6998" s="11"/>
    </row>
    <row r="6999" spans="1:5" x14ac:dyDescent="0.25">
      <c r="A6999" s="122">
        <f t="shared" si="221"/>
        <v>46811</v>
      </c>
      <c r="B6999" s="73" t="b">
        <f t="shared" si="220"/>
        <v>0</v>
      </c>
      <c r="C6999" s="11"/>
      <c r="D6999" s="11"/>
      <c r="E6999" s="11"/>
    </row>
    <row r="7000" spans="1:5" x14ac:dyDescent="0.25">
      <c r="A7000" s="122">
        <f t="shared" si="221"/>
        <v>46812</v>
      </c>
      <c r="B7000" s="73" t="b">
        <f t="shared" si="220"/>
        <v>0</v>
      </c>
      <c r="C7000" s="11"/>
      <c r="D7000" s="11"/>
      <c r="E7000" s="11"/>
    </row>
    <row r="7001" spans="1:5" x14ac:dyDescent="0.25">
      <c r="A7001" s="122">
        <f t="shared" si="221"/>
        <v>46813</v>
      </c>
      <c r="B7001" s="73" t="b">
        <f t="shared" ref="B7001:B7064" si="222">OR(C7001="Ja",D7001="Ja",E7001="Ja")</f>
        <v>0</v>
      </c>
      <c r="C7001" s="11"/>
      <c r="D7001" s="11"/>
      <c r="E7001" s="11"/>
    </row>
    <row r="7002" spans="1:5" x14ac:dyDescent="0.25">
      <c r="A7002" s="122">
        <f t="shared" si="221"/>
        <v>46814</v>
      </c>
      <c r="B7002" s="73" t="b">
        <f t="shared" si="222"/>
        <v>0</v>
      </c>
      <c r="C7002" s="11"/>
      <c r="D7002" s="11"/>
      <c r="E7002" s="11"/>
    </row>
    <row r="7003" spans="1:5" x14ac:dyDescent="0.25">
      <c r="A7003" s="122">
        <f t="shared" si="221"/>
        <v>46815</v>
      </c>
      <c r="B7003" s="73" t="b">
        <f t="shared" si="222"/>
        <v>0</v>
      </c>
      <c r="C7003" s="11"/>
      <c r="D7003" s="11"/>
      <c r="E7003" s="11"/>
    </row>
    <row r="7004" spans="1:5" x14ac:dyDescent="0.25">
      <c r="A7004" s="122">
        <f t="shared" si="221"/>
        <v>46816</v>
      </c>
      <c r="B7004" s="73" t="b">
        <f t="shared" si="222"/>
        <v>0</v>
      </c>
      <c r="C7004" s="11"/>
      <c r="D7004" s="11"/>
      <c r="E7004" s="11"/>
    </row>
    <row r="7005" spans="1:5" x14ac:dyDescent="0.25">
      <c r="A7005" s="122">
        <f t="shared" si="221"/>
        <v>46817</v>
      </c>
      <c r="B7005" s="73" t="b">
        <f t="shared" si="222"/>
        <v>0</v>
      </c>
      <c r="C7005" s="11"/>
      <c r="D7005" s="11"/>
      <c r="E7005" s="11"/>
    </row>
    <row r="7006" spans="1:5" x14ac:dyDescent="0.25">
      <c r="A7006" s="122">
        <f t="shared" si="221"/>
        <v>46818</v>
      </c>
      <c r="B7006" s="73" t="b">
        <f t="shared" si="222"/>
        <v>0</v>
      </c>
      <c r="C7006" s="11"/>
      <c r="D7006" s="11"/>
      <c r="E7006" s="11"/>
    </row>
    <row r="7007" spans="1:5" x14ac:dyDescent="0.25">
      <c r="A7007" s="122">
        <f t="shared" si="221"/>
        <v>46819</v>
      </c>
      <c r="B7007" s="73" t="b">
        <f t="shared" si="222"/>
        <v>0</v>
      </c>
      <c r="C7007" s="11"/>
      <c r="D7007" s="11"/>
      <c r="E7007" s="11"/>
    </row>
    <row r="7008" spans="1:5" x14ac:dyDescent="0.25">
      <c r="A7008" s="122">
        <f t="shared" si="221"/>
        <v>46820</v>
      </c>
      <c r="B7008" s="73" t="b">
        <f t="shared" si="222"/>
        <v>0</v>
      </c>
      <c r="C7008" s="11"/>
      <c r="D7008" s="11"/>
      <c r="E7008" s="11"/>
    </row>
    <row r="7009" spans="1:5" x14ac:dyDescent="0.25">
      <c r="A7009" s="122">
        <f t="shared" si="221"/>
        <v>46821</v>
      </c>
      <c r="B7009" s="73" t="b">
        <f t="shared" si="222"/>
        <v>0</v>
      </c>
      <c r="C7009" s="11"/>
      <c r="D7009" s="11"/>
      <c r="E7009" s="11"/>
    </row>
    <row r="7010" spans="1:5" x14ac:dyDescent="0.25">
      <c r="A7010" s="122">
        <f t="shared" si="221"/>
        <v>46822</v>
      </c>
      <c r="B7010" s="73" t="b">
        <f t="shared" si="222"/>
        <v>0</v>
      </c>
      <c r="C7010" s="11"/>
      <c r="D7010" s="11"/>
      <c r="E7010" s="11"/>
    </row>
    <row r="7011" spans="1:5" x14ac:dyDescent="0.25">
      <c r="A7011" s="122">
        <f t="shared" si="221"/>
        <v>46823</v>
      </c>
      <c r="B7011" s="73" t="b">
        <f t="shared" si="222"/>
        <v>0</v>
      </c>
      <c r="C7011" s="11"/>
      <c r="D7011" s="11"/>
      <c r="E7011" s="11"/>
    </row>
    <row r="7012" spans="1:5" x14ac:dyDescent="0.25">
      <c r="A7012" s="122">
        <f t="shared" si="221"/>
        <v>46824</v>
      </c>
      <c r="B7012" s="73" t="b">
        <f t="shared" si="222"/>
        <v>0</v>
      </c>
      <c r="C7012" s="11"/>
      <c r="D7012" s="11"/>
      <c r="E7012" s="11"/>
    </row>
    <row r="7013" spans="1:5" x14ac:dyDescent="0.25">
      <c r="A7013" s="122">
        <f t="shared" si="221"/>
        <v>46825</v>
      </c>
      <c r="B7013" s="73" t="b">
        <f t="shared" si="222"/>
        <v>0</v>
      </c>
      <c r="C7013" s="11"/>
      <c r="D7013" s="11"/>
      <c r="E7013" s="11"/>
    </row>
    <row r="7014" spans="1:5" x14ac:dyDescent="0.25">
      <c r="A7014" s="122">
        <f t="shared" si="221"/>
        <v>46826</v>
      </c>
      <c r="B7014" s="73" t="b">
        <f t="shared" si="222"/>
        <v>0</v>
      </c>
      <c r="C7014" s="11"/>
      <c r="D7014" s="11"/>
      <c r="E7014" s="11"/>
    </row>
    <row r="7015" spans="1:5" x14ac:dyDescent="0.25">
      <c r="A7015" s="122">
        <f t="shared" si="221"/>
        <v>46827</v>
      </c>
      <c r="B7015" s="73" t="b">
        <f t="shared" si="222"/>
        <v>0</v>
      </c>
      <c r="C7015" s="11"/>
      <c r="D7015" s="11"/>
      <c r="E7015" s="11"/>
    </row>
    <row r="7016" spans="1:5" x14ac:dyDescent="0.25">
      <c r="A7016" s="122">
        <f t="shared" si="221"/>
        <v>46828</v>
      </c>
      <c r="B7016" s="73" t="b">
        <f t="shared" si="222"/>
        <v>0</v>
      </c>
      <c r="C7016" s="11"/>
      <c r="D7016" s="11"/>
      <c r="E7016" s="11"/>
    </row>
    <row r="7017" spans="1:5" x14ac:dyDescent="0.25">
      <c r="A7017" s="122">
        <f t="shared" si="221"/>
        <v>46829</v>
      </c>
      <c r="B7017" s="73" t="b">
        <f t="shared" si="222"/>
        <v>0</v>
      </c>
      <c r="C7017" s="11"/>
      <c r="D7017" s="11"/>
      <c r="E7017" s="11"/>
    </row>
    <row r="7018" spans="1:5" x14ac:dyDescent="0.25">
      <c r="A7018" s="122">
        <f t="shared" si="221"/>
        <v>46830</v>
      </c>
      <c r="B7018" s="73" t="b">
        <f t="shared" si="222"/>
        <v>0</v>
      </c>
      <c r="C7018" s="11"/>
      <c r="D7018" s="11"/>
      <c r="E7018" s="11"/>
    </row>
    <row r="7019" spans="1:5" x14ac:dyDescent="0.25">
      <c r="A7019" s="122">
        <f t="shared" si="221"/>
        <v>46831</v>
      </c>
      <c r="B7019" s="73" t="b">
        <f t="shared" si="222"/>
        <v>0</v>
      </c>
      <c r="C7019" s="11"/>
      <c r="D7019" s="11"/>
      <c r="E7019" s="11"/>
    </row>
    <row r="7020" spans="1:5" x14ac:dyDescent="0.25">
      <c r="A7020" s="122">
        <f t="shared" si="221"/>
        <v>46832</v>
      </c>
      <c r="B7020" s="73" t="b">
        <f t="shared" si="222"/>
        <v>0</v>
      </c>
      <c r="C7020" s="11"/>
      <c r="D7020" s="11"/>
      <c r="E7020" s="11"/>
    </row>
    <row r="7021" spans="1:5" x14ac:dyDescent="0.25">
      <c r="A7021" s="122">
        <f t="shared" si="221"/>
        <v>46833</v>
      </c>
      <c r="B7021" s="73" t="b">
        <f t="shared" si="222"/>
        <v>0</v>
      </c>
      <c r="C7021" s="11"/>
      <c r="D7021" s="11"/>
      <c r="E7021" s="11"/>
    </row>
    <row r="7022" spans="1:5" x14ac:dyDescent="0.25">
      <c r="A7022" s="122">
        <f t="shared" si="221"/>
        <v>46834</v>
      </c>
      <c r="B7022" s="73" t="b">
        <f t="shared" si="222"/>
        <v>0</v>
      </c>
      <c r="C7022" s="11"/>
      <c r="D7022" s="11"/>
      <c r="E7022" s="11"/>
    </row>
    <row r="7023" spans="1:5" x14ac:dyDescent="0.25">
      <c r="A7023" s="122">
        <f t="shared" si="221"/>
        <v>46835</v>
      </c>
      <c r="B7023" s="73" t="b">
        <f t="shared" si="222"/>
        <v>0</v>
      </c>
      <c r="C7023" s="11"/>
      <c r="D7023" s="11"/>
      <c r="E7023" s="11"/>
    </row>
    <row r="7024" spans="1:5" x14ac:dyDescent="0.25">
      <c r="A7024" s="122">
        <f t="shared" si="221"/>
        <v>46836</v>
      </c>
      <c r="B7024" s="73" t="b">
        <f t="shared" si="222"/>
        <v>0</v>
      </c>
      <c r="C7024" s="11"/>
      <c r="D7024" s="11"/>
      <c r="E7024" s="11"/>
    </row>
    <row r="7025" spans="1:5" x14ac:dyDescent="0.25">
      <c r="A7025" s="122">
        <f t="shared" si="221"/>
        <v>46837</v>
      </c>
      <c r="B7025" s="73" t="b">
        <f t="shared" si="222"/>
        <v>0</v>
      </c>
      <c r="C7025" s="11"/>
      <c r="D7025" s="11"/>
      <c r="E7025" s="11"/>
    </row>
    <row r="7026" spans="1:5" x14ac:dyDescent="0.25">
      <c r="A7026" s="122">
        <f t="shared" si="221"/>
        <v>46838</v>
      </c>
      <c r="B7026" s="73" t="b">
        <f t="shared" si="222"/>
        <v>0</v>
      </c>
      <c r="C7026" s="11"/>
      <c r="D7026" s="11"/>
      <c r="E7026" s="11"/>
    </row>
    <row r="7027" spans="1:5" x14ac:dyDescent="0.25">
      <c r="A7027" s="122">
        <f t="shared" si="221"/>
        <v>46839</v>
      </c>
      <c r="B7027" s="73" t="b">
        <f t="shared" si="222"/>
        <v>0</v>
      </c>
      <c r="C7027" s="11"/>
      <c r="D7027" s="11"/>
      <c r="E7027" s="11"/>
    </row>
    <row r="7028" spans="1:5" x14ac:dyDescent="0.25">
      <c r="A7028" s="122">
        <f t="shared" si="221"/>
        <v>46840</v>
      </c>
      <c r="B7028" s="73" t="b">
        <f t="shared" si="222"/>
        <v>0</v>
      </c>
      <c r="C7028" s="11"/>
      <c r="D7028" s="11"/>
      <c r="E7028" s="11"/>
    </row>
    <row r="7029" spans="1:5" x14ac:dyDescent="0.25">
      <c r="A7029" s="122">
        <f t="shared" si="221"/>
        <v>46841</v>
      </c>
      <c r="B7029" s="73" t="b">
        <f t="shared" si="222"/>
        <v>0</v>
      </c>
      <c r="C7029" s="11"/>
      <c r="D7029" s="11"/>
      <c r="E7029" s="11"/>
    </row>
    <row r="7030" spans="1:5" x14ac:dyDescent="0.25">
      <c r="A7030" s="122">
        <f t="shared" si="221"/>
        <v>46842</v>
      </c>
      <c r="B7030" s="73" t="b">
        <f t="shared" si="222"/>
        <v>0</v>
      </c>
      <c r="C7030" s="11"/>
      <c r="D7030" s="11"/>
      <c r="E7030" s="11"/>
    </row>
    <row r="7031" spans="1:5" x14ac:dyDescent="0.25">
      <c r="A7031" s="122">
        <f t="shared" si="221"/>
        <v>46843</v>
      </c>
      <c r="B7031" s="73" t="b">
        <f t="shared" si="222"/>
        <v>0</v>
      </c>
      <c r="C7031" s="11"/>
      <c r="D7031" s="11"/>
      <c r="E7031" s="11"/>
    </row>
    <row r="7032" spans="1:5" x14ac:dyDescent="0.25">
      <c r="A7032" s="122">
        <f t="shared" si="221"/>
        <v>46844</v>
      </c>
      <c r="B7032" s="73" t="b">
        <f t="shared" si="222"/>
        <v>0</v>
      </c>
      <c r="C7032" s="11"/>
      <c r="D7032" s="11"/>
      <c r="E7032" s="11"/>
    </row>
    <row r="7033" spans="1:5" x14ac:dyDescent="0.25">
      <c r="A7033" s="122">
        <f t="shared" si="221"/>
        <v>46845</v>
      </c>
      <c r="B7033" s="73" t="b">
        <f t="shared" si="222"/>
        <v>0</v>
      </c>
      <c r="C7033" s="11"/>
      <c r="D7033" s="11"/>
      <c r="E7033" s="11"/>
    </row>
    <row r="7034" spans="1:5" x14ac:dyDescent="0.25">
      <c r="A7034" s="122">
        <f t="shared" si="221"/>
        <v>46846</v>
      </c>
      <c r="B7034" s="73" t="b">
        <f t="shared" si="222"/>
        <v>0</v>
      </c>
      <c r="C7034" s="11"/>
      <c r="D7034" s="11"/>
      <c r="E7034" s="11"/>
    </row>
    <row r="7035" spans="1:5" x14ac:dyDescent="0.25">
      <c r="A7035" s="122">
        <f t="shared" si="221"/>
        <v>46847</v>
      </c>
      <c r="B7035" s="73" t="b">
        <f t="shared" si="222"/>
        <v>0</v>
      </c>
      <c r="C7035" s="11"/>
      <c r="D7035" s="11"/>
      <c r="E7035" s="11"/>
    </row>
    <row r="7036" spans="1:5" x14ac:dyDescent="0.25">
      <c r="A7036" s="122">
        <f t="shared" si="221"/>
        <v>46848</v>
      </c>
      <c r="B7036" s="73" t="b">
        <f t="shared" si="222"/>
        <v>0</v>
      </c>
      <c r="C7036" s="11"/>
      <c r="D7036" s="11"/>
      <c r="E7036" s="11"/>
    </row>
    <row r="7037" spans="1:5" x14ac:dyDescent="0.25">
      <c r="A7037" s="122">
        <f t="shared" si="221"/>
        <v>46849</v>
      </c>
      <c r="B7037" s="73" t="b">
        <f t="shared" si="222"/>
        <v>0</v>
      </c>
      <c r="C7037" s="11"/>
      <c r="D7037" s="11"/>
      <c r="E7037" s="11"/>
    </row>
    <row r="7038" spans="1:5" x14ac:dyDescent="0.25">
      <c r="A7038" s="122">
        <f t="shared" si="221"/>
        <v>46850</v>
      </c>
      <c r="B7038" s="73" t="b">
        <f t="shared" si="222"/>
        <v>0</v>
      </c>
      <c r="C7038" s="11"/>
      <c r="D7038" s="11"/>
      <c r="E7038" s="11"/>
    </row>
    <row r="7039" spans="1:5" x14ac:dyDescent="0.25">
      <c r="A7039" s="122">
        <f t="shared" si="221"/>
        <v>46851</v>
      </c>
      <c r="B7039" s="73" t="b">
        <f t="shared" si="222"/>
        <v>0</v>
      </c>
      <c r="C7039" s="11"/>
      <c r="D7039" s="11"/>
      <c r="E7039" s="11"/>
    </row>
    <row r="7040" spans="1:5" x14ac:dyDescent="0.25">
      <c r="A7040" s="122">
        <f t="shared" si="221"/>
        <v>46852</v>
      </c>
      <c r="B7040" s="73" t="b">
        <f t="shared" si="222"/>
        <v>0</v>
      </c>
      <c r="C7040" s="11"/>
      <c r="D7040" s="11"/>
      <c r="E7040" s="11"/>
    </row>
    <row r="7041" spans="1:5" x14ac:dyDescent="0.25">
      <c r="A7041" s="122">
        <f t="shared" si="221"/>
        <v>46853</v>
      </c>
      <c r="B7041" s="73" t="b">
        <f t="shared" si="222"/>
        <v>0</v>
      </c>
      <c r="C7041" s="11"/>
      <c r="D7041" s="11"/>
      <c r="E7041" s="11"/>
    </row>
    <row r="7042" spans="1:5" x14ac:dyDescent="0.25">
      <c r="A7042" s="122">
        <f t="shared" si="221"/>
        <v>46854</v>
      </c>
      <c r="B7042" s="73" t="b">
        <f t="shared" si="222"/>
        <v>0</v>
      </c>
      <c r="C7042" s="11"/>
      <c r="D7042" s="11"/>
      <c r="E7042" s="11"/>
    </row>
    <row r="7043" spans="1:5" x14ac:dyDescent="0.25">
      <c r="A7043" s="122">
        <f t="shared" si="221"/>
        <v>46855</v>
      </c>
      <c r="B7043" s="73" t="b">
        <f t="shared" si="222"/>
        <v>0</v>
      </c>
      <c r="C7043" s="11"/>
      <c r="D7043" s="11"/>
      <c r="E7043" s="11"/>
    </row>
    <row r="7044" spans="1:5" x14ac:dyDescent="0.25">
      <c r="A7044" s="122">
        <f t="shared" ref="A7044:A7107" si="223">A7043+1</f>
        <v>46856</v>
      </c>
      <c r="B7044" s="73" t="b">
        <f t="shared" si="222"/>
        <v>1</v>
      </c>
      <c r="C7044" s="11" t="s">
        <v>81</v>
      </c>
      <c r="D7044" s="11"/>
      <c r="E7044" s="11"/>
    </row>
    <row r="7045" spans="1:5" x14ac:dyDescent="0.25">
      <c r="A7045" s="122">
        <f t="shared" si="223"/>
        <v>46857</v>
      </c>
      <c r="B7045" s="73" t="b">
        <f t="shared" si="222"/>
        <v>1</v>
      </c>
      <c r="C7045" s="11" t="s">
        <v>81</v>
      </c>
      <c r="D7045" s="11"/>
      <c r="E7045" s="11"/>
    </row>
    <row r="7046" spans="1:5" x14ac:dyDescent="0.25">
      <c r="A7046" s="122">
        <f t="shared" si="223"/>
        <v>46858</v>
      </c>
      <c r="B7046" s="73" t="b">
        <f t="shared" si="222"/>
        <v>0</v>
      </c>
      <c r="C7046" s="11"/>
      <c r="D7046" s="11"/>
      <c r="E7046" s="11"/>
    </row>
    <row r="7047" spans="1:5" x14ac:dyDescent="0.25">
      <c r="A7047" s="122">
        <f t="shared" si="223"/>
        <v>46859</v>
      </c>
      <c r="B7047" s="73" t="b">
        <f t="shared" si="222"/>
        <v>1</v>
      </c>
      <c r="C7047" s="11" t="s">
        <v>81</v>
      </c>
      <c r="D7047" s="11"/>
      <c r="E7047" s="11"/>
    </row>
    <row r="7048" spans="1:5" x14ac:dyDescent="0.25">
      <c r="A7048" s="122">
        <f t="shared" si="223"/>
        <v>46860</v>
      </c>
      <c r="B7048" s="73" t="b">
        <f t="shared" si="222"/>
        <v>1</v>
      </c>
      <c r="C7048" s="11" t="s">
        <v>81</v>
      </c>
      <c r="D7048" s="11"/>
      <c r="E7048" s="11"/>
    </row>
    <row r="7049" spans="1:5" x14ac:dyDescent="0.25">
      <c r="A7049" s="122">
        <f t="shared" si="223"/>
        <v>46861</v>
      </c>
      <c r="B7049" s="73" t="b">
        <f t="shared" si="222"/>
        <v>0</v>
      </c>
      <c r="C7049" s="11"/>
      <c r="D7049" s="11"/>
      <c r="E7049" s="11"/>
    </row>
    <row r="7050" spans="1:5" x14ac:dyDescent="0.25">
      <c r="A7050" s="122">
        <f t="shared" si="223"/>
        <v>46862</v>
      </c>
      <c r="B7050" s="73" t="b">
        <f t="shared" si="222"/>
        <v>0</v>
      </c>
      <c r="C7050" s="11"/>
      <c r="D7050" s="11"/>
      <c r="E7050" s="11"/>
    </row>
    <row r="7051" spans="1:5" x14ac:dyDescent="0.25">
      <c r="A7051" s="122">
        <f t="shared" si="223"/>
        <v>46863</v>
      </c>
      <c r="B7051" s="73" t="b">
        <f t="shared" si="222"/>
        <v>0</v>
      </c>
      <c r="C7051" s="11"/>
      <c r="D7051" s="11"/>
      <c r="E7051" s="11"/>
    </row>
    <row r="7052" spans="1:5" x14ac:dyDescent="0.25">
      <c r="A7052" s="122">
        <f t="shared" si="223"/>
        <v>46864</v>
      </c>
      <c r="B7052" s="73" t="b">
        <f t="shared" si="222"/>
        <v>0</v>
      </c>
      <c r="C7052" s="11"/>
      <c r="D7052" s="11"/>
      <c r="E7052" s="11"/>
    </row>
    <row r="7053" spans="1:5" x14ac:dyDescent="0.25">
      <c r="A7053" s="122">
        <f t="shared" si="223"/>
        <v>46865</v>
      </c>
      <c r="B7053" s="73" t="b">
        <f t="shared" si="222"/>
        <v>0</v>
      </c>
      <c r="C7053" s="11"/>
      <c r="D7053" s="11"/>
      <c r="E7053" s="11"/>
    </row>
    <row r="7054" spans="1:5" x14ac:dyDescent="0.25">
      <c r="A7054" s="122">
        <f t="shared" si="223"/>
        <v>46866</v>
      </c>
      <c r="B7054" s="73" t="b">
        <f t="shared" si="222"/>
        <v>0</v>
      </c>
      <c r="C7054" s="11"/>
      <c r="D7054" s="11"/>
      <c r="E7054" s="11"/>
    </row>
    <row r="7055" spans="1:5" x14ac:dyDescent="0.25">
      <c r="A7055" s="122">
        <f t="shared" si="223"/>
        <v>46867</v>
      </c>
      <c r="B7055" s="73" t="b">
        <f t="shared" si="222"/>
        <v>0</v>
      </c>
      <c r="C7055" s="11"/>
      <c r="D7055" s="11"/>
      <c r="E7055" s="11"/>
    </row>
    <row r="7056" spans="1:5" x14ac:dyDescent="0.25">
      <c r="A7056" s="122">
        <f t="shared" si="223"/>
        <v>46868</v>
      </c>
      <c r="B7056" s="73" t="b">
        <f t="shared" si="222"/>
        <v>0</v>
      </c>
      <c r="C7056" s="11"/>
      <c r="D7056" s="11"/>
      <c r="E7056" s="11"/>
    </row>
    <row r="7057" spans="1:5" x14ac:dyDescent="0.25">
      <c r="A7057" s="122">
        <f t="shared" si="223"/>
        <v>46869</v>
      </c>
      <c r="B7057" s="73" t="b">
        <f t="shared" si="222"/>
        <v>0</v>
      </c>
      <c r="C7057" s="11"/>
      <c r="D7057" s="11"/>
      <c r="E7057" s="11"/>
    </row>
    <row r="7058" spans="1:5" x14ac:dyDescent="0.25">
      <c r="A7058" s="122">
        <f t="shared" si="223"/>
        <v>46870</v>
      </c>
      <c r="B7058" s="73" t="b">
        <f t="shared" si="222"/>
        <v>0</v>
      </c>
      <c r="C7058" s="11"/>
      <c r="D7058" s="11"/>
      <c r="E7058" s="11"/>
    </row>
    <row r="7059" spans="1:5" x14ac:dyDescent="0.25">
      <c r="A7059" s="122">
        <f t="shared" si="223"/>
        <v>46871</v>
      </c>
      <c r="B7059" s="73" t="b">
        <f t="shared" si="222"/>
        <v>0</v>
      </c>
      <c r="C7059" s="11"/>
      <c r="D7059" s="11"/>
      <c r="E7059" s="11"/>
    </row>
    <row r="7060" spans="1:5" x14ac:dyDescent="0.25">
      <c r="A7060" s="122">
        <f t="shared" si="223"/>
        <v>46872</v>
      </c>
      <c r="B7060" s="73" t="b">
        <f t="shared" si="222"/>
        <v>0</v>
      </c>
      <c r="C7060" s="11"/>
      <c r="D7060" s="11"/>
      <c r="E7060" s="11"/>
    </row>
    <row r="7061" spans="1:5" x14ac:dyDescent="0.25">
      <c r="A7061" s="122">
        <f t="shared" si="223"/>
        <v>46873</v>
      </c>
      <c r="B7061" s="73" t="b">
        <f t="shared" si="222"/>
        <v>0</v>
      </c>
      <c r="C7061" s="11"/>
      <c r="D7061" s="11"/>
      <c r="E7061" s="11"/>
    </row>
    <row r="7062" spans="1:5" x14ac:dyDescent="0.25">
      <c r="A7062" s="122">
        <f t="shared" si="223"/>
        <v>46874</v>
      </c>
      <c r="B7062" s="73" t="b">
        <f t="shared" si="222"/>
        <v>0</v>
      </c>
      <c r="C7062" s="11"/>
      <c r="D7062" s="11"/>
      <c r="E7062" s="11"/>
    </row>
    <row r="7063" spans="1:5" x14ac:dyDescent="0.25">
      <c r="A7063" s="122">
        <f t="shared" si="223"/>
        <v>46875</v>
      </c>
      <c r="B7063" s="73" t="b">
        <f t="shared" si="222"/>
        <v>0</v>
      </c>
      <c r="C7063" s="11"/>
      <c r="D7063" s="11"/>
      <c r="E7063" s="11"/>
    </row>
    <row r="7064" spans="1:5" x14ac:dyDescent="0.25">
      <c r="A7064" s="122">
        <f t="shared" si="223"/>
        <v>46876</v>
      </c>
      <c r="B7064" s="73" t="b">
        <f t="shared" si="222"/>
        <v>0</v>
      </c>
      <c r="C7064" s="11"/>
      <c r="D7064" s="11"/>
      <c r="E7064" s="11"/>
    </row>
    <row r="7065" spans="1:5" x14ac:dyDescent="0.25">
      <c r="A7065" s="122">
        <f t="shared" si="223"/>
        <v>46877</v>
      </c>
      <c r="B7065" s="73" t="b">
        <f t="shared" ref="B7065:B7128" si="224">OR(C7065="Ja",D7065="Ja",E7065="Ja")</f>
        <v>0</v>
      </c>
      <c r="C7065" s="11"/>
      <c r="D7065" s="11"/>
      <c r="E7065" s="11"/>
    </row>
    <row r="7066" spans="1:5" x14ac:dyDescent="0.25">
      <c r="A7066" s="122">
        <f t="shared" si="223"/>
        <v>46878</v>
      </c>
      <c r="B7066" s="73" t="b">
        <f t="shared" si="224"/>
        <v>0</v>
      </c>
      <c r="C7066" s="11"/>
      <c r="D7066" s="11"/>
      <c r="E7066" s="11"/>
    </row>
    <row r="7067" spans="1:5" x14ac:dyDescent="0.25">
      <c r="A7067" s="122">
        <f t="shared" si="223"/>
        <v>46879</v>
      </c>
      <c r="B7067" s="73" t="b">
        <f t="shared" si="224"/>
        <v>0</v>
      </c>
      <c r="C7067" s="11"/>
      <c r="D7067" s="11"/>
      <c r="E7067" s="11"/>
    </row>
    <row r="7068" spans="1:5" x14ac:dyDescent="0.25">
      <c r="A7068" s="122">
        <f t="shared" si="223"/>
        <v>46880</v>
      </c>
      <c r="B7068" s="73" t="b">
        <f t="shared" si="224"/>
        <v>0</v>
      </c>
      <c r="C7068" s="11"/>
      <c r="D7068" s="11"/>
      <c r="E7068" s="11"/>
    </row>
    <row r="7069" spans="1:5" x14ac:dyDescent="0.25">
      <c r="A7069" s="122">
        <f t="shared" si="223"/>
        <v>46881</v>
      </c>
      <c r="B7069" s="73" t="b">
        <f t="shared" si="224"/>
        <v>0</v>
      </c>
      <c r="C7069" s="11"/>
      <c r="D7069" s="11"/>
      <c r="E7069" s="11"/>
    </row>
    <row r="7070" spans="1:5" x14ac:dyDescent="0.25">
      <c r="A7070" s="122">
        <f t="shared" si="223"/>
        <v>46882</v>
      </c>
      <c r="B7070" s="73" t="b">
        <f t="shared" si="224"/>
        <v>0</v>
      </c>
      <c r="C7070" s="11"/>
      <c r="D7070" s="11"/>
      <c r="E7070" s="11"/>
    </row>
    <row r="7071" spans="1:5" x14ac:dyDescent="0.25">
      <c r="A7071" s="122">
        <f t="shared" si="223"/>
        <v>46883</v>
      </c>
      <c r="B7071" s="73" t="b">
        <f t="shared" si="224"/>
        <v>0</v>
      </c>
      <c r="C7071" s="11"/>
      <c r="D7071" s="11"/>
      <c r="E7071" s="11"/>
    </row>
    <row r="7072" spans="1:5" x14ac:dyDescent="0.25">
      <c r="A7072" s="122">
        <f t="shared" si="223"/>
        <v>46884</v>
      </c>
      <c r="B7072" s="73" t="b">
        <f t="shared" si="224"/>
        <v>0</v>
      </c>
      <c r="C7072" s="11"/>
      <c r="D7072" s="11"/>
      <c r="E7072" s="11"/>
    </row>
    <row r="7073" spans="1:5" x14ac:dyDescent="0.25">
      <c r="A7073" s="122">
        <f t="shared" si="223"/>
        <v>46885</v>
      </c>
      <c r="B7073" s="73" t="b">
        <f t="shared" si="224"/>
        <v>1</v>
      </c>
      <c r="C7073" s="11" t="s">
        <v>81</v>
      </c>
      <c r="D7073" s="11"/>
      <c r="E7073" s="11"/>
    </row>
    <row r="7074" spans="1:5" x14ac:dyDescent="0.25">
      <c r="A7074" s="122">
        <f t="shared" si="223"/>
        <v>46886</v>
      </c>
      <c r="B7074" s="73" t="b">
        <f t="shared" si="224"/>
        <v>0</v>
      </c>
      <c r="C7074" s="11"/>
      <c r="D7074" s="11"/>
      <c r="E7074" s="11"/>
    </row>
    <row r="7075" spans="1:5" x14ac:dyDescent="0.25">
      <c r="A7075" s="122">
        <f t="shared" si="223"/>
        <v>46887</v>
      </c>
      <c r="B7075" s="73" t="b">
        <f t="shared" si="224"/>
        <v>0</v>
      </c>
      <c r="C7075" s="11"/>
      <c r="D7075" s="11"/>
      <c r="E7075" s="11"/>
    </row>
    <row r="7076" spans="1:5" x14ac:dyDescent="0.25">
      <c r="A7076" s="122">
        <f t="shared" si="223"/>
        <v>46888</v>
      </c>
      <c r="B7076" s="73" t="b">
        <f t="shared" si="224"/>
        <v>0</v>
      </c>
      <c r="C7076" s="11"/>
      <c r="D7076" s="11"/>
      <c r="E7076" s="11"/>
    </row>
    <row r="7077" spans="1:5" x14ac:dyDescent="0.25">
      <c r="A7077" s="122">
        <f t="shared" si="223"/>
        <v>46889</v>
      </c>
      <c r="B7077" s="73" t="b">
        <f t="shared" si="224"/>
        <v>0</v>
      </c>
      <c r="C7077" s="11"/>
      <c r="D7077" s="11"/>
      <c r="E7077" s="11"/>
    </row>
    <row r="7078" spans="1:5" x14ac:dyDescent="0.25">
      <c r="A7078" s="122">
        <f t="shared" si="223"/>
        <v>46890</v>
      </c>
      <c r="B7078" s="73" t="b">
        <f t="shared" si="224"/>
        <v>0</v>
      </c>
      <c r="C7078" s="11"/>
      <c r="D7078" s="11"/>
      <c r="E7078" s="11"/>
    </row>
    <row r="7079" spans="1:5" x14ac:dyDescent="0.25">
      <c r="A7079" s="122">
        <f t="shared" si="223"/>
        <v>46891</v>
      </c>
      <c r="B7079" s="73" t="b">
        <f t="shared" si="224"/>
        <v>0</v>
      </c>
      <c r="C7079" s="11"/>
      <c r="D7079" s="11"/>
      <c r="E7079" s="11"/>
    </row>
    <row r="7080" spans="1:5" x14ac:dyDescent="0.25">
      <c r="A7080" s="122">
        <f t="shared" si="223"/>
        <v>46892</v>
      </c>
      <c r="B7080" s="73" t="b">
        <f t="shared" si="224"/>
        <v>0</v>
      </c>
      <c r="C7080" s="11"/>
      <c r="D7080" s="11"/>
      <c r="E7080" s="11"/>
    </row>
    <row r="7081" spans="1:5" x14ac:dyDescent="0.25">
      <c r="A7081" s="122">
        <f t="shared" si="223"/>
        <v>46893</v>
      </c>
      <c r="B7081" s="73" t="b">
        <f t="shared" si="224"/>
        <v>0</v>
      </c>
      <c r="C7081" s="11"/>
      <c r="D7081" s="11"/>
      <c r="E7081" s="11"/>
    </row>
    <row r="7082" spans="1:5" x14ac:dyDescent="0.25">
      <c r="A7082" s="122">
        <f t="shared" si="223"/>
        <v>46894</v>
      </c>
      <c r="B7082" s="73" t="b">
        <f t="shared" si="224"/>
        <v>0</v>
      </c>
      <c r="C7082" s="11"/>
      <c r="D7082" s="11"/>
      <c r="E7082" s="11"/>
    </row>
    <row r="7083" spans="1:5" x14ac:dyDescent="0.25">
      <c r="A7083" s="122">
        <f t="shared" si="223"/>
        <v>46895</v>
      </c>
      <c r="B7083" s="73" t="b">
        <f t="shared" si="224"/>
        <v>0</v>
      </c>
      <c r="C7083" s="11"/>
      <c r="D7083" s="11"/>
      <c r="E7083" s="11"/>
    </row>
    <row r="7084" spans="1:5" x14ac:dyDescent="0.25">
      <c r="A7084" s="122">
        <f t="shared" si="223"/>
        <v>46896</v>
      </c>
      <c r="B7084" s="73" t="b">
        <f t="shared" si="224"/>
        <v>0</v>
      </c>
      <c r="C7084" s="11"/>
      <c r="D7084" s="11"/>
      <c r="E7084" s="11"/>
    </row>
    <row r="7085" spans="1:5" x14ac:dyDescent="0.25">
      <c r="A7085" s="122">
        <f t="shared" si="223"/>
        <v>46897</v>
      </c>
      <c r="B7085" s="73" t="b">
        <f t="shared" si="224"/>
        <v>0</v>
      </c>
      <c r="C7085" s="11"/>
      <c r="D7085" s="11"/>
      <c r="E7085" s="11"/>
    </row>
    <row r="7086" spans="1:5" x14ac:dyDescent="0.25">
      <c r="A7086" s="122">
        <f t="shared" si="223"/>
        <v>46898</v>
      </c>
      <c r="B7086" s="73" t="b">
        <f t="shared" si="224"/>
        <v>1</v>
      </c>
      <c r="C7086" s="11" t="s">
        <v>81</v>
      </c>
      <c r="D7086" s="11"/>
      <c r="E7086" s="11"/>
    </row>
    <row r="7087" spans="1:5" x14ac:dyDescent="0.25">
      <c r="A7087" s="122">
        <f t="shared" si="223"/>
        <v>46899</v>
      </c>
      <c r="B7087" s="73" t="b">
        <f t="shared" si="224"/>
        <v>0</v>
      </c>
      <c r="C7087" s="11"/>
      <c r="D7087" s="11"/>
      <c r="E7087" s="11"/>
    </row>
    <row r="7088" spans="1:5" x14ac:dyDescent="0.25">
      <c r="A7088" s="122">
        <f t="shared" si="223"/>
        <v>46900</v>
      </c>
      <c r="B7088" s="73" t="b">
        <f t="shared" si="224"/>
        <v>0</v>
      </c>
      <c r="C7088" s="11"/>
      <c r="D7088" s="11"/>
      <c r="E7088" s="11"/>
    </row>
    <row r="7089" spans="1:5" x14ac:dyDescent="0.25">
      <c r="A7089" s="122">
        <f t="shared" si="223"/>
        <v>46901</v>
      </c>
      <c r="B7089" s="73" t="b">
        <f t="shared" si="224"/>
        <v>0</v>
      </c>
      <c r="C7089" s="11"/>
      <c r="D7089" s="11"/>
      <c r="E7089" s="11"/>
    </row>
    <row r="7090" spans="1:5" x14ac:dyDescent="0.25">
      <c r="A7090" s="122">
        <f t="shared" si="223"/>
        <v>46902</v>
      </c>
      <c r="B7090" s="73" t="b">
        <f t="shared" si="224"/>
        <v>0</v>
      </c>
      <c r="C7090" s="11"/>
      <c r="D7090" s="11"/>
      <c r="E7090" s="11"/>
    </row>
    <row r="7091" spans="1:5" x14ac:dyDescent="0.25">
      <c r="A7091" s="122">
        <f t="shared" si="223"/>
        <v>46903</v>
      </c>
      <c r="B7091" s="73" t="b">
        <f t="shared" si="224"/>
        <v>0</v>
      </c>
      <c r="C7091" s="11"/>
      <c r="D7091" s="11"/>
      <c r="E7091" s="11"/>
    </row>
    <row r="7092" spans="1:5" x14ac:dyDescent="0.25">
      <c r="A7092" s="122">
        <f t="shared" si="223"/>
        <v>46904</v>
      </c>
      <c r="B7092" s="73" t="b">
        <f t="shared" si="224"/>
        <v>0</v>
      </c>
      <c r="C7092" s="11"/>
      <c r="D7092" s="11"/>
      <c r="E7092" s="11"/>
    </row>
    <row r="7093" spans="1:5" x14ac:dyDescent="0.25">
      <c r="A7093" s="122">
        <f t="shared" si="223"/>
        <v>46905</v>
      </c>
      <c r="B7093" s="73" t="b">
        <f t="shared" si="224"/>
        <v>0</v>
      </c>
      <c r="C7093" s="11"/>
      <c r="D7093" s="11"/>
      <c r="E7093" s="11"/>
    </row>
    <row r="7094" spans="1:5" x14ac:dyDescent="0.25">
      <c r="A7094" s="122">
        <f t="shared" si="223"/>
        <v>46906</v>
      </c>
      <c r="B7094" s="73" t="b">
        <f t="shared" si="224"/>
        <v>0</v>
      </c>
      <c r="C7094" s="11"/>
      <c r="D7094" s="11"/>
      <c r="E7094" s="11"/>
    </row>
    <row r="7095" spans="1:5" x14ac:dyDescent="0.25">
      <c r="A7095" s="122">
        <f t="shared" si="223"/>
        <v>46907</v>
      </c>
      <c r="B7095" s="73" t="b">
        <f t="shared" si="224"/>
        <v>0</v>
      </c>
      <c r="C7095" s="11"/>
      <c r="D7095" s="11"/>
      <c r="E7095" s="11"/>
    </row>
    <row r="7096" spans="1:5" x14ac:dyDescent="0.25">
      <c r="A7096" s="122">
        <f t="shared" si="223"/>
        <v>46908</v>
      </c>
      <c r="B7096" s="73" t="b">
        <f t="shared" si="224"/>
        <v>1</v>
      </c>
      <c r="C7096" s="11" t="s">
        <v>81</v>
      </c>
      <c r="D7096" s="11"/>
      <c r="E7096" s="11"/>
    </row>
    <row r="7097" spans="1:5" x14ac:dyDescent="0.25">
      <c r="A7097" s="122">
        <f t="shared" si="223"/>
        <v>46909</v>
      </c>
      <c r="B7097" s="73" t="b">
        <f t="shared" si="224"/>
        <v>1</v>
      </c>
      <c r="C7097" s="11" t="s">
        <v>81</v>
      </c>
      <c r="D7097" s="11" t="s">
        <v>81</v>
      </c>
      <c r="E7097" s="11"/>
    </row>
    <row r="7098" spans="1:5" x14ac:dyDescent="0.25">
      <c r="A7098" s="122">
        <f t="shared" si="223"/>
        <v>46910</v>
      </c>
      <c r="B7098" s="73" t="b">
        <f t="shared" si="224"/>
        <v>0</v>
      </c>
      <c r="C7098" s="11"/>
      <c r="D7098" s="11"/>
      <c r="E7098" s="11"/>
    </row>
    <row r="7099" spans="1:5" x14ac:dyDescent="0.25">
      <c r="A7099" s="122">
        <f t="shared" si="223"/>
        <v>46911</v>
      </c>
      <c r="B7099" s="73" t="b">
        <f t="shared" si="224"/>
        <v>0</v>
      </c>
      <c r="C7099" s="11"/>
      <c r="D7099" s="11"/>
      <c r="E7099" s="11"/>
    </row>
    <row r="7100" spans="1:5" x14ac:dyDescent="0.25">
      <c r="A7100" s="122">
        <f t="shared" si="223"/>
        <v>46912</v>
      </c>
      <c r="B7100" s="73" t="b">
        <f t="shared" si="224"/>
        <v>0</v>
      </c>
      <c r="C7100" s="11"/>
      <c r="D7100" s="11"/>
      <c r="E7100" s="11"/>
    </row>
    <row r="7101" spans="1:5" x14ac:dyDescent="0.25">
      <c r="A7101" s="122">
        <f t="shared" si="223"/>
        <v>46913</v>
      </c>
      <c r="B7101" s="73" t="b">
        <f t="shared" si="224"/>
        <v>0</v>
      </c>
      <c r="C7101" s="11"/>
      <c r="D7101" s="11"/>
      <c r="E7101" s="11"/>
    </row>
    <row r="7102" spans="1:5" x14ac:dyDescent="0.25">
      <c r="A7102" s="122">
        <f t="shared" si="223"/>
        <v>46914</v>
      </c>
      <c r="B7102" s="73" t="b">
        <f t="shared" si="224"/>
        <v>0</v>
      </c>
      <c r="C7102" s="11"/>
      <c r="D7102" s="11"/>
      <c r="E7102" s="11"/>
    </row>
    <row r="7103" spans="1:5" x14ac:dyDescent="0.25">
      <c r="A7103" s="122">
        <f t="shared" si="223"/>
        <v>46915</v>
      </c>
      <c r="B7103" s="73" t="b">
        <f t="shared" si="224"/>
        <v>0</v>
      </c>
      <c r="C7103" s="11"/>
      <c r="D7103" s="11"/>
      <c r="E7103" s="11"/>
    </row>
    <row r="7104" spans="1:5" x14ac:dyDescent="0.25">
      <c r="A7104" s="122">
        <f t="shared" si="223"/>
        <v>46916</v>
      </c>
      <c r="B7104" s="73" t="b">
        <f t="shared" si="224"/>
        <v>0</v>
      </c>
      <c r="C7104" s="11"/>
      <c r="D7104" s="11"/>
      <c r="E7104" s="11"/>
    </row>
    <row r="7105" spans="1:5" x14ac:dyDescent="0.25">
      <c r="A7105" s="122">
        <f t="shared" si="223"/>
        <v>46917</v>
      </c>
      <c r="B7105" s="73" t="b">
        <f t="shared" si="224"/>
        <v>0</v>
      </c>
      <c r="C7105" s="11"/>
      <c r="D7105" s="11"/>
      <c r="E7105" s="11"/>
    </row>
    <row r="7106" spans="1:5" x14ac:dyDescent="0.25">
      <c r="A7106" s="122">
        <f t="shared" si="223"/>
        <v>46918</v>
      </c>
      <c r="B7106" s="73" t="b">
        <f t="shared" si="224"/>
        <v>0</v>
      </c>
      <c r="C7106" s="11"/>
      <c r="D7106" s="11"/>
      <c r="E7106" s="11"/>
    </row>
    <row r="7107" spans="1:5" x14ac:dyDescent="0.25">
      <c r="A7107" s="122">
        <f t="shared" si="223"/>
        <v>46919</v>
      </c>
      <c r="B7107" s="73" t="b">
        <f t="shared" si="224"/>
        <v>0</v>
      </c>
      <c r="C7107" s="11"/>
      <c r="D7107" s="11"/>
      <c r="E7107" s="11"/>
    </row>
    <row r="7108" spans="1:5" x14ac:dyDescent="0.25">
      <c r="A7108" s="122">
        <f t="shared" ref="A7108:A7171" si="225">A7107+1</f>
        <v>46920</v>
      </c>
      <c r="B7108" s="73" t="b">
        <f t="shared" si="224"/>
        <v>0</v>
      </c>
      <c r="C7108" s="11"/>
      <c r="D7108" s="11"/>
      <c r="E7108" s="11"/>
    </row>
    <row r="7109" spans="1:5" x14ac:dyDescent="0.25">
      <c r="A7109" s="122">
        <f t="shared" si="225"/>
        <v>46921</v>
      </c>
      <c r="B7109" s="73" t="b">
        <f t="shared" si="224"/>
        <v>0</v>
      </c>
      <c r="C7109" s="11"/>
      <c r="D7109" s="11"/>
      <c r="E7109" s="11"/>
    </row>
    <row r="7110" spans="1:5" x14ac:dyDescent="0.25">
      <c r="A7110" s="122">
        <f t="shared" si="225"/>
        <v>46922</v>
      </c>
      <c r="B7110" s="73" t="b">
        <f t="shared" si="224"/>
        <v>0</v>
      </c>
      <c r="C7110" s="11"/>
      <c r="D7110" s="11"/>
      <c r="E7110" s="11"/>
    </row>
    <row r="7111" spans="1:5" x14ac:dyDescent="0.25">
      <c r="A7111" s="122">
        <f t="shared" si="225"/>
        <v>46923</v>
      </c>
      <c r="B7111" s="73" t="b">
        <f t="shared" si="224"/>
        <v>0</v>
      </c>
      <c r="C7111" s="11"/>
      <c r="D7111" s="11"/>
      <c r="E7111" s="11"/>
    </row>
    <row r="7112" spans="1:5" x14ac:dyDescent="0.25">
      <c r="A7112" s="122">
        <f t="shared" si="225"/>
        <v>46924</v>
      </c>
      <c r="B7112" s="73" t="b">
        <f t="shared" si="224"/>
        <v>0</v>
      </c>
      <c r="C7112" s="11"/>
      <c r="D7112" s="11"/>
      <c r="E7112" s="11"/>
    </row>
    <row r="7113" spans="1:5" x14ac:dyDescent="0.25">
      <c r="A7113" s="122">
        <f t="shared" si="225"/>
        <v>46925</v>
      </c>
      <c r="B7113" s="73" t="b">
        <f t="shared" si="224"/>
        <v>0</v>
      </c>
      <c r="C7113" s="11"/>
      <c r="D7113" s="11"/>
      <c r="E7113" s="11"/>
    </row>
    <row r="7114" spans="1:5" x14ac:dyDescent="0.25">
      <c r="A7114" s="122">
        <f t="shared" si="225"/>
        <v>46926</v>
      </c>
      <c r="B7114" s="73" t="b">
        <f t="shared" si="224"/>
        <v>0</v>
      </c>
      <c r="C7114" s="11"/>
      <c r="D7114" s="11"/>
      <c r="E7114" s="11"/>
    </row>
    <row r="7115" spans="1:5" x14ac:dyDescent="0.25">
      <c r="A7115" s="122">
        <f t="shared" si="225"/>
        <v>46927</v>
      </c>
      <c r="B7115" s="73" t="b">
        <f t="shared" si="224"/>
        <v>0</v>
      </c>
      <c r="C7115" s="11"/>
      <c r="D7115" s="11"/>
      <c r="E7115" s="11"/>
    </row>
    <row r="7116" spans="1:5" x14ac:dyDescent="0.25">
      <c r="A7116" s="122">
        <f t="shared" si="225"/>
        <v>46928</v>
      </c>
      <c r="B7116" s="73" t="b">
        <f t="shared" si="224"/>
        <v>0</v>
      </c>
      <c r="C7116" s="11"/>
      <c r="D7116" s="11"/>
      <c r="E7116" s="11"/>
    </row>
    <row r="7117" spans="1:5" x14ac:dyDescent="0.25">
      <c r="A7117" s="122">
        <f t="shared" si="225"/>
        <v>46929</v>
      </c>
      <c r="B7117" s="73" t="b">
        <f t="shared" si="224"/>
        <v>0</v>
      </c>
      <c r="C7117" s="11"/>
      <c r="D7117" s="11"/>
      <c r="E7117" s="11"/>
    </row>
    <row r="7118" spans="1:5" x14ac:dyDescent="0.25">
      <c r="A7118" s="122">
        <f t="shared" si="225"/>
        <v>46930</v>
      </c>
      <c r="B7118" s="73" t="b">
        <f t="shared" si="224"/>
        <v>0</v>
      </c>
      <c r="C7118" s="11"/>
      <c r="D7118" s="11"/>
      <c r="E7118" s="11"/>
    </row>
    <row r="7119" spans="1:5" x14ac:dyDescent="0.25">
      <c r="A7119" s="122">
        <f t="shared" si="225"/>
        <v>46931</v>
      </c>
      <c r="B7119" s="73" t="b">
        <f t="shared" si="224"/>
        <v>0</v>
      </c>
      <c r="C7119" s="11"/>
      <c r="D7119" s="11"/>
      <c r="E7119" s="11"/>
    </row>
    <row r="7120" spans="1:5" x14ac:dyDescent="0.25">
      <c r="A7120" s="122">
        <f t="shared" si="225"/>
        <v>46932</v>
      </c>
      <c r="B7120" s="73" t="b">
        <f t="shared" si="224"/>
        <v>0</v>
      </c>
      <c r="C7120" s="11"/>
      <c r="D7120" s="11"/>
      <c r="E7120" s="11"/>
    </row>
    <row r="7121" spans="1:5" x14ac:dyDescent="0.25">
      <c r="A7121" s="122">
        <f t="shared" si="225"/>
        <v>46933</v>
      </c>
      <c r="B7121" s="73" t="b">
        <f t="shared" si="224"/>
        <v>0</v>
      </c>
      <c r="C7121" s="11"/>
      <c r="D7121" s="11"/>
      <c r="E7121" s="11"/>
    </row>
    <row r="7122" spans="1:5" x14ac:dyDescent="0.25">
      <c r="A7122" s="122">
        <f t="shared" si="225"/>
        <v>46934</v>
      </c>
      <c r="B7122" s="73" t="b">
        <f t="shared" si="224"/>
        <v>0</v>
      </c>
      <c r="C7122" s="11"/>
      <c r="D7122" s="11"/>
      <c r="E7122" s="11"/>
    </row>
    <row r="7123" spans="1:5" x14ac:dyDescent="0.25">
      <c r="A7123" s="122">
        <f t="shared" si="225"/>
        <v>46935</v>
      </c>
      <c r="B7123" s="73" t="b">
        <f t="shared" si="224"/>
        <v>0</v>
      </c>
      <c r="C7123" s="11"/>
      <c r="D7123" s="11"/>
      <c r="E7123" s="11"/>
    </row>
    <row r="7124" spans="1:5" x14ac:dyDescent="0.25">
      <c r="A7124" s="122">
        <f t="shared" si="225"/>
        <v>46936</v>
      </c>
      <c r="B7124" s="73" t="b">
        <f t="shared" si="224"/>
        <v>0</v>
      </c>
      <c r="C7124" s="11"/>
      <c r="D7124" s="11"/>
      <c r="E7124" s="11"/>
    </row>
    <row r="7125" spans="1:5" x14ac:dyDescent="0.25">
      <c r="A7125" s="122">
        <f t="shared" si="225"/>
        <v>46937</v>
      </c>
      <c r="B7125" s="73" t="b">
        <f t="shared" si="224"/>
        <v>0</v>
      </c>
      <c r="C7125" s="11"/>
      <c r="D7125" s="11"/>
      <c r="E7125" s="11"/>
    </row>
    <row r="7126" spans="1:5" x14ac:dyDescent="0.25">
      <c r="A7126" s="122">
        <f t="shared" si="225"/>
        <v>46938</v>
      </c>
      <c r="B7126" s="73" t="b">
        <f t="shared" si="224"/>
        <v>0</v>
      </c>
      <c r="C7126" s="11"/>
      <c r="D7126" s="11"/>
      <c r="E7126" s="11"/>
    </row>
    <row r="7127" spans="1:5" x14ac:dyDescent="0.25">
      <c r="A7127" s="122">
        <f t="shared" si="225"/>
        <v>46939</v>
      </c>
      <c r="B7127" s="73" t="b">
        <f t="shared" si="224"/>
        <v>0</v>
      </c>
      <c r="C7127" s="11"/>
      <c r="D7127" s="11"/>
      <c r="E7127" s="11"/>
    </row>
    <row r="7128" spans="1:5" x14ac:dyDescent="0.25">
      <c r="A7128" s="122">
        <f t="shared" si="225"/>
        <v>46940</v>
      </c>
      <c r="B7128" s="73" t="b">
        <f t="shared" si="224"/>
        <v>0</v>
      </c>
      <c r="C7128" s="11"/>
      <c r="D7128" s="11"/>
      <c r="E7128" s="11"/>
    </row>
    <row r="7129" spans="1:5" x14ac:dyDescent="0.25">
      <c r="A7129" s="122">
        <f t="shared" si="225"/>
        <v>46941</v>
      </c>
      <c r="B7129" s="73" t="b">
        <f t="shared" ref="B7129:B7192" si="226">OR(C7129="Ja",D7129="Ja",E7129="Ja")</f>
        <v>0</v>
      </c>
      <c r="C7129" s="11"/>
      <c r="D7129" s="11"/>
      <c r="E7129" s="11"/>
    </row>
    <row r="7130" spans="1:5" x14ac:dyDescent="0.25">
      <c r="A7130" s="122">
        <f t="shared" si="225"/>
        <v>46942</v>
      </c>
      <c r="B7130" s="73" t="b">
        <f t="shared" si="226"/>
        <v>0</v>
      </c>
      <c r="C7130" s="11"/>
      <c r="D7130" s="11"/>
      <c r="E7130" s="11"/>
    </row>
    <row r="7131" spans="1:5" x14ac:dyDescent="0.25">
      <c r="A7131" s="122">
        <f t="shared" si="225"/>
        <v>46943</v>
      </c>
      <c r="B7131" s="73" t="b">
        <f t="shared" si="226"/>
        <v>0</v>
      </c>
      <c r="C7131" s="11"/>
      <c r="D7131" s="11"/>
      <c r="E7131" s="11"/>
    </row>
    <row r="7132" spans="1:5" x14ac:dyDescent="0.25">
      <c r="A7132" s="122">
        <f t="shared" si="225"/>
        <v>46944</v>
      </c>
      <c r="B7132" s="73" t="b">
        <f t="shared" si="226"/>
        <v>0</v>
      </c>
      <c r="C7132" s="11"/>
      <c r="D7132" s="11"/>
      <c r="E7132" s="11"/>
    </row>
    <row r="7133" spans="1:5" x14ac:dyDescent="0.25">
      <c r="A7133" s="122">
        <f t="shared" si="225"/>
        <v>46945</v>
      </c>
      <c r="B7133" s="73" t="b">
        <f t="shared" si="226"/>
        <v>0</v>
      </c>
      <c r="C7133" s="11"/>
      <c r="D7133" s="11"/>
      <c r="E7133" s="11"/>
    </row>
    <row r="7134" spans="1:5" x14ac:dyDescent="0.25">
      <c r="A7134" s="122">
        <f t="shared" si="225"/>
        <v>46946</v>
      </c>
      <c r="B7134" s="73" t="b">
        <f t="shared" si="226"/>
        <v>0</v>
      </c>
      <c r="C7134" s="11"/>
      <c r="D7134" s="11"/>
      <c r="E7134" s="11"/>
    </row>
    <row r="7135" spans="1:5" x14ac:dyDescent="0.25">
      <c r="A7135" s="122">
        <f t="shared" si="225"/>
        <v>46947</v>
      </c>
      <c r="B7135" s="73" t="b">
        <f t="shared" si="226"/>
        <v>0</v>
      </c>
      <c r="C7135" s="11"/>
      <c r="D7135" s="11"/>
      <c r="E7135" s="11"/>
    </row>
    <row r="7136" spans="1:5" x14ac:dyDescent="0.25">
      <c r="A7136" s="122">
        <f t="shared" si="225"/>
        <v>46948</v>
      </c>
      <c r="B7136" s="73" t="b">
        <f t="shared" si="226"/>
        <v>0</v>
      </c>
      <c r="C7136" s="11"/>
      <c r="D7136" s="11"/>
      <c r="E7136" s="11"/>
    </row>
    <row r="7137" spans="1:5" x14ac:dyDescent="0.25">
      <c r="A7137" s="122">
        <f t="shared" si="225"/>
        <v>46949</v>
      </c>
      <c r="B7137" s="73" t="b">
        <f t="shared" si="226"/>
        <v>0</v>
      </c>
      <c r="C7137" s="11"/>
      <c r="D7137" s="11"/>
      <c r="E7137" s="11"/>
    </row>
    <row r="7138" spans="1:5" x14ac:dyDescent="0.25">
      <c r="A7138" s="122">
        <f t="shared" si="225"/>
        <v>46950</v>
      </c>
      <c r="B7138" s="73" t="b">
        <f t="shared" si="226"/>
        <v>0</v>
      </c>
      <c r="C7138" s="11"/>
      <c r="D7138" s="11"/>
      <c r="E7138" s="11"/>
    </row>
    <row r="7139" spans="1:5" x14ac:dyDescent="0.25">
      <c r="A7139" s="122">
        <f t="shared" si="225"/>
        <v>46951</v>
      </c>
      <c r="B7139" s="73" t="b">
        <f t="shared" si="226"/>
        <v>0</v>
      </c>
      <c r="C7139" s="11"/>
      <c r="D7139" s="11"/>
      <c r="E7139" s="11"/>
    </row>
    <row r="7140" spans="1:5" x14ac:dyDescent="0.25">
      <c r="A7140" s="122">
        <f t="shared" si="225"/>
        <v>46952</v>
      </c>
      <c r="B7140" s="73" t="b">
        <f t="shared" si="226"/>
        <v>0</v>
      </c>
      <c r="C7140" s="11"/>
      <c r="D7140" s="11"/>
      <c r="E7140" s="11"/>
    </row>
    <row r="7141" spans="1:5" x14ac:dyDescent="0.25">
      <c r="A7141" s="122">
        <f t="shared" si="225"/>
        <v>46953</v>
      </c>
      <c r="B7141" s="73" t="b">
        <f t="shared" si="226"/>
        <v>0</v>
      </c>
      <c r="C7141" s="11"/>
      <c r="D7141" s="11"/>
      <c r="E7141" s="11"/>
    </row>
    <row r="7142" spans="1:5" x14ac:dyDescent="0.25">
      <c r="A7142" s="122">
        <f t="shared" si="225"/>
        <v>46954</v>
      </c>
      <c r="B7142" s="73" t="b">
        <f t="shared" si="226"/>
        <v>0</v>
      </c>
      <c r="C7142" s="11"/>
      <c r="D7142" s="11"/>
      <c r="E7142" s="11"/>
    </row>
    <row r="7143" spans="1:5" x14ac:dyDescent="0.25">
      <c r="A7143" s="122">
        <f t="shared" si="225"/>
        <v>46955</v>
      </c>
      <c r="B7143" s="73" t="b">
        <f t="shared" si="226"/>
        <v>0</v>
      </c>
      <c r="C7143" s="11"/>
      <c r="D7143" s="11"/>
      <c r="E7143" s="11"/>
    </row>
    <row r="7144" spans="1:5" x14ac:dyDescent="0.25">
      <c r="A7144" s="122">
        <f t="shared" si="225"/>
        <v>46956</v>
      </c>
      <c r="B7144" s="73" t="b">
        <f t="shared" si="226"/>
        <v>0</v>
      </c>
      <c r="C7144" s="11"/>
      <c r="D7144" s="11"/>
      <c r="E7144" s="11"/>
    </row>
    <row r="7145" spans="1:5" x14ac:dyDescent="0.25">
      <c r="A7145" s="122">
        <f t="shared" si="225"/>
        <v>46957</v>
      </c>
      <c r="B7145" s="73" t="b">
        <f t="shared" si="226"/>
        <v>0</v>
      </c>
      <c r="C7145" s="11"/>
      <c r="D7145" s="11"/>
      <c r="E7145" s="11"/>
    </row>
    <row r="7146" spans="1:5" x14ac:dyDescent="0.25">
      <c r="A7146" s="122">
        <f t="shared" si="225"/>
        <v>46958</v>
      </c>
      <c r="B7146" s="73" t="b">
        <f t="shared" si="226"/>
        <v>0</v>
      </c>
      <c r="C7146" s="11"/>
      <c r="D7146" s="11"/>
      <c r="E7146" s="11"/>
    </row>
    <row r="7147" spans="1:5" x14ac:dyDescent="0.25">
      <c r="A7147" s="122">
        <f t="shared" si="225"/>
        <v>46959</v>
      </c>
      <c r="B7147" s="73" t="b">
        <f t="shared" si="226"/>
        <v>0</v>
      </c>
      <c r="C7147" s="11"/>
      <c r="D7147" s="11"/>
      <c r="E7147" s="11"/>
    </row>
    <row r="7148" spans="1:5" x14ac:dyDescent="0.25">
      <c r="A7148" s="122">
        <f t="shared" si="225"/>
        <v>46960</v>
      </c>
      <c r="B7148" s="73" t="b">
        <f t="shared" si="226"/>
        <v>0</v>
      </c>
      <c r="C7148" s="11"/>
      <c r="D7148" s="11"/>
      <c r="E7148" s="11"/>
    </row>
    <row r="7149" spans="1:5" x14ac:dyDescent="0.25">
      <c r="A7149" s="122">
        <f t="shared" si="225"/>
        <v>46961</v>
      </c>
      <c r="B7149" s="73" t="b">
        <f t="shared" si="226"/>
        <v>0</v>
      </c>
      <c r="C7149" s="11"/>
      <c r="D7149" s="11"/>
      <c r="E7149" s="11"/>
    </row>
    <row r="7150" spans="1:5" x14ac:dyDescent="0.25">
      <c r="A7150" s="122">
        <f t="shared" si="225"/>
        <v>46962</v>
      </c>
      <c r="B7150" s="73" t="b">
        <f t="shared" si="226"/>
        <v>0</v>
      </c>
      <c r="C7150" s="11"/>
      <c r="D7150" s="11"/>
      <c r="E7150" s="11"/>
    </row>
    <row r="7151" spans="1:5" x14ac:dyDescent="0.25">
      <c r="A7151" s="122">
        <f t="shared" si="225"/>
        <v>46963</v>
      </c>
      <c r="B7151" s="73" t="b">
        <f t="shared" si="226"/>
        <v>0</v>
      </c>
      <c r="C7151" s="11"/>
      <c r="D7151" s="11"/>
      <c r="E7151" s="11"/>
    </row>
    <row r="7152" spans="1:5" x14ac:dyDescent="0.25">
      <c r="A7152" s="122">
        <f t="shared" si="225"/>
        <v>46964</v>
      </c>
      <c r="B7152" s="73" t="b">
        <f t="shared" si="226"/>
        <v>0</v>
      </c>
      <c r="C7152" s="11"/>
      <c r="D7152" s="11"/>
      <c r="E7152" s="11"/>
    </row>
    <row r="7153" spans="1:5" x14ac:dyDescent="0.25">
      <c r="A7153" s="122">
        <f t="shared" si="225"/>
        <v>46965</v>
      </c>
      <c r="B7153" s="73" t="b">
        <f t="shared" si="226"/>
        <v>0</v>
      </c>
      <c r="C7153" s="11"/>
      <c r="D7153" s="11"/>
      <c r="E7153" s="11"/>
    </row>
    <row r="7154" spans="1:5" x14ac:dyDescent="0.25">
      <c r="A7154" s="122">
        <f t="shared" si="225"/>
        <v>46966</v>
      </c>
      <c r="B7154" s="73" t="b">
        <f t="shared" si="226"/>
        <v>0</v>
      </c>
      <c r="C7154" s="11"/>
      <c r="D7154" s="11"/>
      <c r="E7154" s="11"/>
    </row>
    <row r="7155" spans="1:5" x14ac:dyDescent="0.25">
      <c r="A7155" s="122">
        <f t="shared" si="225"/>
        <v>46967</v>
      </c>
      <c r="B7155" s="73" t="b">
        <f t="shared" si="226"/>
        <v>0</v>
      </c>
      <c r="C7155" s="11"/>
      <c r="D7155" s="11"/>
      <c r="E7155" s="11"/>
    </row>
    <row r="7156" spans="1:5" x14ac:dyDescent="0.25">
      <c r="A7156" s="122">
        <f t="shared" si="225"/>
        <v>46968</v>
      </c>
      <c r="B7156" s="73" t="b">
        <f t="shared" si="226"/>
        <v>0</v>
      </c>
      <c r="C7156" s="11"/>
      <c r="D7156" s="11"/>
      <c r="E7156" s="11"/>
    </row>
    <row r="7157" spans="1:5" x14ac:dyDescent="0.25">
      <c r="A7157" s="122">
        <f t="shared" si="225"/>
        <v>46969</v>
      </c>
      <c r="B7157" s="73" t="b">
        <f t="shared" si="226"/>
        <v>0</v>
      </c>
      <c r="C7157" s="11"/>
      <c r="D7157" s="11"/>
      <c r="E7157" s="11"/>
    </row>
    <row r="7158" spans="1:5" x14ac:dyDescent="0.25">
      <c r="A7158" s="122">
        <f t="shared" si="225"/>
        <v>46970</v>
      </c>
      <c r="B7158" s="73" t="b">
        <f t="shared" si="226"/>
        <v>0</v>
      </c>
      <c r="C7158" s="11"/>
      <c r="D7158" s="11"/>
      <c r="E7158" s="11"/>
    </row>
    <row r="7159" spans="1:5" x14ac:dyDescent="0.25">
      <c r="A7159" s="122">
        <f t="shared" si="225"/>
        <v>46971</v>
      </c>
      <c r="B7159" s="73" t="b">
        <f t="shared" si="226"/>
        <v>0</v>
      </c>
      <c r="C7159" s="11"/>
      <c r="D7159" s="11"/>
      <c r="E7159" s="11"/>
    </row>
    <row r="7160" spans="1:5" x14ac:dyDescent="0.25">
      <c r="A7160" s="122">
        <f t="shared" si="225"/>
        <v>46972</v>
      </c>
      <c r="B7160" s="73" t="b">
        <f t="shared" si="226"/>
        <v>0</v>
      </c>
      <c r="C7160" s="11"/>
      <c r="D7160" s="11"/>
      <c r="E7160" s="11"/>
    </row>
    <row r="7161" spans="1:5" x14ac:dyDescent="0.25">
      <c r="A7161" s="122">
        <f t="shared" si="225"/>
        <v>46973</v>
      </c>
      <c r="B7161" s="73" t="b">
        <f t="shared" si="226"/>
        <v>0</v>
      </c>
      <c r="C7161" s="11"/>
      <c r="D7161" s="11"/>
      <c r="E7161" s="11"/>
    </row>
    <row r="7162" spans="1:5" x14ac:dyDescent="0.25">
      <c r="A7162" s="122">
        <f t="shared" si="225"/>
        <v>46974</v>
      </c>
      <c r="B7162" s="73" t="b">
        <f t="shared" si="226"/>
        <v>0</v>
      </c>
      <c r="C7162" s="11"/>
      <c r="D7162" s="11"/>
      <c r="E7162" s="11"/>
    </row>
    <row r="7163" spans="1:5" x14ac:dyDescent="0.25">
      <c r="A7163" s="122">
        <f t="shared" si="225"/>
        <v>46975</v>
      </c>
      <c r="B7163" s="73" t="b">
        <f t="shared" si="226"/>
        <v>0</v>
      </c>
      <c r="C7163" s="11"/>
      <c r="D7163" s="11"/>
      <c r="E7163" s="11"/>
    </row>
    <row r="7164" spans="1:5" x14ac:dyDescent="0.25">
      <c r="A7164" s="122">
        <f t="shared" si="225"/>
        <v>46976</v>
      </c>
      <c r="B7164" s="73" t="b">
        <f t="shared" si="226"/>
        <v>0</v>
      </c>
      <c r="C7164" s="11"/>
      <c r="D7164" s="11"/>
      <c r="E7164" s="11"/>
    </row>
    <row r="7165" spans="1:5" x14ac:dyDescent="0.25">
      <c r="A7165" s="122">
        <f t="shared" si="225"/>
        <v>46977</v>
      </c>
      <c r="B7165" s="73" t="b">
        <f t="shared" si="226"/>
        <v>0</v>
      </c>
      <c r="C7165" s="11"/>
      <c r="D7165" s="11"/>
      <c r="E7165" s="11"/>
    </row>
    <row r="7166" spans="1:5" x14ac:dyDescent="0.25">
      <c r="A7166" s="122">
        <f t="shared" si="225"/>
        <v>46978</v>
      </c>
      <c r="B7166" s="73" t="b">
        <f t="shared" si="226"/>
        <v>0</v>
      </c>
      <c r="C7166" s="11"/>
      <c r="D7166" s="11"/>
      <c r="E7166" s="11"/>
    </row>
    <row r="7167" spans="1:5" x14ac:dyDescent="0.25">
      <c r="A7167" s="122">
        <f t="shared" si="225"/>
        <v>46979</v>
      </c>
      <c r="B7167" s="73" t="b">
        <f t="shared" si="226"/>
        <v>0</v>
      </c>
      <c r="C7167" s="11"/>
      <c r="D7167" s="11"/>
      <c r="E7167" s="11"/>
    </row>
    <row r="7168" spans="1:5" x14ac:dyDescent="0.25">
      <c r="A7168" s="122">
        <f t="shared" si="225"/>
        <v>46980</v>
      </c>
      <c r="B7168" s="73" t="b">
        <f t="shared" si="226"/>
        <v>0</v>
      </c>
      <c r="C7168" s="11"/>
      <c r="D7168" s="11"/>
      <c r="E7168" s="11"/>
    </row>
    <row r="7169" spans="1:5" x14ac:dyDescent="0.25">
      <c r="A7169" s="122">
        <f t="shared" si="225"/>
        <v>46981</v>
      </c>
      <c r="B7169" s="73" t="b">
        <f t="shared" si="226"/>
        <v>0</v>
      </c>
      <c r="C7169" s="11"/>
      <c r="D7169" s="11"/>
      <c r="E7169" s="11"/>
    </row>
    <row r="7170" spans="1:5" x14ac:dyDescent="0.25">
      <c r="A7170" s="122">
        <f t="shared" si="225"/>
        <v>46982</v>
      </c>
      <c r="B7170" s="73" t="b">
        <f t="shared" si="226"/>
        <v>0</v>
      </c>
      <c r="C7170" s="11"/>
      <c r="D7170" s="11"/>
      <c r="E7170" s="11"/>
    </row>
    <row r="7171" spans="1:5" x14ac:dyDescent="0.25">
      <c r="A7171" s="122">
        <f t="shared" si="225"/>
        <v>46983</v>
      </c>
      <c r="B7171" s="73" t="b">
        <f t="shared" si="226"/>
        <v>0</v>
      </c>
      <c r="C7171" s="11"/>
      <c r="D7171" s="11"/>
      <c r="E7171" s="11"/>
    </row>
    <row r="7172" spans="1:5" x14ac:dyDescent="0.25">
      <c r="A7172" s="122">
        <f t="shared" ref="A7172:A7235" si="227">A7171+1</f>
        <v>46984</v>
      </c>
      <c r="B7172" s="73" t="b">
        <f t="shared" si="226"/>
        <v>0</v>
      </c>
      <c r="C7172" s="11"/>
      <c r="D7172" s="11"/>
      <c r="E7172" s="11"/>
    </row>
    <row r="7173" spans="1:5" x14ac:dyDescent="0.25">
      <c r="A7173" s="122">
        <f t="shared" si="227"/>
        <v>46985</v>
      </c>
      <c r="B7173" s="73" t="b">
        <f t="shared" si="226"/>
        <v>0</v>
      </c>
      <c r="C7173" s="11"/>
      <c r="D7173" s="11"/>
      <c r="E7173" s="11"/>
    </row>
    <row r="7174" spans="1:5" x14ac:dyDescent="0.25">
      <c r="A7174" s="122">
        <f t="shared" si="227"/>
        <v>46986</v>
      </c>
      <c r="B7174" s="73" t="b">
        <f t="shared" si="226"/>
        <v>0</v>
      </c>
      <c r="C7174" s="11"/>
      <c r="D7174" s="11"/>
      <c r="E7174" s="11"/>
    </row>
    <row r="7175" spans="1:5" x14ac:dyDescent="0.25">
      <c r="A7175" s="122">
        <f t="shared" si="227"/>
        <v>46987</v>
      </c>
      <c r="B7175" s="73" t="b">
        <f t="shared" si="226"/>
        <v>0</v>
      </c>
      <c r="C7175" s="11"/>
      <c r="D7175" s="11"/>
      <c r="E7175" s="11"/>
    </row>
    <row r="7176" spans="1:5" x14ac:dyDescent="0.25">
      <c r="A7176" s="122">
        <f t="shared" si="227"/>
        <v>46988</v>
      </c>
      <c r="B7176" s="73" t="b">
        <f t="shared" si="226"/>
        <v>0</v>
      </c>
      <c r="C7176" s="11"/>
      <c r="D7176" s="11"/>
      <c r="E7176" s="11"/>
    </row>
    <row r="7177" spans="1:5" x14ac:dyDescent="0.25">
      <c r="A7177" s="122">
        <f t="shared" si="227"/>
        <v>46989</v>
      </c>
      <c r="B7177" s="73" t="b">
        <f t="shared" si="226"/>
        <v>0</v>
      </c>
      <c r="C7177" s="11"/>
      <c r="D7177" s="11"/>
      <c r="E7177" s="11"/>
    </row>
    <row r="7178" spans="1:5" x14ac:dyDescent="0.25">
      <c r="A7178" s="122">
        <f t="shared" si="227"/>
        <v>46990</v>
      </c>
      <c r="B7178" s="73" t="b">
        <f t="shared" si="226"/>
        <v>0</v>
      </c>
      <c r="C7178" s="11"/>
      <c r="D7178" s="11"/>
      <c r="E7178" s="11"/>
    </row>
    <row r="7179" spans="1:5" x14ac:dyDescent="0.25">
      <c r="A7179" s="122">
        <f t="shared" si="227"/>
        <v>46991</v>
      </c>
      <c r="B7179" s="73" t="b">
        <f t="shared" si="226"/>
        <v>0</v>
      </c>
      <c r="C7179" s="11"/>
      <c r="D7179" s="11"/>
      <c r="E7179" s="11"/>
    </row>
    <row r="7180" spans="1:5" x14ac:dyDescent="0.25">
      <c r="A7180" s="122">
        <f t="shared" si="227"/>
        <v>46992</v>
      </c>
      <c r="B7180" s="73" t="b">
        <f t="shared" si="226"/>
        <v>0</v>
      </c>
      <c r="C7180" s="11"/>
      <c r="D7180" s="11"/>
      <c r="E7180" s="11"/>
    </row>
    <row r="7181" spans="1:5" x14ac:dyDescent="0.25">
      <c r="A7181" s="122">
        <f t="shared" si="227"/>
        <v>46993</v>
      </c>
      <c r="B7181" s="73" t="b">
        <f t="shared" si="226"/>
        <v>0</v>
      </c>
      <c r="C7181" s="11"/>
      <c r="D7181" s="11"/>
      <c r="E7181" s="11"/>
    </row>
    <row r="7182" spans="1:5" x14ac:dyDescent="0.25">
      <c r="A7182" s="122">
        <f t="shared" si="227"/>
        <v>46994</v>
      </c>
      <c r="B7182" s="73" t="b">
        <f t="shared" si="226"/>
        <v>0</v>
      </c>
      <c r="C7182" s="11"/>
      <c r="D7182" s="11"/>
      <c r="E7182" s="11"/>
    </row>
    <row r="7183" spans="1:5" x14ac:dyDescent="0.25">
      <c r="A7183" s="122">
        <f t="shared" si="227"/>
        <v>46995</v>
      </c>
      <c r="B7183" s="73" t="b">
        <f t="shared" si="226"/>
        <v>0</v>
      </c>
      <c r="C7183" s="11"/>
      <c r="D7183" s="11"/>
      <c r="E7183" s="11"/>
    </row>
    <row r="7184" spans="1:5" x14ac:dyDescent="0.25">
      <c r="A7184" s="122">
        <f t="shared" si="227"/>
        <v>46996</v>
      </c>
      <c r="B7184" s="73" t="b">
        <f t="shared" si="226"/>
        <v>0</v>
      </c>
      <c r="C7184" s="11"/>
      <c r="D7184" s="11"/>
      <c r="E7184" s="11"/>
    </row>
    <row r="7185" spans="1:5" x14ac:dyDescent="0.25">
      <c r="A7185" s="122">
        <f t="shared" si="227"/>
        <v>46997</v>
      </c>
      <c r="B7185" s="73" t="b">
        <f t="shared" si="226"/>
        <v>0</v>
      </c>
      <c r="C7185" s="11"/>
      <c r="D7185" s="11"/>
      <c r="E7185" s="11"/>
    </row>
    <row r="7186" spans="1:5" x14ac:dyDescent="0.25">
      <c r="A7186" s="122">
        <f t="shared" si="227"/>
        <v>46998</v>
      </c>
      <c r="B7186" s="73" t="b">
        <f t="shared" si="226"/>
        <v>0</v>
      </c>
      <c r="C7186" s="11"/>
      <c r="D7186" s="11"/>
      <c r="E7186" s="11"/>
    </row>
    <row r="7187" spans="1:5" x14ac:dyDescent="0.25">
      <c r="A7187" s="122">
        <f t="shared" si="227"/>
        <v>46999</v>
      </c>
      <c r="B7187" s="73" t="b">
        <f t="shared" si="226"/>
        <v>0</v>
      </c>
      <c r="C7187" s="11"/>
      <c r="D7187" s="11"/>
      <c r="E7187" s="11"/>
    </row>
    <row r="7188" spans="1:5" x14ac:dyDescent="0.25">
      <c r="A7188" s="122">
        <f t="shared" si="227"/>
        <v>47000</v>
      </c>
      <c r="B7188" s="73" t="b">
        <f t="shared" si="226"/>
        <v>0</v>
      </c>
      <c r="C7188" s="11"/>
      <c r="D7188" s="11"/>
      <c r="E7188" s="11"/>
    </row>
    <row r="7189" spans="1:5" x14ac:dyDescent="0.25">
      <c r="A7189" s="122">
        <f t="shared" si="227"/>
        <v>47001</v>
      </c>
      <c r="B7189" s="73" t="b">
        <f t="shared" si="226"/>
        <v>0</v>
      </c>
      <c r="C7189" s="11"/>
      <c r="D7189" s="11"/>
      <c r="E7189" s="11"/>
    </row>
    <row r="7190" spans="1:5" x14ac:dyDescent="0.25">
      <c r="A7190" s="122">
        <f t="shared" si="227"/>
        <v>47002</v>
      </c>
      <c r="B7190" s="73" t="b">
        <f t="shared" si="226"/>
        <v>0</v>
      </c>
      <c r="C7190" s="11"/>
      <c r="D7190" s="11"/>
      <c r="E7190" s="11"/>
    </row>
    <row r="7191" spans="1:5" x14ac:dyDescent="0.25">
      <c r="A7191" s="122">
        <f t="shared" si="227"/>
        <v>47003</v>
      </c>
      <c r="B7191" s="73" t="b">
        <f t="shared" si="226"/>
        <v>0</v>
      </c>
      <c r="C7191" s="11"/>
      <c r="D7191" s="11"/>
      <c r="E7191" s="11"/>
    </row>
    <row r="7192" spans="1:5" x14ac:dyDescent="0.25">
      <c r="A7192" s="122">
        <f t="shared" si="227"/>
        <v>47004</v>
      </c>
      <c r="B7192" s="73" t="b">
        <f t="shared" si="226"/>
        <v>0</v>
      </c>
      <c r="C7192" s="11"/>
      <c r="D7192" s="11"/>
      <c r="E7192" s="11"/>
    </row>
    <row r="7193" spans="1:5" x14ac:dyDescent="0.25">
      <c r="A7193" s="122">
        <f t="shared" si="227"/>
        <v>47005</v>
      </c>
      <c r="B7193" s="73" t="b">
        <f t="shared" ref="B7193:B7256" si="228">OR(C7193="Ja",D7193="Ja",E7193="Ja")</f>
        <v>0</v>
      </c>
      <c r="C7193" s="11"/>
      <c r="D7193" s="11"/>
      <c r="E7193" s="11"/>
    </row>
    <row r="7194" spans="1:5" x14ac:dyDescent="0.25">
      <c r="A7194" s="122">
        <f t="shared" si="227"/>
        <v>47006</v>
      </c>
      <c r="B7194" s="73" t="b">
        <f t="shared" si="228"/>
        <v>0</v>
      </c>
      <c r="C7194" s="11"/>
      <c r="D7194" s="11"/>
      <c r="E7194" s="11"/>
    </row>
    <row r="7195" spans="1:5" x14ac:dyDescent="0.25">
      <c r="A7195" s="122">
        <f t="shared" si="227"/>
        <v>47007</v>
      </c>
      <c r="B7195" s="73" t="b">
        <f t="shared" si="228"/>
        <v>0</v>
      </c>
      <c r="C7195" s="11"/>
      <c r="D7195" s="11"/>
      <c r="E7195" s="11"/>
    </row>
    <row r="7196" spans="1:5" x14ac:dyDescent="0.25">
      <c r="A7196" s="122">
        <f t="shared" si="227"/>
        <v>47008</v>
      </c>
      <c r="B7196" s="73" t="b">
        <f t="shared" si="228"/>
        <v>0</v>
      </c>
      <c r="C7196" s="11"/>
      <c r="D7196" s="11"/>
      <c r="E7196" s="11"/>
    </row>
    <row r="7197" spans="1:5" x14ac:dyDescent="0.25">
      <c r="A7197" s="122">
        <f t="shared" si="227"/>
        <v>47009</v>
      </c>
      <c r="B7197" s="73" t="b">
        <f t="shared" si="228"/>
        <v>0</v>
      </c>
      <c r="C7197" s="11"/>
      <c r="D7197" s="11"/>
      <c r="E7197" s="11"/>
    </row>
    <row r="7198" spans="1:5" x14ac:dyDescent="0.25">
      <c r="A7198" s="122">
        <f t="shared" si="227"/>
        <v>47010</v>
      </c>
      <c r="B7198" s="73" t="b">
        <f t="shared" si="228"/>
        <v>0</v>
      </c>
      <c r="C7198" s="11"/>
      <c r="D7198" s="11"/>
      <c r="E7198" s="11"/>
    </row>
    <row r="7199" spans="1:5" x14ac:dyDescent="0.25">
      <c r="A7199" s="122">
        <f t="shared" si="227"/>
        <v>47011</v>
      </c>
      <c r="B7199" s="73" t="b">
        <f t="shared" si="228"/>
        <v>0</v>
      </c>
      <c r="C7199" s="11"/>
      <c r="D7199" s="11"/>
      <c r="E7199" s="11"/>
    </row>
    <row r="7200" spans="1:5" x14ac:dyDescent="0.25">
      <c r="A7200" s="122">
        <f t="shared" si="227"/>
        <v>47012</v>
      </c>
      <c r="B7200" s="73" t="b">
        <f t="shared" si="228"/>
        <v>0</v>
      </c>
      <c r="C7200" s="11"/>
      <c r="D7200" s="11"/>
      <c r="E7200" s="11"/>
    </row>
    <row r="7201" spans="1:5" x14ac:dyDescent="0.25">
      <c r="A7201" s="122">
        <f t="shared" si="227"/>
        <v>47013</v>
      </c>
      <c r="B7201" s="73" t="b">
        <f t="shared" si="228"/>
        <v>0</v>
      </c>
      <c r="C7201" s="11"/>
      <c r="D7201" s="11"/>
      <c r="E7201" s="11"/>
    </row>
    <row r="7202" spans="1:5" x14ac:dyDescent="0.25">
      <c r="A7202" s="122">
        <f t="shared" si="227"/>
        <v>47014</v>
      </c>
      <c r="B7202" s="73" t="b">
        <f t="shared" si="228"/>
        <v>0</v>
      </c>
      <c r="C7202" s="11"/>
      <c r="D7202" s="11"/>
      <c r="E7202" s="11"/>
    </row>
    <row r="7203" spans="1:5" x14ac:dyDescent="0.25">
      <c r="A7203" s="122">
        <f t="shared" si="227"/>
        <v>47015</v>
      </c>
      <c r="B7203" s="73" t="b">
        <f t="shared" si="228"/>
        <v>0</v>
      </c>
      <c r="C7203" s="11"/>
      <c r="D7203" s="11"/>
      <c r="E7203" s="11"/>
    </row>
    <row r="7204" spans="1:5" x14ac:dyDescent="0.25">
      <c r="A7204" s="122">
        <f t="shared" si="227"/>
        <v>47016</v>
      </c>
      <c r="B7204" s="73" t="b">
        <f t="shared" si="228"/>
        <v>0</v>
      </c>
      <c r="C7204" s="11"/>
      <c r="D7204" s="11"/>
      <c r="E7204" s="11"/>
    </row>
    <row r="7205" spans="1:5" x14ac:dyDescent="0.25">
      <c r="A7205" s="122">
        <f t="shared" si="227"/>
        <v>47017</v>
      </c>
      <c r="B7205" s="73" t="b">
        <f t="shared" si="228"/>
        <v>0</v>
      </c>
      <c r="C7205" s="11"/>
      <c r="D7205" s="11"/>
      <c r="E7205" s="11"/>
    </row>
    <row r="7206" spans="1:5" x14ac:dyDescent="0.25">
      <c r="A7206" s="122">
        <f t="shared" si="227"/>
        <v>47018</v>
      </c>
      <c r="B7206" s="73" t="b">
        <f t="shared" si="228"/>
        <v>0</v>
      </c>
      <c r="C7206" s="11"/>
      <c r="D7206" s="11"/>
      <c r="E7206" s="11"/>
    </row>
    <row r="7207" spans="1:5" x14ac:dyDescent="0.25">
      <c r="A7207" s="122">
        <f t="shared" si="227"/>
        <v>47019</v>
      </c>
      <c r="B7207" s="73" t="b">
        <f t="shared" si="228"/>
        <v>0</v>
      </c>
      <c r="C7207" s="11"/>
      <c r="D7207" s="11"/>
      <c r="E7207" s="11"/>
    </row>
    <row r="7208" spans="1:5" x14ac:dyDescent="0.25">
      <c r="A7208" s="122">
        <f t="shared" si="227"/>
        <v>47020</v>
      </c>
      <c r="B7208" s="73" t="b">
        <f t="shared" si="228"/>
        <v>0</v>
      </c>
      <c r="C7208" s="11"/>
      <c r="D7208" s="11"/>
      <c r="E7208" s="11"/>
    </row>
    <row r="7209" spans="1:5" x14ac:dyDescent="0.25">
      <c r="A7209" s="122">
        <f t="shared" si="227"/>
        <v>47021</v>
      </c>
      <c r="B7209" s="73" t="b">
        <f t="shared" si="228"/>
        <v>0</v>
      </c>
      <c r="C7209" s="11"/>
      <c r="D7209" s="11"/>
      <c r="E7209" s="11"/>
    </row>
    <row r="7210" spans="1:5" x14ac:dyDescent="0.25">
      <c r="A7210" s="122">
        <f t="shared" si="227"/>
        <v>47022</v>
      </c>
      <c r="B7210" s="73" t="b">
        <f t="shared" si="228"/>
        <v>0</v>
      </c>
      <c r="C7210" s="11"/>
      <c r="D7210" s="11"/>
      <c r="E7210" s="11"/>
    </row>
    <row r="7211" spans="1:5" x14ac:dyDescent="0.25">
      <c r="A7211" s="122">
        <f t="shared" si="227"/>
        <v>47023</v>
      </c>
      <c r="B7211" s="73" t="b">
        <f t="shared" si="228"/>
        <v>0</v>
      </c>
      <c r="C7211" s="11"/>
      <c r="D7211" s="11"/>
      <c r="E7211" s="11"/>
    </row>
    <row r="7212" spans="1:5" x14ac:dyDescent="0.25">
      <c r="A7212" s="122">
        <f t="shared" si="227"/>
        <v>47024</v>
      </c>
      <c r="B7212" s="73" t="b">
        <f t="shared" si="228"/>
        <v>0</v>
      </c>
      <c r="C7212" s="11"/>
      <c r="D7212" s="11"/>
      <c r="E7212" s="11"/>
    </row>
    <row r="7213" spans="1:5" x14ac:dyDescent="0.25">
      <c r="A7213" s="122">
        <f t="shared" si="227"/>
        <v>47025</v>
      </c>
      <c r="B7213" s="73" t="b">
        <f t="shared" si="228"/>
        <v>0</v>
      </c>
      <c r="C7213" s="11"/>
      <c r="D7213" s="11"/>
      <c r="E7213" s="11"/>
    </row>
    <row r="7214" spans="1:5" x14ac:dyDescent="0.25">
      <c r="A7214" s="122">
        <f t="shared" si="227"/>
        <v>47026</v>
      </c>
      <c r="B7214" s="73" t="b">
        <f t="shared" si="228"/>
        <v>0</v>
      </c>
      <c r="C7214" s="11"/>
      <c r="D7214" s="11"/>
      <c r="E7214" s="11"/>
    </row>
    <row r="7215" spans="1:5" x14ac:dyDescent="0.25">
      <c r="A7215" s="122">
        <f t="shared" si="227"/>
        <v>47027</v>
      </c>
      <c r="B7215" s="73" t="b">
        <f t="shared" si="228"/>
        <v>0</v>
      </c>
      <c r="C7215" s="11"/>
      <c r="D7215" s="11"/>
      <c r="E7215" s="11"/>
    </row>
    <row r="7216" spans="1:5" x14ac:dyDescent="0.25">
      <c r="A7216" s="122">
        <f t="shared" si="227"/>
        <v>47028</v>
      </c>
      <c r="B7216" s="73" t="b">
        <f t="shared" si="228"/>
        <v>0</v>
      </c>
      <c r="C7216" s="11"/>
      <c r="D7216" s="11"/>
      <c r="E7216" s="11"/>
    </row>
    <row r="7217" spans="1:5" x14ac:dyDescent="0.25">
      <c r="A7217" s="122">
        <f t="shared" si="227"/>
        <v>47029</v>
      </c>
      <c r="B7217" s="73" t="b">
        <f t="shared" si="228"/>
        <v>0</v>
      </c>
      <c r="C7217" s="11"/>
      <c r="D7217" s="11"/>
      <c r="E7217" s="11"/>
    </row>
    <row r="7218" spans="1:5" x14ac:dyDescent="0.25">
      <c r="A7218" s="122">
        <f t="shared" si="227"/>
        <v>47030</v>
      </c>
      <c r="B7218" s="73" t="b">
        <f t="shared" si="228"/>
        <v>0</v>
      </c>
      <c r="C7218" s="11"/>
      <c r="D7218" s="11"/>
      <c r="E7218" s="11"/>
    </row>
    <row r="7219" spans="1:5" x14ac:dyDescent="0.25">
      <c r="A7219" s="122">
        <f t="shared" si="227"/>
        <v>47031</v>
      </c>
      <c r="B7219" s="73" t="b">
        <f t="shared" si="228"/>
        <v>0</v>
      </c>
      <c r="C7219" s="11"/>
      <c r="D7219" s="11"/>
      <c r="E7219" s="11"/>
    </row>
    <row r="7220" spans="1:5" x14ac:dyDescent="0.25">
      <c r="A7220" s="122">
        <f t="shared" si="227"/>
        <v>47032</v>
      </c>
      <c r="B7220" s="73" t="b">
        <f t="shared" si="228"/>
        <v>0</v>
      </c>
      <c r="C7220" s="11"/>
      <c r="D7220" s="11"/>
      <c r="E7220" s="11"/>
    </row>
    <row r="7221" spans="1:5" x14ac:dyDescent="0.25">
      <c r="A7221" s="122">
        <f t="shared" si="227"/>
        <v>47033</v>
      </c>
      <c r="B7221" s="73" t="b">
        <f t="shared" si="228"/>
        <v>0</v>
      </c>
      <c r="C7221" s="11"/>
      <c r="D7221" s="11"/>
      <c r="E7221" s="11"/>
    </row>
    <row r="7222" spans="1:5" x14ac:dyDescent="0.25">
      <c r="A7222" s="122">
        <f t="shared" si="227"/>
        <v>47034</v>
      </c>
      <c r="B7222" s="73" t="b">
        <f t="shared" si="228"/>
        <v>0</v>
      </c>
      <c r="C7222" s="11"/>
      <c r="D7222" s="11"/>
      <c r="E7222" s="11"/>
    </row>
    <row r="7223" spans="1:5" x14ac:dyDescent="0.25">
      <c r="A7223" s="122">
        <f t="shared" si="227"/>
        <v>47035</v>
      </c>
      <c r="B7223" s="73" t="b">
        <f t="shared" si="228"/>
        <v>0</v>
      </c>
      <c r="C7223" s="11"/>
      <c r="D7223" s="11"/>
      <c r="E7223" s="11"/>
    </row>
    <row r="7224" spans="1:5" x14ac:dyDescent="0.25">
      <c r="A7224" s="122">
        <f t="shared" si="227"/>
        <v>47036</v>
      </c>
      <c r="B7224" s="73" t="b">
        <f t="shared" si="228"/>
        <v>0</v>
      </c>
      <c r="C7224" s="11"/>
      <c r="D7224" s="11"/>
      <c r="E7224" s="11"/>
    </row>
    <row r="7225" spans="1:5" x14ac:dyDescent="0.25">
      <c r="A7225" s="122">
        <f t="shared" si="227"/>
        <v>47037</v>
      </c>
      <c r="B7225" s="73" t="b">
        <f t="shared" si="228"/>
        <v>0</v>
      </c>
      <c r="C7225" s="11"/>
      <c r="D7225" s="11"/>
      <c r="E7225" s="11"/>
    </row>
    <row r="7226" spans="1:5" x14ac:dyDescent="0.25">
      <c r="A7226" s="122">
        <f t="shared" si="227"/>
        <v>47038</v>
      </c>
      <c r="B7226" s="73" t="b">
        <f t="shared" si="228"/>
        <v>0</v>
      </c>
      <c r="C7226" s="11"/>
      <c r="D7226" s="11"/>
      <c r="E7226" s="11"/>
    </row>
    <row r="7227" spans="1:5" x14ac:dyDescent="0.25">
      <c r="A7227" s="122">
        <f t="shared" si="227"/>
        <v>47039</v>
      </c>
      <c r="B7227" s="73" t="b">
        <f t="shared" si="228"/>
        <v>0</v>
      </c>
      <c r="C7227" s="11"/>
      <c r="D7227" s="11"/>
      <c r="E7227" s="11"/>
    </row>
    <row r="7228" spans="1:5" x14ac:dyDescent="0.25">
      <c r="A7228" s="122">
        <f t="shared" si="227"/>
        <v>47040</v>
      </c>
      <c r="B7228" s="73" t="b">
        <f t="shared" si="228"/>
        <v>0</v>
      </c>
      <c r="C7228" s="11"/>
      <c r="D7228" s="11"/>
      <c r="E7228" s="11"/>
    </row>
    <row r="7229" spans="1:5" x14ac:dyDescent="0.25">
      <c r="A7229" s="122">
        <f t="shared" si="227"/>
        <v>47041</v>
      </c>
      <c r="B7229" s="73" t="b">
        <f t="shared" si="228"/>
        <v>0</v>
      </c>
      <c r="C7229" s="11"/>
      <c r="D7229" s="11"/>
      <c r="E7229" s="11"/>
    </row>
    <row r="7230" spans="1:5" x14ac:dyDescent="0.25">
      <c r="A7230" s="122">
        <f t="shared" si="227"/>
        <v>47042</v>
      </c>
      <c r="B7230" s="73" t="b">
        <f t="shared" si="228"/>
        <v>0</v>
      </c>
      <c r="C7230" s="11"/>
      <c r="D7230" s="11"/>
      <c r="E7230" s="11"/>
    </row>
    <row r="7231" spans="1:5" x14ac:dyDescent="0.25">
      <c r="A7231" s="122">
        <f t="shared" si="227"/>
        <v>47043</v>
      </c>
      <c r="B7231" s="73" t="b">
        <f t="shared" si="228"/>
        <v>0</v>
      </c>
      <c r="C7231" s="11"/>
      <c r="D7231" s="11"/>
      <c r="E7231" s="11"/>
    </row>
    <row r="7232" spans="1:5" x14ac:dyDescent="0.25">
      <c r="A7232" s="122">
        <f t="shared" si="227"/>
        <v>47044</v>
      </c>
      <c r="B7232" s="73" t="b">
        <f t="shared" si="228"/>
        <v>0</v>
      </c>
      <c r="C7232" s="11"/>
      <c r="D7232" s="11"/>
      <c r="E7232" s="11"/>
    </row>
    <row r="7233" spans="1:5" x14ac:dyDescent="0.25">
      <c r="A7233" s="122">
        <f t="shared" si="227"/>
        <v>47045</v>
      </c>
      <c r="B7233" s="73" t="b">
        <f t="shared" si="228"/>
        <v>0</v>
      </c>
      <c r="C7233" s="11"/>
      <c r="D7233" s="11"/>
      <c r="E7233" s="11"/>
    </row>
    <row r="7234" spans="1:5" x14ac:dyDescent="0.25">
      <c r="A7234" s="122">
        <f t="shared" si="227"/>
        <v>47046</v>
      </c>
      <c r="B7234" s="73" t="b">
        <f t="shared" si="228"/>
        <v>0</v>
      </c>
      <c r="C7234" s="11"/>
      <c r="D7234" s="11"/>
      <c r="E7234" s="11"/>
    </row>
    <row r="7235" spans="1:5" x14ac:dyDescent="0.25">
      <c r="A7235" s="122">
        <f t="shared" si="227"/>
        <v>47047</v>
      </c>
      <c r="B7235" s="73" t="b">
        <f t="shared" si="228"/>
        <v>0</v>
      </c>
      <c r="C7235" s="11"/>
      <c r="D7235" s="11"/>
      <c r="E7235" s="11"/>
    </row>
    <row r="7236" spans="1:5" x14ac:dyDescent="0.25">
      <c r="A7236" s="122">
        <f t="shared" ref="A7236:A7299" si="229">A7235+1</f>
        <v>47048</v>
      </c>
      <c r="B7236" s="73" t="b">
        <f t="shared" si="228"/>
        <v>0</v>
      </c>
      <c r="C7236" s="11"/>
      <c r="D7236" s="11"/>
      <c r="E7236" s="11"/>
    </row>
    <row r="7237" spans="1:5" x14ac:dyDescent="0.25">
      <c r="A7237" s="122">
        <f t="shared" si="229"/>
        <v>47049</v>
      </c>
      <c r="B7237" s="73" t="b">
        <f t="shared" si="228"/>
        <v>0</v>
      </c>
      <c r="C7237" s="11"/>
      <c r="D7237" s="11"/>
      <c r="E7237" s="11"/>
    </row>
    <row r="7238" spans="1:5" x14ac:dyDescent="0.25">
      <c r="A7238" s="122">
        <f t="shared" si="229"/>
        <v>47050</v>
      </c>
      <c r="B7238" s="73" t="b">
        <f t="shared" si="228"/>
        <v>0</v>
      </c>
      <c r="C7238" s="11"/>
      <c r="D7238" s="11"/>
      <c r="E7238" s="11"/>
    </row>
    <row r="7239" spans="1:5" x14ac:dyDescent="0.25">
      <c r="A7239" s="122">
        <f t="shared" si="229"/>
        <v>47051</v>
      </c>
      <c r="B7239" s="73" t="b">
        <f t="shared" si="228"/>
        <v>0</v>
      </c>
      <c r="C7239" s="11"/>
      <c r="D7239" s="11"/>
      <c r="E7239" s="11"/>
    </row>
    <row r="7240" spans="1:5" x14ac:dyDescent="0.25">
      <c r="A7240" s="122">
        <f t="shared" si="229"/>
        <v>47052</v>
      </c>
      <c r="B7240" s="73" t="b">
        <f t="shared" si="228"/>
        <v>0</v>
      </c>
      <c r="C7240" s="11"/>
      <c r="D7240" s="11"/>
      <c r="E7240" s="11"/>
    </row>
    <row r="7241" spans="1:5" x14ac:dyDescent="0.25">
      <c r="A7241" s="122">
        <f t="shared" si="229"/>
        <v>47053</v>
      </c>
      <c r="B7241" s="73" t="b">
        <f t="shared" si="228"/>
        <v>0</v>
      </c>
      <c r="C7241" s="11"/>
      <c r="D7241" s="11"/>
      <c r="E7241" s="11"/>
    </row>
    <row r="7242" spans="1:5" x14ac:dyDescent="0.25">
      <c r="A7242" s="122">
        <f t="shared" si="229"/>
        <v>47054</v>
      </c>
      <c r="B7242" s="73" t="b">
        <f t="shared" si="228"/>
        <v>0</v>
      </c>
      <c r="C7242" s="11"/>
      <c r="D7242" s="11"/>
      <c r="E7242" s="11"/>
    </row>
    <row r="7243" spans="1:5" x14ac:dyDescent="0.25">
      <c r="A7243" s="122">
        <f t="shared" si="229"/>
        <v>47055</v>
      </c>
      <c r="B7243" s="73" t="b">
        <f t="shared" si="228"/>
        <v>0</v>
      </c>
      <c r="C7243" s="11"/>
      <c r="D7243" s="11"/>
      <c r="E7243" s="11"/>
    </row>
    <row r="7244" spans="1:5" x14ac:dyDescent="0.25">
      <c r="A7244" s="122">
        <f t="shared" si="229"/>
        <v>47056</v>
      </c>
      <c r="B7244" s="73" t="b">
        <f t="shared" si="228"/>
        <v>0</v>
      </c>
      <c r="C7244" s="11"/>
      <c r="D7244" s="11"/>
      <c r="E7244" s="11"/>
    </row>
    <row r="7245" spans="1:5" x14ac:dyDescent="0.25">
      <c r="A7245" s="122">
        <f t="shared" si="229"/>
        <v>47057</v>
      </c>
      <c r="B7245" s="73" t="b">
        <f t="shared" si="228"/>
        <v>0</v>
      </c>
      <c r="C7245" s="11"/>
      <c r="D7245" s="11"/>
      <c r="E7245" s="11"/>
    </row>
    <row r="7246" spans="1:5" x14ac:dyDescent="0.25">
      <c r="A7246" s="122">
        <f t="shared" si="229"/>
        <v>47058</v>
      </c>
      <c r="B7246" s="73" t="b">
        <f t="shared" si="228"/>
        <v>0</v>
      </c>
      <c r="C7246" s="11"/>
      <c r="D7246" s="11"/>
      <c r="E7246" s="11"/>
    </row>
    <row r="7247" spans="1:5" x14ac:dyDescent="0.25">
      <c r="A7247" s="122">
        <f t="shared" si="229"/>
        <v>47059</v>
      </c>
      <c r="B7247" s="73" t="b">
        <f t="shared" si="228"/>
        <v>0</v>
      </c>
      <c r="C7247" s="11"/>
      <c r="D7247" s="11"/>
      <c r="E7247" s="11"/>
    </row>
    <row r="7248" spans="1:5" x14ac:dyDescent="0.25">
      <c r="A7248" s="122">
        <f t="shared" si="229"/>
        <v>47060</v>
      </c>
      <c r="B7248" s="73" t="b">
        <f t="shared" si="228"/>
        <v>0</v>
      </c>
      <c r="C7248" s="11"/>
      <c r="D7248" s="11"/>
      <c r="E7248" s="11"/>
    </row>
    <row r="7249" spans="1:5" x14ac:dyDescent="0.25">
      <c r="A7249" s="122">
        <f t="shared" si="229"/>
        <v>47061</v>
      </c>
      <c r="B7249" s="73" t="b">
        <f t="shared" si="228"/>
        <v>0</v>
      </c>
      <c r="C7249" s="11"/>
      <c r="D7249" s="11"/>
      <c r="E7249" s="11"/>
    </row>
    <row r="7250" spans="1:5" x14ac:dyDescent="0.25">
      <c r="A7250" s="122">
        <f t="shared" si="229"/>
        <v>47062</v>
      </c>
      <c r="B7250" s="73" t="b">
        <f t="shared" si="228"/>
        <v>0</v>
      </c>
      <c r="C7250" s="11"/>
      <c r="D7250" s="11"/>
      <c r="E7250" s="11"/>
    </row>
    <row r="7251" spans="1:5" x14ac:dyDescent="0.25">
      <c r="A7251" s="122">
        <f t="shared" si="229"/>
        <v>47063</v>
      </c>
      <c r="B7251" s="73" t="b">
        <f t="shared" si="228"/>
        <v>0</v>
      </c>
      <c r="C7251" s="11"/>
      <c r="D7251" s="11"/>
      <c r="E7251" s="11"/>
    </row>
    <row r="7252" spans="1:5" x14ac:dyDescent="0.25">
      <c r="A7252" s="122">
        <f t="shared" si="229"/>
        <v>47064</v>
      </c>
      <c r="B7252" s="73" t="b">
        <f t="shared" si="228"/>
        <v>0</v>
      </c>
      <c r="C7252" s="11"/>
      <c r="D7252" s="11"/>
      <c r="E7252" s="11"/>
    </row>
    <row r="7253" spans="1:5" x14ac:dyDescent="0.25">
      <c r="A7253" s="122">
        <f t="shared" si="229"/>
        <v>47065</v>
      </c>
      <c r="B7253" s="73" t="b">
        <f t="shared" si="228"/>
        <v>0</v>
      </c>
      <c r="C7253" s="11"/>
      <c r="D7253" s="11"/>
      <c r="E7253" s="11"/>
    </row>
    <row r="7254" spans="1:5" x14ac:dyDescent="0.25">
      <c r="A7254" s="122">
        <f t="shared" si="229"/>
        <v>47066</v>
      </c>
      <c r="B7254" s="73" t="b">
        <f t="shared" si="228"/>
        <v>0</v>
      </c>
      <c r="C7254" s="11"/>
      <c r="D7254" s="11"/>
      <c r="E7254" s="11"/>
    </row>
    <row r="7255" spans="1:5" x14ac:dyDescent="0.25">
      <c r="A7255" s="122">
        <f t="shared" si="229"/>
        <v>47067</v>
      </c>
      <c r="B7255" s="73" t="b">
        <f t="shared" si="228"/>
        <v>0</v>
      </c>
      <c r="C7255" s="11"/>
      <c r="D7255" s="11"/>
      <c r="E7255" s="11"/>
    </row>
    <row r="7256" spans="1:5" x14ac:dyDescent="0.25">
      <c r="A7256" s="122">
        <f t="shared" si="229"/>
        <v>47068</v>
      </c>
      <c r="B7256" s="73" t="b">
        <f t="shared" si="228"/>
        <v>0</v>
      </c>
      <c r="C7256" s="11"/>
      <c r="D7256" s="11"/>
      <c r="E7256" s="11"/>
    </row>
    <row r="7257" spans="1:5" x14ac:dyDescent="0.25">
      <c r="A7257" s="122">
        <f t="shared" si="229"/>
        <v>47069</v>
      </c>
      <c r="B7257" s="73" t="b">
        <f t="shared" ref="B7257:B7320" si="230">OR(C7257="Ja",D7257="Ja",E7257="Ja")</f>
        <v>0</v>
      </c>
      <c r="C7257" s="11"/>
      <c r="D7257" s="11"/>
      <c r="E7257" s="11"/>
    </row>
    <row r="7258" spans="1:5" x14ac:dyDescent="0.25">
      <c r="A7258" s="122">
        <f t="shared" si="229"/>
        <v>47070</v>
      </c>
      <c r="B7258" s="73" t="b">
        <f t="shared" si="230"/>
        <v>0</v>
      </c>
      <c r="C7258" s="11"/>
      <c r="D7258" s="11"/>
      <c r="E7258" s="11"/>
    </row>
    <row r="7259" spans="1:5" x14ac:dyDescent="0.25">
      <c r="A7259" s="122">
        <f t="shared" si="229"/>
        <v>47071</v>
      </c>
      <c r="B7259" s="73" t="b">
        <f t="shared" si="230"/>
        <v>0</v>
      </c>
      <c r="C7259" s="11"/>
      <c r="D7259" s="11"/>
      <c r="E7259" s="11"/>
    </row>
    <row r="7260" spans="1:5" x14ac:dyDescent="0.25">
      <c r="A7260" s="122">
        <f t="shared" si="229"/>
        <v>47072</v>
      </c>
      <c r="B7260" s="73" t="b">
        <f t="shared" si="230"/>
        <v>0</v>
      </c>
      <c r="C7260" s="11"/>
      <c r="D7260" s="11"/>
      <c r="E7260" s="11"/>
    </row>
    <row r="7261" spans="1:5" x14ac:dyDescent="0.25">
      <c r="A7261" s="122">
        <f t="shared" si="229"/>
        <v>47073</v>
      </c>
      <c r="B7261" s="73" t="b">
        <f t="shared" si="230"/>
        <v>0</v>
      </c>
      <c r="C7261" s="11"/>
      <c r="D7261" s="11"/>
      <c r="E7261" s="11"/>
    </row>
    <row r="7262" spans="1:5" x14ac:dyDescent="0.25">
      <c r="A7262" s="122">
        <f t="shared" si="229"/>
        <v>47074</v>
      </c>
      <c r="B7262" s="73" t="b">
        <f t="shared" si="230"/>
        <v>0</v>
      </c>
      <c r="C7262" s="11"/>
      <c r="D7262" s="11"/>
      <c r="E7262" s="11"/>
    </row>
    <row r="7263" spans="1:5" x14ac:dyDescent="0.25">
      <c r="A7263" s="122">
        <f t="shared" si="229"/>
        <v>47075</v>
      </c>
      <c r="B7263" s="73" t="b">
        <f t="shared" si="230"/>
        <v>0</v>
      </c>
      <c r="C7263" s="11"/>
      <c r="D7263" s="11"/>
      <c r="E7263" s="11"/>
    </row>
    <row r="7264" spans="1:5" x14ac:dyDescent="0.25">
      <c r="A7264" s="122">
        <f t="shared" si="229"/>
        <v>47076</v>
      </c>
      <c r="B7264" s="73" t="b">
        <f t="shared" si="230"/>
        <v>0</v>
      </c>
      <c r="C7264" s="11"/>
      <c r="D7264" s="11"/>
      <c r="E7264" s="11"/>
    </row>
    <row r="7265" spans="1:5" x14ac:dyDescent="0.25">
      <c r="A7265" s="122">
        <f t="shared" si="229"/>
        <v>47077</v>
      </c>
      <c r="B7265" s="73" t="b">
        <f t="shared" si="230"/>
        <v>0</v>
      </c>
      <c r="C7265" s="11"/>
      <c r="D7265" s="11"/>
      <c r="E7265" s="11"/>
    </row>
    <row r="7266" spans="1:5" x14ac:dyDescent="0.25">
      <c r="A7266" s="122">
        <f t="shared" si="229"/>
        <v>47078</v>
      </c>
      <c r="B7266" s="73" t="b">
        <f t="shared" si="230"/>
        <v>0</v>
      </c>
      <c r="C7266" s="11"/>
      <c r="D7266" s="11"/>
      <c r="E7266" s="11"/>
    </row>
    <row r="7267" spans="1:5" x14ac:dyDescent="0.25">
      <c r="A7267" s="122">
        <f t="shared" si="229"/>
        <v>47079</v>
      </c>
      <c r="B7267" s="73" t="b">
        <f t="shared" si="230"/>
        <v>0</v>
      </c>
      <c r="C7267" s="11"/>
      <c r="D7267" s="11"/>
      <c r="E7267" s="11"/>
    </row>
    <row r="7268" spans="1:5" x14ac:dyDescent="0.25">
      <c r="A7268" s="122">
        <f t="shared" si="229"/>
        <v>47080</v>
      </c>
      <c r="B7268" s="73" t="b">
        <f t="shared" si="230"/>
        <v>0</v>
      </c>
      <c r="C7268" s="11"/>
      <c r="D7268" s="11"/>
      <c r="E7268" s="11"/>
    </row>
    <row r="7269" spans="1:5" x14ac:dyDescent="0.25">
      <c r="A7269" s="122">
        <f t="shared" si="229"/>
        <v>47081</v>
      </c>
      <c r="B7269" s="73" t="b">
        <f t="shared" si="230"/>
        <v>0</v>
      </c>
      <c r="C7269" s="11"/>
      <c r="D7269" s="11"/>
      <c r="E7269" s="11"/>
    </row>
    <row r="7270" spans="1:5" x14ac:dyDescent="0.25">
      <c r="A7270" s="122">
        <f t="shared" si="229"/>
        <v>47082</v>
      </c>
      <c r="B7270" s="73" t="b">
        <f t="shared" si="230"/>
        <v>0</v>
      </c>
      <c r="C7270" s="11"/>
      <c r="D7270" s="11"/>
      <c r="E7270" s="11"/>
    </row>
    <row r="7271" spans="1:5" x14ac:dyDescent="0.25">
      <c r="A7271" s="122">
        <f t="shared" si="229"/>
        <v>47083</v>
      </c>
      <c r="B7271" s="73" t="b">
        <f t="shared" si="230"/>
        <v>0</v>
      </c>
      <c r="C7271" s="11"/>
      <c r="D7271" s="11"/>
      <c r="E7271" s="11"/>
    </row>
    <row r="7272" spans="1:5" x14ac:dyDescent="0.25">
      <c r="A7272" s="122">
        <f t="shared" si="229"/>
        <v>47084</v>
      </c>
      <c r="B7272" s="73" t="b">
        <f t="shared" si="230"/>
        <v>0</v>
      </c>
      <c r="C7272" s="11"/>
      <c r="D7272" s="11"/>
      <c r="E7272" s="11"/>
    </row>
    <row r="7273" spans="1:5" x14ac:dyDescent="0.25">
      <c r="A7273" s="122">
        <f t="shared" si="229"/>
        <v>47085</v>
      </c>
      <c r="B7273" s="73" t="b">
        <f t="shared" si="230"/>
        <v>0</v>
      </c>
      <c r="C7273" s="11"/>
      <c r="D7273" s="11"/>
      <c r="E7273" s="11"/>
    </row>
    <row r="7274" spans="1:5" x14ac:dyDescent="0.25">
      <c r="A7274" s="122">
        <f t="shared" si="229"/>
        <v>47086</v>
      </c>
      <c r="B7274" s="73" t="b">
        <f t="shared" si="230"/>
        <v>0</v>
      </c>
      <c r="C7274" s="11"/>
      <c r="D7274" s="11"/>
      <c r="E7274" s="11"/>
    </row>
    <row r="7275" spans="1:5" x14ac:dyDescent="0.25">
      <c r="A7275" s="122">
        <f t="shared" si="229"/>
        <v>47087</v>
      </c>
      <c r="B7275" s="73" t="b">
        <f t="shared" si="230"/>
        <v>0</v>
      </c>
      <c r="C7275" s="11"/>
      <c r="D7275" s="11"/>
      <c r="E7275" s="11"/>
    </row>
    <row r="7276" spans="1:5" x14ac:dyDescent="0.25">
      <c r="A7276" s="122">
        <f t="shared" si="229"/>
        <v>47088</v>
      </c>
      <c r="B7276" s="73" t="b">
        <f t="shared" si="230"/>
        <v>0</v>
      </c>
      <c r="C7276" s="11"/>
      <c r="D7276" s="11"/>
      <c r="E7276" s="11"/>
    </row>
    <row r="7277" spans="1:5" x14ac:dyDescent="0.25">
      <c r="A7277" s="122">
        <f t="shared" si="229"/>
        <v>47089</v>
      </c>
      <c r="B7277" s="73" t="b">
        <f t="shared" si="230"/>
        <v>0</v>
      </c>
      <c r="C7277" s="11"/>
      <c r="D7277" s="11"/>
      <c r="E7277" s="11"/>
    </row>
    <row r="7278" spans="1:5" x14ac:dyDescent="0.25">
      <c r="A7278" s="122">
        <f t="shared" si="229"/>
        <v>47090</v>
      </c>
      <c r="B7278" s="73" t="b">
        <f t="shared" si="230"/>
        <v>0</v>
      </c>
      <c r="C7278" s="11"/>
      <c r="D7278" s="11"/>
      <c r="E7278" s="11"/>
    </row>
    <row r="7279" spans="1:5" x14ac:dyDescent="0.25">
      <c r="A7279" s="122">
        <f t="shared" si="229"/>
        <v>47091</v>
      </c>
      <c r="B7279" s="73" t="b">
        <f t="shared" si="230"/>
        <v>0</v>
      </c>
      <c r="C7279" s="11"/>
      <c r="D7279" s="11"/>
      <c r="E7279" s="11"/>
    </row>
    <row r="7280" spans="1:5" x14ac:dyDescent="0.25">
      <c r="A7280" s="122">
        <f t="shared" si="229"/>
        <v>47092</v>
      </c>
      <c r="B7280" s="73" t="b">
        <f t="shared" si="230"/>
        <v>0</v>
      </c>
      <c r="C7280" s="11"/>
      <c r="D7280" s="11"/>
      <c r="E7280" s="11"/>
    </row>
    <row r="7281" spans="1:5" x14ac:dyDescent="0.25">
      <c r="A7281" s="122">
        <f t="shared" si="229"/>
        <v>47093</v>
      </c>
      <c r="B7281" s="73" t="b">
        <f t="shared" si="230"/>
        <v>0</v>
      </c>
      <c r="C7281" s="11"/>
      <c r="D7281" s="11"/>
      <c r="E7281" s="11"/>
    </row>
    <row r="7282" spans="1:5" x14ac:dyDescent="0.25">
      <c r="A7282" s="122">
        <f t="shared" si="229"/>
        <v>47094</v>
      </c>
      <c r="B7282" s="73" t="b">
        <f t="shared" si="230"/>
        <v>0</v>
      </c>
      <c r="C7282" s="11"/>
      <c r="D7282" s="11"/>
      <c r="E7282" s="11"/>
    </row>
    <row r="7283" spans="1:5" x14ac:dyDescent="0.25">
      <c r="A7283" s="122">
        <f t="shared" si="229"/>
        <v>47095</v>
      </c>
      <c r="B7283" s="73" t="b">
        <f t="shared" si="230"/>
        <v>0</v>
      </c>
      <c r="C7283" s="11"/>
      <c r="D7283" s="11"/>
      <c r="E7283" s="11"/>
    </row>
    <row r="7284" spans="1:5" x14ac:dyDescent="0.25">
      <c r="A7284" s="122">
        <f t="shared" si="229"/>
        <v>47096</v>
      </c>
      <c r="B7284" s="73" t="b">
        <f t="shared" si="230"/>
        <v>0</v>
      </c>
      <c r="C7284" s="11"/>
      <c r="D7284" s="11"/>
      <c r="E7284" s="11"/>
    </row>
    <row r="7285" spans="1:5" x14ac:dyDescent="0.25">
      <c r="A7285" s="122">
        <f t="shared" si="229"/>
        <v>47097</v>
      </c>
      <c r="B7285" s="73" t="b">
        <f t="shared" si="230"/>
        <v>0</v>
      </c>
      <c r="C7285" s="11"/>
      <c r="D7285" s="11"/>
      <c r="E7285" s="11"/>
    </row>
    <row r="7286" spans="1:5" x14ac:dyDescent="0.25">
      <c r="A7286" s="122">
        <f t="shared" si="229"/>
        <v>47098</v>
      </c>
      <c r="B7286" s="73" t="b">
        <f t="shared" si="230"/>
        <v>0</v>
      </c>
      <c r="C7286" s="11"/>
      <c r="D7286" s="11"/>
      <c r="E7286" s="11"/>
    </row>
    <row r="7287" spans="1:5" x14ac:dyDescent="0.25">
      <c r="A7287" s="122">
        <f t="shared" si="229"/>
        <v>47099</v>
      </c>
      <c r="B7287" s="73" t="b">
        <f t="shared" si="230"/>
        <v>0</v>
      </c>
      <c r="C7287" s="11"/>
      <c r="D7287" s="11"/>
      <c r="E7287" s="11"/>
    </row>
    <row r="7288" spans="1:5" x14ac:dyDescent="0.25">
      <c r="A7288" s="122">
        <f t="shared" si="229"/>
        <v>47100</v>
      </c>
      <c r="B7288" s="73" t="b">
        <f t="shared" si="230"/>
        <v>0</v>
      </c>
      <c r="C7288" s="11"/>
      <c r="D7288" s="11"/>
      <c r="E7288" s="11"/>
    </row>
    <row r="7289" spans="1:5" x14ac:dyDescent="0.25">
      <c r="A7289" s="122">
        <f t="shared" si="229"/>
        <v>47101</v>
      </c>
      <c r="B7289" s="73" t="b">
        <f t="shared" si="230"/>
        <v>0</v>
      </c>
      <c r="C7289" s="11"/>
      <c r="D7289" s="11"/>
      <c r="E7289" s="11"/>
    </row>
    <row r="7290" spans="1:5" x14ac:dyDescent="0.25">
      <c r="A7290" s="122">
        <f t="shared" si="229"/>
        <v>47102</v>
      </c>
      <c r="B7290" s="73" t="b">
        <f t="shared" si="230"/>
        <v>0</v>
      </c>
      <c r="C7290" s="11"/>
      <c r="D7290" s="11"/>
      <c r="E7290" s="11"/>
    </row>
    <row r="7291" spans="1:5" x14ac:dyDescent="0.25">
      <c r="A7291" s="122">
        <f t="shared" si="229"/>
        <v>47103</v>
      </c>
      <c r="B7291" s="73" t="b">
        <f t="shared" si="230"/>
        <v>0</v>
      </c>
      <c r="C7291" s="11"/>
      <c r="D7291" s="11"/>
      <c r="E7291" s="11"/>
    </row>
    <row r="7292" spans="1:5" x14ac:dyDescent="0.25">
      <c r="A7292" s="122">
        <f t="shared" si="229"/>
        <v>47104</v>
      </c>
      <c r="B7292" s="73" t="b">
        <f t="shared" si="230"/>
        <v>0</v>
      </c>
      <c r="C7292" s="11"/>
      <c r="D7292" s="11"/>
      <c r="E7292" s="11"/>
    </row>
    <row r="7293" spans="1:5" x14ac:dyDescent="0.25">
      <c r="A7293" s="122">
        <f t="shared" si="229"/>
        <v>47105</v>
      </c>
      <c r="B7293" s="73" t="b">
        <f t="shared" si="230"/>
        <v>0</v>
      </c>
      <c r="C7293" s="11"/>
      <c r="D7293" s="11"/>
      <c r="E7293" s="11"/>
    </row>
    <row r="7294" spans="1:5" x14ac:dyDescent="0.25">
      <c r="A7294" s="122">
        <f t="shared" si="229"/>
        <v>47106</v>
      </c>
      <c r="B7294" s="73" t="b">
        <f t="shared" si="230"/>
        <v>0</v>
      </c>
      <c r="C7294" s="11"/>
      <c r="D7294" s="11"/>
      <c r="E7294" s="11"/>
    </row>
    <row r="7295" spans="1:5" x14ac:dyDescent="0.25">
      <c r="A7295" s="122">
        <f t="shared" si="229"/>
        <v>47107</v>
      </c>
      <c r="B7295" s="73" t="b">
        <f t="shared" si="230"/>
        <v>0</v>
      </c>
      <c r="C7295" s="11"/>
      <c r="D7295" s="11"/>
      <c r="E7295" s="11"/>
    </row>
    <row r="7296" spans="1:5" x14ac:dyDescent="0.25">
      <c r="A7296" s="122">
        <f t="shared" si="229"/>
        <v>47108</v>
      </c>
      <c r="B7296" s="73" t="b">
        <f t="shared" si="230"/>
        <v>0</v>
      </c>
      <c r="C7296" s="11"/>
      <c r="D7296" s="11"/>
      <c r="E7296" s="11"/>
    </row>
    <row r="7297" spans="1:5" x14ac:dyDescent="0.25">
      <c r="A7297" s="122">
        <f t="shared" si="229"/>
        <v>47109</v>
      </c>
      <c r="B7297" s="73" t="b">
        <f t="shared" si="230"/>
        <v>0</v>
      </c>
      <c r="C7297" s="11"/>
      <c r="D7297" s="11"/>
      <c r="E7297" s="11"/>
    </row>
    <row r="7298" spans="1:5" x14ac:dyDescent="0.25">
      <c r="A7298" s="122">
        <f t="shared" si="229"/>
        <v>47110</v>
      </c>
      <c r="B7298" s="73" t="b">
        <f t="shared" si="230"/>
        <v>0</v>
      </c>
      <c r="C7298" s="11"/>
      <c r="D7298" s="11"/>
      <c r="E7298" s="11"/>
    </row>
    <row r="7299" spans="1:5" x14ac:dyDescent="0.25">
      <c r="A7299" s="122">
        <f t="shared" si="229"/>
        <v>47111</v>
      </c>
      <c r="B7299" s="73" t="b">
        <f t="shared" si="230"/>
        <v>1</v>
      </c>
      <c r="C7299" s="11"/>
      <c r="D7299" s="11"/>
      <c r="E7299" s="11" t="s">
        <v>81</v>
      </c>
    </row>
    <row r="7300" spans="1:5" x14ac:dyDescent="0.25">
      <c r="A7300" s="122">
        <f t="shared" ref="A7300:A7363" si="231">A7299+1</f>
        <v>47112</v>
      </c>
      <c r="B7300" s="73" t="b">
        <f t="shared" si="230"/>
        <v>1</v>
      </c>
      <c r="C7300" s="11" t="s">
        <v>81</v>
      </c>
      <c r="D7300" s="11"/>
      <c r="E7300" s="11"/>
    </row>
    <row r="7301" spans="1:5" x14ac:dyDescent="0.25">
      <c r="A7301" s="122">
        <f t="shared" si="231"/>
        <v>47113</v>
      </c>
      <c r="B7301" s="73" t="b">
        <f t="shared" si="230"/>
        <v>1</v>
      </c>
      <c r="C7301" s="11" t="s">
        <v>81</v>
      </c>
      <c r="D7301" s="11"/>
      <c r="E7301" s="11"/>
    </row>
    <row r="7302" spans="1:5" x14ac:dyDescent="0.25">
      <c r="A7302" s="122">
        <f t="shared" si="231"/>
        <v>47114</v>
      </c>
      <c r="B7302" s="73" t="b">
        <f t="shared" si="230"/>
        <v>0</v>
      </c>
      <c r="C7302" s="11"/>
      <c r="D7302" s="11"/>
      <c r="E7302" s="11"/>
    </row>
    <row r="7303" spans="1:5" x14ac:dyDescent="0.25">
      <c r="A7303" s="122">
        <f t="shared" si="231"/>
        <v>47115</v>
      </c>
      <c r="B7303" s="73" t="b">
        <f t="shared" si="230"/>
        <v>0</v>
      </c>
      <c r="C7303" s="11"/>
      <c r="D7303" s="11"/>
      <c r="E7303" s="11"/>
    </row>
    <row r="7304" spans="1:5" x14ac:dyDescent="0.25">
      <c r="A7304" s="122">
        <f t="shared" si="231"/>
        <v>47116</v>
      </c>
      <c r="B7304" s="73" t="b">
        <f t="shared" si="230"/>
        <v>0</v>
      </c>
      <c r="C7304" s="11"/>
      <c r="D7304" s="11"/>
      <c r="E7304" s="11"/>
    </row>
    <row r="7305" spans="1:5" x14ac:dyDescent="0.25">
      <c r="A7305" s="122">
        <f t="shared" si="231"/>
        <v>47117</v>
      </c>
      <c r="B7305" s="73" t="b">
        <f t="shared" si="230"/>
        <v>0</v>
      </c>
      <c r="C7305" s="11"/>
      <c r="D7305" s="11"/>
      <c r="E7305" s="11"/>
    </row>
    <row r="7306" spans="1:5" x14ac:dyDescent="0.25">
      <c r="A7306" s="124">
        <f t="shared" si="231"/>
        <v>47118</v>
      </c>
      <c r="B7306" s="125" t="b">
        <f t="shared" si="230"/>
        <v>1</v>
      </c>
      <c r="C7306" s="13" t="s">
        <v>81</v>
      </c>
      <c r="D7306" s="13"/>
      <c r="E7306" s="13"/>
    </row>
    <row r="7307" spans="1:5" x14ac:dyDescent="0.25">
      <c r="A7307" s="122">
        <f t="shared" si="231"/>
        <v>47119</v>
      </c>
      <c r="B7307" s="73" t="b">
        <f t="shared" si="230"/>
        <v>1</v>
      </c>
      <c r="C7307" s="11" t="s">
        <v>81</v>
      </c>
      <c r="D7307" s="11"/>
      <c r="E7307" s="11"/>
    </row>
    <row r="7308" spans="1:5" x14ac:dyDescent="0.25">
      <c r="A7308" s="122">
        <f t="shared" si="231"/>
        <v>47120</v>
      </c>
      <c r="B7308" s="73" t="b">
        <f t="shared" si="230"/>
        <v>0</v>
      </c>
      <c r="C7308" s="11"/>
      <c r="D7308" s="11"/>
      <c r="E7308" s="11"/>
    </row>
    <row r="7309" spans="1:5" x14ac:dyDescent="0.25">
      <c r="A7309" s="122">
        <f t="shared" si="231"/>
        <v>47121</v>
      </c>
      <c r="B7309" s="73" t="b">
        <f t="shared" si="230"/>
        <v>0</v>
      </c>
      <c r="C7309" s="11"/>
      <c r="D7309" s="11"/>
      <c r="E7309" s="11"/>
    </row>
    <row r="7310" spans="1:5" x14ac:dyDescent="0.25">
      <c r="A7310" s="122">
        <f t="shared" si="231"/>
        <v>47122</v>
      </c>
      <c r="B7310" s="73" t="b">
        <f t="shared" si="230"/>
        <v>0</v>
      </c>
      <c r="C7310" s="11"/>
      <c r="D7310" s="11"/>
      <c r="E7310" s="11"/>
    </row>
    <row r="7311" spans="1:5" x14ac:dyDescent="0.25">
      <c r="A7311" s="122">
        <f t="shared" si="231"/>
        <v>47123</v>
      </c>
      <c r="B7311" s="73" t="b">
        <f t="shared" si="230"/>
        <v>0</v>
      </c>
      <c r="C7311" s="11"/>
      <c r="D7311" s="11"/>
      <c r="E7311" s="11"/>
    </row>
    <row r="7312" spans="1:5" x14ac:dyDescent="0.25">
      <c r="A7312" s="122">
        <f t="shared" si="231"/>
        <v>47124</v>
      </c>
      <c r="B7312" s="73" t="b">
        <f t="shared" si="230"/>
        <v>0</v>
      </c>
      <c r="C7312" s="11"/>
      <c r="D7312" s="11"/>
      <c r="E7312" s="11"/>
    </row>
    <row r="7313" spans="1:5" x14ac:dyDescent="0.25">
      <c r="A7313" s="122">
        <f t="shared" si="231"/>
        <v>47125</v>
      </c>
      <c r="B7313" s="73" t="b">
        <f t="shared" si="230"/>
        <v>0</v>
      </c>
      <c r="C7313" s="11"/>
      <c r="D7313" s="11"/>
      <c r="E7313" s="11"/>
    </row>
    <row r="7314" spans="1:5" x14ac:dyDescent="0.25">
      <c r="A7314" s="122">
        <f t="shared" si="231"/>
        <v>47126</v>
      </c>
      <c r="B7314" s="73" t="b">
        <f t="shared" si="230"/>
        <v>0</v>
      </c>
      <c r="C7314" s="11"/>
      <c r="D7314" s="11"/>
      <c r="E7314" s="11"/>
    </row>
    <row r="7315" spans="1:5" x14ac:dyDescent="0.25">
      <c r="A7315" s="122">
        <f t="shared" si="231"/>
        <v>47127</v>
      </c>
      <c r="B7315" s="73" t="b">
        <f t="shared" si="230"/>
        <v>0</v>
      </c>
      <c r="C7315" s="11"/>
      <c r="D7315" s="11"/>
      <c r="E7315" s="11"/>
    </row>
    <row r="7316" spans="1:5" x14ac:dyDescent="0.25">
      <c r="A7316" s="122">
        <f t="shared" si="231"/>
        <v>47128</v>
      </c>
      <c r="B7316" s="73" t="b">
        <f t="shared" si="230"/>
        <v>0</v>
      </c>
      <c r="C7316" s="11"/>
      <c r="D7316" s="11"/>
      <c r="E7316" s="11"/>
    </row>
    <row r="7317" spans="1:5" x14ac:dyDescent="0.25">
      <c r="A7317" s="122">
        <f t="shared" si="231"/>
        <v>47129</v>
      </c>
      <c r="B7317" s="73" t="b">
        <f t="shared" si="230"/>
        <v>0</v>
      </c>
      <c r="C7317" s="11"/>
      <c r="D7317" s="11"/>
      <c r="E7317" s="11"/>
    </row>
    <row r="7318" spans="1:5" x14ac:dyDescent="0.25">
      <c r="A7318" s="122">
        <f t="shared" si="231"/>
        <v>47130</v>
      </c>
      <c r="B7318" s="73" t="b">
        <f t="shared" si="230"/>
        <v>0</v>
      </c>
      <c r="C7318" s="11"/>
      <c r="D7318" s="11"/>
      <c r="E7318" s="11"/>
    </row>
    <row r="7319" spans="1:5" x14ac:dyDescent="0.25">
      <c r="A7319" s="122">
        <f t="shared" si="231"/>
        <v>47131</v>
      </c>
      <c r="B7319" s="73" t="b">
        <f t="shared" si="230"/>
        <v>0</v>
      </c>
      <c r="C7319" s="11"/>
      <c r="D7319" s="11"/>
      <c r="E7319" s="11"/>
    </row>
    <row r="7320" spans="1:5" x14ac:dyDescent="0.25">
      <c r="A7320" s="122">
        <f t="shared" si="231"/>
        <v>47132</v>
      </c>
      <c r="B7320" s="73" t="b">
        <f t="shared" si="230"/>
        <v>0</v>
      </c>
      <c r="C7320" s="11"/>
      <c r="D7320" s="11"/>
      <c r="E7320" s="11"/>
    </row>
    <row r="7321" spans="1:5" x14ac:dyDescent="0.25">
      <c r="A7321" s="122">
        <f t="shared" si="231"/>
        <v>47133</v>
      </c>
      <c r="B7321" s="73" t="b">
        <f t="shared" ref="B7321:B7384" si="232">OR(C7321="Ja",D7321="Ja",E7321="Ja")</f>
        <v>0</v>
      </c>
      <c r="C7321" s="11"/>
      <c r="D7321" s="11"/>
      <c r="E7321" s="11"/>
    </row>
    <row r="7322" spans="1:5" x14ac:dyDescent="0.25">
      <c r="A7322" s="122">
        <f t="shared" si="231"/>
        <v>47134</v>
      </c>
      <c r="B7322" s="73" t="b">
        <f t="shared" si="232"/>
        <v>0</v>
      </c>
      <c r="C7322" s="11"/>
      <c r="D7322" s="11"/>
      <c r="E7322" s="11"/>
    </row>
    <row r="7323" spans="1:5" x14ac:dyDescent="0.25">
      <c r="A7323" s="122">
        <f t="shared" si="231"/>
        <v>47135</v>
      </c>
      <c r="B7323" s="73" t="b">
        <f t="shared" si="232"/>
        <v>0</v>
      </c>
      <c r="C7323" s="11"/>
      <c r="D7323" s="11"/>
      <c r="E7323" s="11"/>
    </row>
    <row r="7324" spans="1:5" x14ac:dyDescent="0.25">
      <c r="A7324" s="122">
        <f t="shared" si="231"/>
        <v>47136</v>
      </c>
      <c r="B7324" s="73" t="b">
        <f t="shared" si="232"/>
        <v>0</v>
      </c>
      <c r="C7324" s="11"/>
      <c r="D7324" s="11"/>
      <c r="E7324" s="11"/>
    </row>
    <row r="7325" spans="1:5" x14ac:dyDescent="0.25">
      <c r="A7325" s="122">
        <f t="shared" si="231"/>
        <v>47137</v>
      </c>
      <c r="B7325" s="73" t="b">
        <f t="shared" si="232"/>
        <v>0</v>
      </c>
      <c r="C7325" s="11"/>
      <c r="D7325" s="11"/>
      <c r="E7325" s="11"/>
    </row>
    <row r="7326" spans="1:5" x14ac:dyDescent="0.25">
      <c r="A7326" s="122">
        <f t="shared" si="231"/>
        <v>47138</v>
      </c>
      <c r="B7326" s="73" t="b">
        <f t="shared" si="232"/>
        <v>0</v>
      </c>
      <c r="C7326" s="11"/>
      <c r="D7326" s="11"/>
      <c r="E7326" s="11"/>
    </row>
    <row r="7327" spans="1:5" x14ac:dyDescent="0.25">
      <c r="A7327" s="122">
        <f t="shared" si="231"/>
        <v>47139</v>
      </c>
      <c r="B7327" s="73" t="b">
        <f t="shared" si="232"/>
        <v>0</v>
      </c>
      <c r="C7327" s="11"/>
      <c r="D7327" s="11"/>
      <c r="E7327" s="11"/>
    </row>
    <row r="7328" spans="1:5" x14ac:dyDescent="0.25">
      <c r="A7328" s="122">
        <f t="shared" si="231"/>
        <v>47140</v>
      </c>
      <c r="B7328" s="73" t="b">
        <f t="shared" si="232"/>
        <v>0</v>
      </c>
      <c r="C7328" s="11"/>
      <c r="D7328" s="11"/>
      <c r="E7328" s="11"/>
    </row>
    <row r="7329" spans="1:5" x14ac:dyDescent="0.25">
      <c r="A7329" s="122">
        <f t="shared" si="231"/>
        <v>47141</v>
      </c>
      <c r="B7329" s="73" t="b">
        <f t="shared" si="232"/>
        <v>0</v>
      </c>
      <c r="C7329" s="11"/>
      <c r="D7329" s="11"/>
      <c r="E7329" s="11"/>
    </row>
    <row r="7330" spans="1:5" x14ac:dyDescent="0.25">
      <c r="A7330" s="122">
        <f t="shared" si="231"/>
        <v>47142</v>
      </c>
      <c r="B7330" s="73" t="b">
        <f t="shared" si="232"/>
        <v>0</v>
      </c>
      <c r="C7330" s="11"/>
      <c r="D7330" s="11"/>
      <c r="E7330" s="11"/>
    </row>
    <row r="7331" spans="1:5" x14ac:dyDescent="0.25">
      <c r="A7331" s="122">
        <f t="shared" si="231"/>
        <v>47143</v>
      </c>
      <c r="B7331" s="73" t="b">
        <f t="shared" si="232"/>
        <v>0</v>
      </c>
      <c r="C7331" s="11"/>
      <c r="D7331" s="11"/>
      <c r="E7331" s="11"/>
    </row>
    <row r="7332" spans="1:5" x14ac:dyDescent="0.25">
      <c r="A7332" s="122">
        <f t="shared" si="231"/>
        <v>47144</v>
      </c>
      <c r="B7332" s="73" t="b">
        <f t="shared" si="232"/>
        <v>0</v>
      </c>
      <c r="C7332" s="11"/>
      <c r="D7332" s="11"/>
      <c r="E7332" s="11"/>
    </row>
    <row r="7333" spans="1:5" x14ac:dyDescent="0.25">
      <c r="A7333" s="122">
        <f t="shared" si="231"/>
        <v>47145</v>
      </c>
      <c r="B7333" s="73" t="b">
        <f t="shared" si="232"/>
        <v>0</v>
      </c>
      <c r="C7333" s="11"/>
      <c r="D7333" s="11"/>
      <c r="E7333" s="11"/>
    </row>
    <row r="7334" spans="1:5" x14ac:dyDescent="0.25">
      <c r="A7334" s="122">
        <f t="shared" si="231"/>
        <v>47146</v>
      </c>
      <c r="B7334" s="73" t="b">
        <f t="shared" si="232"/>
        <v>0</v>
      </c>
      <c r="C7334" s="11"/>
      <c r="D7334" s="11"/>
      <c r="E7334" s="11"/>
    </row>
    <row r="7335" spans="1:5" x14ac:dyDescent="0.25">
      <c r="A7335" s="122">
        <f t="shared" si="231"/>
        <v>47147</v>
      </c>
      <c r="B7335" s="73" t="b">
        <f t="shared" si="232"/>
        <v>0</v>
      </c>
      <c r="C7335" s="11"/>
      <c r="D7335" s="11"/>
      <c r="E7335" s="11"/>
    </row>
    <row r="7336" spans="1:5" x14ac:dyDescent="0.25">
      <c r="A7336" s="122">
        <f t="shared" si="231"/>
        <v>47148</v>
      </c>
      <c r="B7336" s="73" t="b">
        <f t="shared" si="232"/>
        <v>0</v>
      </c>
      <c r="C7336" s="11"/>
      <c r="D7336" s="11"/>
      <c r="E7336" s="11"/>
    </row>
    <row r="7337" spans="1:5" x14ac:dyDescent="0.25">
      <c r="A7337" s="122">
        <f t="shared" si="231"/>
        <v>47149</v>
      </c>
      <c r="B7337" s="73" t="b">
        <f t="shared" si="232"/>
        <v>0</v>
      </c>
      <c r="C7337" s="11"/>
      <c r="D7337" s="11"/>
      <c r="E7337" s="11"/>
    </row>
    <row r="7338" spans="1:5" x14ac:dyDescent="0.25">
      <c r="A7338" s="122">
        <f t="shared" si="231"/>
        <v>47150</v>
      </c>
      <c r="B7338" s="73" t="b">
        <f t="shared" si="232"/>
        <v>0</v>
      </c>
      <c r="C7338" s="11"/>
      <c r="D7338" s="11"/>
      <c r="E7338" s="11"/>
    </row>
    <row r="7339" spans="1:5" x14ac:dyDescent="0.25">
      <c r="A7339" s="122">
        <f t="shared" si="231"/>
        <v>47151</v>
      </c>
      <c r="B7339" s="73" t="b">
        <f t="shared" si="232"/>
        <v>0</v>
      </c>
      <c r="C7339" s="11"/>
      <c r="D7339" s="11"/>
      <c r="E7339" s="11"/>
    </row>
    <row r="7340" spans="1:5" x14ac:dyDescent="0.25">
      <c r="A7340" s="122">
        <f t="shared" si="231"/>
        <v>47152</v>
      </c>
      <c r="B7340" s="73" t="b">
        <f t="shared" si="232"/>
        <v>0</v>
      </c>
      <c r="C7340" s="11"/>
      <c r="D7340" s="11"/>
      <c r="E7340" s="11"/>
    </row>
    <row r="7341" spans="1:5" x14ac:dyDescent="0.25">
      <c r="A7341" s="122">
        <f t="shared" si="231"/>
        <v>47153</v>
      </c>
      <c r="B7341" s="73" t="b">
        <f t="shared" si="232"/>
        <v>0</v>
      </c>
      <c r="C7341" s="11"/>
      <c r="D7341" s="11"/>
      <c r="E7341" s="11"/>
    </row>
    <row r="7342" spans="1:5" x14ac:dyDescent="0.25">
      <c r="A7342" s="122">
        <f t="shared" si="231"/>
        <v>47154</v>
      </c>
      <c r="B7342" s="73" t="b">
        <f t="shared" si="232"/>
        <v>0</v>
      </c>
      <c r="C7342" s="11"/>
      <c r="D7342" s="11"/>
      <c r="E7342" s="11"/>
    </row>
    <row r="7343" spans="1:5" x14ac:dyDescent="0.25">
      <c r="A7343" s="122">
        <f t="shared" si="231"/>
        <v>47155</v>
      </c>
      <c r="B7343" s="73" t="b">
        <f t="shared" si="232"/>
        <v>0</v>
      </c>
      <c r="C7343" s="11"/>
      <c r="D7343" s="11"/>
      <c r="E7343" s="11"/>
    </row>
    <row r="7344" spans="1:5" x14ac:dyDescent="0.25">
      <c r="A7344" s="122">
        <f t="shared" si="231"/>
        <v>47156</v>
      </c>
      <c r="B7344" s="73" t="b">
        <f t="shared" si="232"/>
        <v>0</v>
      </c>
      <c r="C7344" s="11"/>
      <c r="D7344" s="11"/>
      <c r="E7344" s="11"/>
    </row>
    <row r="7345" spans="1:5" x14ac:dyDescent="0.25">
      <c r="A7345" s="122">
        <f t="shared" si="231"/>
        <v>47157</v>
      </c>
      <c r="B7345" s="73" t="b">
        <f t="shared" si="232"/>
        <v>0</v>
      </c>
      <c r="C7345" s="11"/>
      <c r="D7345" s="11"/>
      <c r="E7345" s="11"/>
    </row>
    <row r="7346" spans="1:5" x14ac:dyDescent="0.25">
      <c r="A7346" s="122">
        <f t="shared" si="231"/>
        <v>47158</v>
      </c>
      <c r="B7346" s="73" t="b">
        <f t="shared" si="232"/>
        <v>0</v>
      </c>
      <c r="C7346" s="11"/>
      <c r="D7346" s="11"/>
      <c r="E7346" s="11"/>
    </row>
    <row r="7347" spans="1:5" x14ac:dyDescent="0.25">
      <c r="A7347" s="122">
        <f t="shared" si="231"/>
        <v>47159</v>
      </c>
      <c r="B7347" s="73" t="b">
        <f t="shared" si="232"/>
        <v>0</v>
      </c>
      <c r="C7347" s="11"/>
      <c r="D7347" s="11"/>
      <c r="E7347" s="11"/>
    </row>
    <row r="7348" spans="1:5" x14ac:dyDescent="0.25">
      <c r="A7348" s="122">
        <f t="shared" si="231"/>
        <v>47160</v>
      </c>
      <c r="B7348" s="73" t="b">
        <f t="shared" si="232"/>
        <v>0</v>
      </c>
      <c r="C7348" s="11"/>
      <c r="D7348" s="11"/>
      <c r="E7348" s="11"/>
    </row>
    <row r="7349" spans="1:5" x14ac:dyDescent="0.25">
      <c r="A7349" s="122">
        <f t="shared" si="231"/>
        <v>47161</v>
      </c>
      <c r="B7349" s="73" t="b">
        <f t="shared" si="232"/>
        <v>0</v>
      </c>
      <c r="C7349" s="11"/>
      <c r="D7349" s="11"/>
      <c r="E7349" s="11"/>
    </row>
    <row r="7350" spans="1:5" x14ac:dyDescent="0.25">
      <c r="A7350" s="122">
        <f t="shared" si="231"/>
        <v>47162</v>
      </c>
      <c r="B7350" s="73" t="b">
        <f t="shared" si="232"/>
        <v>0</v>
      </c>
      <c r="C7350" s="11"/>
      <c r="D7350" s="11"/>
      <c r="E7350" s="11"/>
    </row>
    <row r="7351" spans="1:5" x14ac:dyDescent="0.25">
      <c r="A7351" s="122">
        <f t="shared" si="231"/>
        <v>47163</v>
      </c>
      <c r="B7351" s="73" t="b">
        <f t="shared" si="232"/>
        <v>0</v>
      </c>
      <c r="C7351" s="11"/>
      <c r="D7351" s="11"/>
      <c r="E7351" s="11"/>
    </row>
    <row r="7352" spans="1:5" x14ac:dyDescent="0.25">
      <c r="A7352" s="122">
        <f t="shared" si="231"/>
        <v>47164</v>
      </c>
      <c r="B7352" s="73" t="b">
        <f t="shared" si="232"/>
        <v>0</v>
      </c>
      <c r="C7352" s="11"/>
      <c r="D7352" s="11"/>
      <c r="E7352" s="11"/>
    </row>
    <row r="7353" spans="1:5" x14ac:dyDescent="0.25">
      <c r="A7353" s="122">
        <f t="shared" si="231"/>
        <v>47165</v>
      </c>
      <c r="B7353" s="73" t="b">
        <f t="shared" si="232"/>
        <v>0</v>
      </c>
      <c r="C7353" s="11"/>
      <c r="D7353" s="11"/>
      <c r="E7353" s="11"/>
    </row>
    <row r="7354" spans="1:5" x14ac:dyDescent="0.25">
      <c r="A7354" s="122">
        <f t="shared" si="231"/>
        <v>47166</v>
      </c>
      <c r="B7354" s="73" t="b">
        <f t="shared" si="232"/>
        <v>0</v>
      </c>
      <c r="C7354" s="11"/>
      <c r="D7354" s="11"/>
      <c r="E7354" s="11"/>
    </row>
    <row r="7355" spans="1:5" x14ac:dyDescent="0.25">
      <c r="A7355" s="122">
        <f t="shared" si="231"/>
        <v>47167</v>
      </c>
      <c r="B7355" s="73" t="b">
        <f t="shared" si="232"/>
        <v>0</v>
      </c>
      <c r="C7355" s="11"/>
      <c r="D7355" s="11"/>
      <c r="E7355" s="11"/>
    </row>
    <row r="7356" spans="1:5" x14ac:dyDescent="0.25">
      <c r="A7356" s="122">
        <f t="shared" si="231"/>
        <v>47168</v>
      </c>
      <c r="B7356" s="73" t="b">
        <f t="shared" si="232"/>
        <v>0</v>
      </c>
      <c r="C7356" s="11"/>
      <c r="D7356" s="11"/>
      <c r="E7356" s="11"/>
    </row>
    <row r="7357" spans="1:5" x14ac:dyDescent="0.25">
      <c r="A7357" s="122">
        <f t="shared" si="231"/>
        <v>47169</v>
      </c>
      <c r="B7357" s="73" t="b">
        <f t="shared" si="232"/>
        <v>0</v>
      </c>
      <c r="C7357" s="11"/>
      <c r="D7357" s="11"/>
      <c r="E7357" s="11"/>
    </row>
    <row r="7358" spans="1:5" x14ac:dyDescent="0.25">
      <c r="A7358" s="122">
        <f t="shared" si="231"/>
        <v>47170</v>
      </c>
      <c r="B7358" s="73" t="b">
        <f t="shared" si="232"/>
        <v>0</v>
      </c>
      <c r="C7358" s="11"/>
      <c r="D7358" s="11"/>
      <c r="E7358" s="11"/>
    </row>
    <row r="7359" spans="1:5" x14ac:dyDescent="0.25">
      <c r="A7359" s="122">
        <f t="shared" si="231"/>
        <v>47171</v>
      </c>
      <c r="B7359" s="73" t="b">
        <f t="shared" si="232"/>
        <v>0</v>
      </c>
      <c r="C7359" s="11"/>
      <c r="D7359" s="11"/>
      <c r="E7359" s="11"/>
    </row>
    <row r="7360" spans="1:5" x14ac:dyDescent="0.25">
      <c r="A7360" s="122">
        <f t="shared" si="231"/>
        <v>47172</v>
      </c>
      <c r="B7360" s="73" t="b">
        <f t="shared" si="232"/>
        <v>0</v>
      </c>
      <c r="C7360" s="11"/>
      <c r="D7360" s="11"/>
      <c r="E7360" s="11"/>
    </row>
    <row r="7361" spans="1:5" x14ac:dyDescent="0.25">
      <c r="A7361" s="122">
        <f t="shared" si="231"/>
        <v>47173</v>
      </c>
      <c r="B7361" s="73" t="b">
        <f t="shared" si="232"/>
        <v>0</v>
      </c>
      <c r="C7361" s="11"/>
      <c r="D7361" s="11"/>
      <c r="E7361" s="11"/>
    </row>
    <row r="7362" spans="1:5" x14ac:dyDescent="0.25">
      <c r="A7362" s="122">
        <f t="shared" si="231"/>
        <v>47174</v>
      </c>
      <c r="B7362" s="73" t="b">
        <f t="shared" si="232"/>
        <v>0</v>
      </c>
      <c r="C7362" s="11"/>
      <c r="D7362" s="11"/>
      <c r="E7362" s="11"/>
    </row>
    <row r="7363" spans="1:5" x14ac:dyDescent="0.25">
      <c r="A7363" s="122">
        <f t="shared" si="231"/>
        <v>47175</v>
      </c>
      <c r="B7363" s="73" t="b">
        <f t="shared" si="232"/>
        <v>0</v>
      </c>
      <c r="C7363" s="11"/>
      <c r="D7363" s="11"/>
      <c r="E7363" s="11"/>
    </row>
    <row r="7364" spans="1:5" x14ac:dyDescent="0.25">
      <c r="A7364" s="122">
        <f t="shared" ref="A7364:A7427" si="233">A7363+1</f>
        <v>47176</v>
      </c>
      <c r="B7364" s="73" t="b">
        <f t="shared" si="232"/>
        <v>0</v>
      </c>
      <c r="C7364" s="11"/>
      <c r="D7364" s="11"/>
      <c r="E7364" s="11"/>
    </row>
    <row r="7365" spans="1:5" x14ac:dyDescent="0.25">
      <c r="A7365" s="122">
        <f t="shared" si="233"/>
        <v>47177</v>
      </c>
      <c r="B7365" s="73" t="b">
        <f t="shared" si="232"/>
        <v>0</v>
      </c>
      <c r="C7365" s="11"/>
      <c r="D7365" s="11"/>
      <c r="E7365" s="11"/>
    </row>
    <row r="7366" spans="1:5" x14ac:dyDescent="0.25">
      <c r="A7366" s="122">
        <f t="shared" si="233"/>
        <v>47178</v>
      </c>
      <c r="B7366" s="73" t="b">
        <f t="shared" si="232"/>
        <v>0</v>
      </c>
      <c r="C7366" s="11"/>
      <c r="D7366" s="11"/>
      <c r="E7366" s="11"/>
    </row>
    <row r="7367" spans="1:5" x14ac:dyDescent="0.25">
      <c r="A7367" s="122">
        <f t="shared" si="233"/>
        <v>47179</v>
      </c>
      <c r="B7367" s="73" t="b">
        <f t="shared" si="232"/>
        <v>0</v>
      </c>
      <c r="C7367" s="11"/>
      <c r="D7367" s="11"/>
      <c r="E7367" s="11"/>
    </row>
    <row r="7368" spans="1:5" x14ac:dyDescent="0.25">
      <c r="A7368" s="122">
        <f t="shared" si="233"/>
        <v>47180</v>
      </c>
      <c r="B7368" s="73" t="b">
        <f t="shared" si="232"/>
        <v>0</v>
      </c>
      <c r="C7368" s="11"/>
      <c r="D7368" s="11"/>
      <c r="E7368" s="11"/>
    </row>
    <row r="7369" spans="1:5" x14ac:dyDescent="0.25">
      <c r="A7369" s="122">
        <f t="shared" si="233"/>
        <v>47181</v>
      </c>
      <c r="B7369" s="73" t="b">
        <f t="shared" si="232"/>
        <v>0</v>
      </c>
      <c r="C7369" s="11"/>
      <c r="D7369" s="11"/>
      <c r="E7369" s="11"/>
    </row>
    <row r="7370" spans="1:5" x14ac:dyDescent="0.25">
      <c r="A7370" s="122">
        <f t="shared" si="233"/>
        <v>47182</v>
      </c>
      <c r="B7370" s="73" t="b">
        <f t="shared" si="232"/>
        <v>0</v>
      </c>
      <c r="C7370" s="11"/>
      <c r="D7370" s="11"/>
      <c r="E7370" s="11"/>
    </row>
    <row r="7371" spans="1:5" x14ac:dyDescent="0.25">
      <c r="A7371" s="122">
        <f t="shared" si="233"/>
        <v>47183</v>
      </c>
      <c r="B7371" s="73" t="b">
        <f t="shared" si="232"/>
        <v>0</v>
      </c>
      <c r="C7371" s="11"/>
      <c r="D7371" s="11"/>
      <c r="E7371" s="11"/>
    </row>
    <row r="7372" spans="1:5" x14ac:dyDescent="0.25">
      <c r="A7372" s="122">
        <f t="shared" si="233"/>
        <v>47184</v>
      </c>
      <c r="B7372" s="73" t="b">
        <f t="shared" si="232"/>
        <v>0</v>
      </c>
      <c r="C7372" s="11"/>
      <c r="D7372" s="11"/>
      <c r="E7372" s="11"/>
    </row>
    <row r="7373" spans="1:5" x14ac:dyDescent="0.25">
      <c r="A7373" s="122">
        <f t="shared" si="233"/>
        <v>47185</v>
      </c>
      <c r="B7373" s="73" t="b">
        <f t="shared" si="232"/>
        <v>0</v>
      </c>
      <c r="C7373" s="11"/>
      <c r="D7373" s="11"/>
      <c r="E7373" s="11"/>
    </row>
    <row r="7374" spans="1:5" x14ac:dyDescent="0.25">
      <c r="A7374" s="122">
        <f t="shared" si="233"/>
        <v>47186</v>
      </c>
      <c r="B7374" s="73" t="b">
        <f t="shared" si="232"/>
        <v>0</v>
      </c>
      <c r="C7374" s="11"/>
      <c r="D7374" s="11"/>
      <c r="E7374" s="11"/>
    </row>
    <row r="7375" spans="1:5" x14ac:dyDescent="0.25">
      <c r="A7375" s="122">
        <f t="shared" si="233"/>
        <v>47187</v>
      </c>
      <c r="B7375" s="73" t="b">
        <f t="shared" si="232"/>
        <v>0</v>
      </c>
      <c r="C7375" s="11"/>
      <c r="D7375" s="11"/>
      <c r="E7375" s="11"/>
    </row>
    <row r="7376" spans="1:5" x14ac:dyDescent="0.25">
      <c r="A7376" s="122">
        <f t="shared" si="233"/>
        <v>47188</v>
      </c>
      <c r="B7376" s="73" t="b">
        <f t="shared" si="232"/>
        <v>0</v>
      </c>
      <c r="C7376" s="11"/>
      <c r="D7376" s="11"/>
      <c r="E7376" s="11"/>
    </row>
    <row r="7377" spans="1:5" x14ac:dyDescent="0.25">
      <c r="A7377" s="122">
        <f t="shared" si="233"/>
        <v>47189</v>
      </c>
      <c r="B7377" s="73" t="b">
        <f t="shared" si="232"/>
        <v>0</v>
      </c>
      <c r="C7377" s="11"/>
      <c r="D7377" s="11"/>
      <c r="E7377" s="11"/>
    </row>
    <row r="7378" spans="1:5" x14ac:dyDescent="0.25">
      <c r="A7378" s="122">
        <f t="shared" si="233"/>
        <v>47190</v>
      </c>
      <c r="B7378" s="73" t="b">
        <f t="shared" si="232"/>
        <v>0</v>
      </c>
      <c r="C7378" s="11"/>
      <c r="D7378" s="11"/>
      <c r="E7378" s="11"/>
    </row>
    <row r="7379" spans="1:5" x14ac:dyDescent="0.25">
      <c r="A7379" s="122">
        <f t="shared" si="233"/>
        <v>47191</v>
      </c>
      <c r="B7379" s="73" t="b">
        <f t="shared" si="232"/>
        <v>0</v>
      </c>
      <c r="C7379" s="11"/>
      <c r="D7379" s="11"/>
      <c r="E7379" s="11"/>
    </row>
    <row r="7380" spans="1:5" x14ac:dyDescent="0.25">
      <c r="A7380" s="122">
        <f t="shared" si="233"/>
        <v>47192</v>
      </c>
      <c r="B7380" s="73" t="b">
        <f t="shared" si="232"/>
        <v>0</v>
      </c>
      <c r="C7380" s="11"/>
      <c r="D7380" s="11"/>
      <c r="E7380" s="11"/>
    </row>
    <row r="7381" spans="1:5" x14ac:dyDescent="0.25">
      <c r="A7381" s="122">
        <f t="shared" si="233"/>
        <v>47193</v>
      </c>
      <c r="B7381" s="73" t="b">
        <f t="shared" si="232"/>
        <v>0</v>
      </c>
      <c r="C7381" s="11"/>
      <c r="D7381" s="11"/>
      <c r="E7381" s="11"/>
    </row>
    <row r="7382" spans="1:5" x14ac:dyDescent="0.25">
      <c r="A7382" s="122">
        <f t="shared" si="233"/>
        <v>47194</v>
      </c>
      <c r="B7382" s="73" t="b">
        <f t="shared" si="232"/>
        <v>0</v>
      </c>
      <c r="C7382" s="11"/>
      <c r="D7382" s="11"/>
      <c r="E7382" s="11"/>
    </row>
    <row r="7383" spans="1:5" x14ac:dyDescent="0.25">
      <c r="A7383" s="122">
        <f t="shared" si="233"/>
        <v>47195</v>
      </c>
      <c r="B7383" s="73" t="b">
        <f t="shared" si="232"/>
        <v>0</v>
      </c>
      <c r="C7383" s="11"/>
      <c r="D7383" s="11"/>
      <c r="E7383" s="11"/>
    </row>
    <row r="7384" spans="1:5" x14ac:dyDescent="0.25">
      <c r="A7384" s="122">
        <f t="shared" si="233"/>
        <v>47196</v>
      </c>
      <c r="B7384" s="73" t="b">
        <f t="shared" si="232"/>
        <v>0</v>
      </c>
      <c r="C7384" s="11"/>
      <c r="D7384" s="11"/>
      <c r="E7384" s="11"/>
    </row>
    <row r="7385" spans="1:5" x14ac:dyDescent="0.25">
      <c r="A7385" s="122">
        <f t="shared" si="233"/>
        <v>47197</v>
      </c>
      <c r="B7385" s="73" t="b">
        <f t="shared" ref="B7385:B7448" si="234">OR(C7385="Ja",D7385="Ja",E7385="Ja")</f>
        <v>0</v>
      </c>
      <c r="C7385" s="11"/>
      <c r="D7385" s="11"/>
      <c r="E7385" s="11"/>
    </row>
    <row r="7386" spans="1:5" x14ac:dyDescent="0.25">
      <c r="A7386" s="122">
        <f t="shared" si="233"/>
        <v>47198</v>
      </c>
      <c r="B7386" s="73" t="b">
        <f t="shared" si="234"/>
        <v>0</v>
      </c>
      <c r="C7386" s="11"/>
      <c r="D7386" s="11"/>
      <c r="E7386" s="11"/>
    </row>
    <row r="7387" spans="1:5" x14ac:dyDescent="0.25">
      <c r="A7387" s="122">
        <f t="shared" si="233"/>
        <v>47199</v>
      </c>
      <c r="B7387" s="73" t="b">
        <f t="shared" si="234"/>
        <v>0</v>
      </c>
      <c r="C7387" s="11"/>
      <c r="D7387" s="11"/>
      <c r="E7387" s="11"/>
    </row>
    <row r="7388" spans="1:5" x14ac:dyDescent="0.25">
      <c r="A7388" s="122">
        <f t="shared" si="233"/>
        <v>47200</v>
      </c>
      <c r="B7388" s="73" t="b">
        <f t="shared" si="234"/>
        <v>0</v>
      </c>
      <c r="C7388" s="11"/>
      <c r="D7388" s="11"/>
      <c r="E7388" s="11"/>
    </row>
    <row r="7389" spans="1:5" x14ac:dyDescent="0.25">
      <c r="A7389" s="122">
        <f t="shared" si="233"/>
        <v>47201</v>
      </c>
      <c r="B7389" s="73" t="b">
        <f t="shared" si="234"/>
        <v>0</v>
      </c>
      <c r="C7389" s="11"/>
      <c r="D7389" s="11"/>
      <c r="E7389" s="11"/>
    </row>
    <row r="7390" spans="1:5" x14ac:dyDescent="0.25">
      <c r="A7390" s="122">
        <f t="shared" si="233"/>
        <v>47202</v>
      </c>
      <c r="B7390" s="73" t="b">
        <f t="shared" si="234"/>
        <v>0</v>
      </c>
      <c r="C7390" s="11"/>
      <c r="D7390" s="11"/>
      <c r="E7390" s="11"/>
    </row>
    <row r="7391" spans="1:5" x14ac:dyDescent="0.25">
      <c r="A7391" s="122">
        <f t="shared" si="233"/>
        <v>47203</v>
      </c>
      <c r="B7391" s="73" t="b">
        <f t="shared" si="234"/>
        <v>0</v>
      </c>
      <c r="C7391" s="11"/>
      <c r="D7391" s="11"/>
      <c r="E7391" s="11"/>
    </row>
    <row r="7392" spans="1:5" x14ac:dyDescent="0.25">
      <c r="A7392" s="122">
        <f t="shared" si="233"/>
        <v>47204</v>
      </c>
      <c r="B7392" s="73" t="b">
        <f t="shared" si="234"/>
        <v>0</v>
      </c>
      <c r="C7392" s="11"/>
      <c r="D7392" s="11"/>
      <c r="E7392" s="11"/>
    </row>
    <row r="7393" spans="1:5" x14ac:dyDescent="0.25">
      <c r="A7393" s="122">
        <f t="shared" si="233"/>
        <v>47205</v>
      </c>
      <c r="B7393" s="73" t="b">
        <f t="shared" si="234"/>
        <v>0</v>
      </c>
      <c r="C7393" s="11"/>
      <c r="D7393" s="11"/>
      <c r="E7393" s="11"/>
    </row>
    <row r="7394" spans="1:5" x14ac:dyDescent="0.25">
      <c r="A7394" s="122">
        <f t="shared" si="233"/>
        <v>47206</v>
      </c>
      <c r="B7394" s="73" t="b">
        <f t="shared" si="234"/>
        <v>1</v>
      </c>
      <c r="C7394" s="11" t="s">
        <v>81</v>
      </c>
      <c r="D7394" s="11"/>
      <c r="E7394" s="11"/>
    </row>
    <row r="7395" spans="1:5" x14ac:dyDescent="0.25">
      <c r="A7395" s="122">
        <f t="shared" si="233"/>
        <v>47207</v>
      </c>
      <c r="B7395" s="73" t="b">
        <f t="shared" si="234"/>
        <v>1</v>
      </c>
      <c r="C7395" s="11" t="s">
        <v>81</v>
      </c>
      <c r="D7395" s="11"/>
      <c r="E7395" s="11"/>
    </row>
    <row r="7396" spans="1:5" x14ac:dyDescent="0.25">
      <c r="A7396" s="122">
        <f t="shared" si="233"/>
        <v>47208</v>
      </c>
      <c r="B7396" s="73" t="b">
        <f t="shared" si="234"/>
        <v>0</v>
      </c>
      <c r="C7396" s="11"/>
      <c r="D7396" s="11"/>
      <c r="E7396" s="11"/>
    </row>
    <row r="7397" spans="1:5" x14ac:dyDescent="0.25">
      <c r="A7397" s="122">
        <f t="shared" si="233"/>
        <v>47209</v>
      </c>
      <c r="B7397" s="73" t="b">
        <f t="shared" si="234"/>
        <v>1</v>
      </c>
      <c r="C7397" s="11" t="s">
        <v>81</v>
      </c>
      <c r="D7397" s="11"/>
      <c r="E7397" s="11"/>
    </row>
    <row r="7398" spans="1:5" x14ac:dyDescent="0.25">
      <c r="A7398" s="122">
        <f t="shared" si="233"/>
        <v>47210</v>
      </c>
      <c r="B7398" s="73" t="b">
        <f t="shared" si="234"/>
        <v>1</v>
      </c>
      <c r="C7398" s="11" t="s">
        <v>81</v>
      </c>
      <c r="D7398" s="11"/>
      <c r="E7398" s="11"/>
    </row>
    <row r="7399" spans="1:5" x14ac:dyDescent="0.25">
      <c r="A7399" s="122">
        <f t="shared" si="233"/>
        <v>47211</v>
      </c>
      <c r="B7399" s="73" t="b">
        <f t="shared" si="234"/>
        <v>0</v>
      </c>
      <c r="C7399" s="11"/>
      <c r="D7399" s="11"/>
      <c r="E7399" s="11"/>
    </row>
    <row r="7400" spans="1:5" x14ac:dyDescent="0.25">
      <c r="A7400" s="122">
        <f t="shared" si="233"/>
        <v>47212</v>
      </c>
      <c r="B7400" s="73" t="b">
        <f t="shared" si="234"/>
        <v>0</v>
      </c>
      <c r="C7400" s="11"/>
      <c r="D7400" s="11"/>
      <c r="E7400" s="11"/>
    </row>
    <row r="7401" spans="1:5" x14ac:dyDescent="0.25">
      <c r="A7401" s="122">
        <f t="shared" si="233"/>
        <v>47213</v>
      </c>
      <c r="B7401" s="73" t="b">
        <f t="shared" si="234"/>
        <v>0</v>
      </c>
      <c r="C7401" s="11"/>
      <c r="D7401" s="11"/>
      <c r="E7401" s="11"/>
    </row>
    <row r="7402" spans="1:5" x14ac:dyDescent="0.25">
      <c r="A7402" s="122">
        <f t="shared" si="233"/>
        <v>47214</v>
      </c>
      <c r="B7402" s="73" t="b">
        <f t="shared" si="234"/>
        <v>0</v>
      </c>
      <c r="C7402" s="11"/>
      <c r="D7402" s="11"/>
      <c r="E7402" s="11"/>
    </row>
    <row r="7403" spans="1:5" x14ac:dyDescent="0.25">
      <c r="A7403" s="122">
        <f t="shared" si="233"/>
        <v>47215</v>
      </c>
      <c r="B7403" s="73" t="b">
        <f t="shared" si="234"/>
        <v>0</v>
      </c>
      <c r="C7403" s="11"/>
      <c r="D7403" s="11"/>
      <c r="E7403" s="11"/>
    </row>
    <row r="7404" spans="1:5" x14ac:dyDescent="0.25">
      <c r="A7404" s="122">
        <f t="shared" si="233"/>
        <v>47216</v>
      </c>
      <c r="B7404" s="73" t="b">
        <f t="shared" si="234"/>
        <v>0</v>
      </c>
      <c r="C7404" s="11"/>
      <c r="D7404" s="11"/>
      <c r="E7404" s="11"/>
    </row>
    <row r="7405" spans="1:5" x14ac:dyDescent="0.25">
      <c r="A7405" s="122">
        <f t="shared" si="233"/>
        <v>47217</v>
      </c>
      <c r="B7405" s="73" t="b">
        <f t="shared" si="234"/>
        <v>0</v>
      </c>
      <c r="C7405" s="11"/>
      <c r="D7405" s="11"/>
      <c r="E7405" s="11"/>
    </row>
    <row r="7406" spans="1:5" x14ac:dyDescent="0.25">
      <c r="A7406" s="122">
        <f t="shared" si="233"/>
        <v>47218</v>
      </c>
      <c r="B7406" s="73" t="b">
        <f t="shared" si="234"/>
        <v>0</v>
      </c>
      <c r="C7406" s="11"/>
      <c r="D7406" s="11"/>
      <c r="E7406" s="11"/>
    </row>
    <row r="7407" spans="1:5" x14ac:dyDescent="0.25">
      <c r="A7407" s="122">
        <f t="shared" si="233"/>
        <v>47219</v>
      </c>
      <c r="B7407" s="73" t="b">
        <f t="shared" si="234"/>
        <v>0</v>
      </c>
      <c r="C7407" s="11"/>
      <c r="D7407" s="11"/>
      <c r="E7407" s="11"/>
    </row>
    <row r="7408" spans="1:5" x14ac:dyDescent="0.25">
      <c r="A7408" s="122">
        <f t="shared" si="233"/>
        <v>47220</v>
      </c>
      <c r="B7408" s="73" t="b">
        <f t="shared" si="234"/>
        <v>0</v>
      </c>
      <c r="C7408" s="11"/>
      <c r="D7408" s="11"/>
      <c r="E7408" s="11"/>
    </row>
    <row r="7409" spans="1:5" x14ac:dyDescent="0.25">
      <c r="A7409" s="122">
        <f t="shared" si="233"/>
        <v>47221</v>
      </c>
      <c r="B7409" s="73" t="b">
        <f t="shared" si="234"/>
        <v>0</v>
      </c>
      <c r="C7409" s="11"/>
      <c r="D7409" s="11"/>
      <c r="E7409" s="11"/>
    </row>
    <row r="7410" spans="1:5" x14ac:dyDescent="0.25">
      <c r="A7410" s="122">
        <f t="shared" si="233"/>
        <v>47222</v>
      </c>
      <c r="B7410" s="73" t="b">
        <f t="shared" si="234"/>
        <v>0</v>
      </c>
      <c r="C7410" s="11"/>
      <c r="D7410" s="11"/>
      <c r="E7410" s="11"/>
    </row>
    <row r="7411" spans="1:5" x14ac:dyDescent="0.25">
      <c r="A7411" s="122">
        <f t="shared" si="233"/>
        <v>47223</v>
      </c>
      <c r="B7411" s="73" t="b">
        <f t="shared" si="234"/>
        <v>0</v>
      </c>
      <c r="C7411" s="11"/>
      <c r="D7411" s="11"/>
      <c r="E7411" s="11"/>
    </row>
    <row r="7412" spans="1:5" x14ac:dyDescent="0.25">
      <c r="A7412" s="122">
        <f t="shared" si="233"/>
        <v>47224</v>
      </c>
      <c r="B7412" s="73" t="b">
        <f t="shared" si="234"/>
        <v>0</v>
      </c>
      <c r="C7412" s="11"/>
      <c r="D7412" s="11"/>
      <c r="E7412" s="11"/>
    </row>
    <row r="7413" spans="1:5" x14ac:dyDescent="0.25">
      <c r="A7413" s="122">
        <f t="shared" si="233"/>
        <v>47225</v>
      </c>
      <c r="B7413" s="73" t="b">
        <f t="shared" si="234"/>
        <v>0</v>
      </c>
      <c r="C7413" s="11"/>
      <c r="D7413" s="11"/>
      <c r="E7413" s="11"/>
    </row>
    <row r="7414" spans="1:5" x14ac:dyDescent="0.25">
      <c r="A7414" s="122">
        <f t="shared" si="233"/>
        <v>47226</v>
      </c>
      <c r="B7414" s="73" t="b">
        <f t="shared" si="234"/>
        <v>0</v>
      </c>
      <c r="C7414" s="11"/>
      <c r="D7414" s="11"/>
      <c r="E7414" s="11"/>
    </row>
    <row r="7415" spans="1:5" x14ac:dyDescent="0.25">
      <c r="A7415" s="122">
        <f t="shared" si="233"/>
        <v>47227</v>
      </c>
      <c r="B7415" s="73" t="b">
        <f t="shared" si="234"/>
        <v>0</v>
      </c>
      <c r="C7415" s="11"/>
      <c r="D7415" s="11"/>
      <c r="E7415" s="11"/>
    </row>
    <row r="7416" spans="1:5" x14ac:dyDescent="0.25">
      <c r="A7416" s="122">
        <f t="shared" si="233"/>
        <v>47228</v>
      </c>
      <c r="B7416" s="73" t="b">
        <f t="shared" si="234"/>
        <v>0</v>
      </c>
      <c r="C7416" s="11"/>
      <c r="D7416" s="11"/>
      <c r="E7416" s="11"/>
    </row>
    <row r="7417" spans="1:5" x14ac:dyDescent="0.25">
      <c r="A7417" s="122">
        <f t="shared" si="233"/>
        <v>47229</v>
      </c>
      <c r="B7417" s="73" t="b">
        <f t="shared" si="234"/>
        <v>0</v>
      </c>
      <c r="C7417" s="11"/>
      <c r="D7417" s="11"/>
      <c r="E7417" s="11"/>
    </row>
    <row r="7418" spans="1:5" x14ac:dyDescent="0.25">
      <c r="A7418" s="122">
        <f t="shared" si="233"/>
        <v>47230</v>
      </c>
      <c r="B7418" s="73" t="b">
        <f t="shared" si="234"/>
        <v>0</v>
      </c>
      <c r="C7418" s="11"/>
      <c r="D7418" s="11"/>
      <c r="E7418" s="11"/>
    </row>
    <row r="7419" spans="1:5" x14ac:dyDescent="0.25">
      <c r="A7419" s="122">
        <f t="shared" si="233"/>
        <v>47231</v>
      </c>
      <c r="B7419" s="73" t="b">
        <f t="shared" si="234"/>
        <v>0</v>
      </c>
      <c r="C7419" s="11"/>
      <c r="D7419" s="11"/>
      <c r="E7419" s="11"/>
    </row>
    <row r="7420" spans="1:5" x14ac:dyDescent="0.25">
      <c r="A7420" s="122">
        <f t="shared" si="233"/>
        <v>47232</v>
      </c>
      <c r="B7420" s="73" t="b">
        <f t="shared" si="234"/>
        <v>0</v>
      </c>
      <c r="C7420" s="11"/>
      <c r="D7420" s="11"/>
      <c r="E7420" s="11"/>
    </row>
    <row r="7421" spans="1:5" x14ac:dyDescent="0.25">
      <c r="A7421" s="122">
        <f t="shared" si="233"/>
        <v>47233</v>
      </c>
      <c r="B7421" s="73" t="b">
        <f t="shared" si="234"/>
        <v>0</v>
      </c>
      <c r="C7421" s="11"/>
      <c r="D7421" s="11"/>
      <c r="E7421" s="11"/>
    </row>
    <row r="7422" spans="1:5" x14ac:dyDescent="0.25">
      <c r="A7422" s="122">
        <f t="shared" si="233"/>
        <v>47234</v>
      </c>
      <c r="B7422" s="73" t="b">
        <f t="shared" si="234"/>
        <v>0</v>
      </c>
      <c r="C7422" s="11"/>
      <c r="D7422" s="11"/>
      <c r="E7422" s="11"/>
    </row>
    <row r="7423" spans="1:5" x14ac:dyDescent="0.25">
      <c r="A7423" s="122">
        <f t="shared" si="233"/>
        <v>47235</v>
      </c>
      <c r="B7423" s="73" t="b">
        <f t="shared" si="234"/>
        <v>1</v>
      </c>
      <c r="C7423" s="11" t="s">
        <v>81</v>
      </c>
      <c r="D7423" s="11"/>
      <c r="E7423" s="11"/>
    </row>
    <row r="7424" spans="1:5" x14ac:dyDescent="0.25">
      <c r="A7424" s="122">
        <f t="shared" si="233"/>
        <v>47236</v>
      </c>
      <c r="B7424" s="73" t="b">
        <f t="shared" si="234"/>
        <v>0</v>
      </c>
      <c r="C7424" s="11"/>
      <c r="D7424" s="11"/>
      <c r="E7424" s="11"/>
    </row>
    <row r="7425" spans="1:5" x14ac:dyDescent="0.25">
      <c r="A7425" s="122">
        <f t="shared" si="233"/>
        <v>47237</v>
      </c>
      <c r="B7425" s="73" t="b">
        <f t="shared" si="234"/>
        <v>0</v>
      </c>
      <c r="C7425" s="11"/>
      <c r="D7425" s="11"/>
      <c r="E7425" s="11"/>
    </row>
    <row r="7426" spans="1:5" x14ac:dyDescent="0.25">
      <c r="A7426" s="122">
        <f t="shared" si="233"/>
        <v>47238</v>
      </c>
      <c r="B7426" s="73" t="b">
        <f t="shared" si="234"/>
        <v>0</v>
      </c>
      <c r="C7426" s="11"/>
      <c r="D7426" s="11"/>
      <c r="E7426" s="11"/>
    </row>
    <row r="7427" spans="1:5" x14ac:dyDescent="0.25">
      <c r="A7427" s="122">
        <f t="shared" si="233"/>
        <v>47239</v>
      </c>
      <c r="B7427" s="73" t="b">
        <f t="shared" si="234"/>
        <v>0</v>
      </c>
      <c r="C7427" s="11"/>
      <c r="D7427" s="11"/>
      <c r="E7427" s="11"/>
    </row>
    <row r="7428" spans="1:5" x14ac:dyDescent="0.25">
      <c r="A7428" s="122">
        <f t="shared" ref="A7428:A7491" si="235">A7427+1</f>
        <v>47240</v>
      </c>
      <c r="B7428" s="73" t="b">
        <f t="shared" si="234"/>
        <v>0</v>
      </c>
      <c r="C7428" s="11"/>
      <c r="D7428" s="11"/>
      <c r="E7428" s="11"/>
    </row>
    <row r="7429" spans="1:5" x14ac:dyDescent="0.25">
      <c r="A7429" s="122">
        <f t="shared" si="235"/>
        <v>47241</v>
      </c>
      <c r="B7429" s="73" t="b">
        <f t="shared" si="234"/>
        <v>0</v>
      </c>
      <c r="C7429" s="11"/>
      <c r="D7429" s="11"/>
      <c r="E7429" s="11"/>
    </row>
    <row r="7430" spans="1:5" x14ac:dyDescent="0.25">
      <c r="A7430" s="122">
        <f t="shared" si="235"/>
        <v>47242</v>
      </c>
      <c r="B7430" s="73" t="b">
        <f t="shared" si="234"/>
        <v>0</v>
      </c>
      <c r="C7430" s="11"/>
      <c r="D7430" s="11"/>
      <c r="E7430" s="11"/>
    </row>
    <row r="7431" spans="1:5" x14ac:dyDescent="0.25">
      <c r="A7431" s="122">
        <f t="shared" si="235"/>
        <v>47243</v>
      </c>
      <c r="B7431" s="73" t="b">
        <f t="shared" si="234"/>
        <v>0</v>
      </c>
      <c r="C7431" s="11"/>
      <c r="D7431" s="11"/>
      <c r="E7431" s="11"/>
    </row>
    <row r="7432" spans="1:5" x14ac:dyDescent="0.25">
      <c r="A7432" s="122">
        <f t="shared" si="235"/>
        <v>47244</v>
      </c>
      <c r="B7432" s="73" t="b">
        <f t="shared" si="234"/>
        <v>0</v>
      </c>
      <c r="C7432" s="11"/>
      <c r="D7432" s="11"/>
      <c r="E7432" s="11"/>
    </row>
    <row r="7433" spans="1:5" x14ac:dyDescent="0.25">
      <c r="A7433" s="122">
        <f t="shared" si="235"/>
        <v>47245</v>
      </c>
      <c r="B7433" s="73" t="b">
        <f t="shared" si="234"/>
        <v>0</v>
      </c>
      <c r="C7433" s="11"/>
      <c r="D7433" s="11"/>
      <c r="E7433" s="11"/>
    </row>
    <row r="7434" spans="1:5" x14ac:dyDescent="0.25">
      <c r="A7434" s="122">
        <f t="shared" si="235"/>
        <v>47246</v>
      </c>
      <c r="B7434" s="73" t="b">
        <f t="shared" si="234"/>
        <v>0</v>
      </c>
      <c r="C7434" s="11"/>
      <c r="D7434" s="11"/>
      <c r="E7434" s="11"/>
    </row>
    <row r="7435" spans="1:5" x14ac:dyDescent="0.25">
      <c r="A7435" s="122">
        <f t="shared" si="235"/>
        <v>47247</v>
      </c>
      <c r="B7435" s="73" t="b">
        <f t="shared" si="234"/>
        <v>0</v>
      </c>
      <c r="C7435" s="11"/>
      <c r="D7435" s="11"/>
      <c r="E7435" s="11"/>
    </row>
    <row r="7436" spans="1:5" x14ac:dyDescent="0.25">
      <c r="A7436" s="122">
        <f t="shared" si="235"/>
        <v>47248</v>
      </c>
      <c r="B7436" s="73" t="b">
        <f t="shared" si="234"/>
        <v>1</v>
      </c>
      <c r="C7436" s="11" t="s">
        <v>81</v>
      </c>
      <c r="D7436" s="11"/>
      <c r="E7436" s="11"/>
    </row>
    <row r="7437" spans="1:5" x14ac:dyDescent="0.25">
      <c r="A7437" s="122">
        <f t="shared" si="235"/>
        <v>47249</v>
      </c>
      <c r="B7437" s="73" t="b">
        <f t="shared" si="234"/>
        <v>0</v>
      </c>
      <c r="C7437" s="11"/>
      <c r="D7437" s="11"/>
      <c r="E7437" s="11"/>
    </row>
    <row r="7438" spans="1:5" x14ac:dyDescent="0.25">
      <c r="A7438" s="122">
        <f t="shared" si="235"/>
        <v>47250</v>
      </c>
      <c r="B7438" s="73" t="b">
        <f t="shared" si="234"/>
        <v>0</v>
      </c>
      <c r="C7438" s="11"/>
      <c r="D7438" s="11"/>
      <c r="E7438" s="11"/>
    </row>
    <row r="7439" spans="1:5" x14ac:dyDescent="0.25">
      <c r="A7439" s="122">
        <f t="shared" si="235"/>
        <v>47251</v>
      </c>
      <c r="B7439" s="73" t="b">
        <f t="shared" si="234"/>
        <v>0</v>
      </c>
      <c r="C7439" s="11"/>
      <c r="D7439" s="11"/>
      <c r="E7439" s="11"/>
    </row>
    <row r="7440" spans="1:5" x14ac:dyDescent="0.25">
      <c r="A7440" s="122">
        <f t="shared" si="235"/>
        <v>47252</v>
      </c>
      <c r="B7440" s="73" t="b">
        <f t="shared" si="234"/>
        <v>0</v>
      </c>
      <c r="C7440" s="11"/>
      <c r="D7440" s="11"/>
      <c r="E7440" s="11"/>
    </row>
    <row r="7441" spans="1:5" x14ac:dyDescent="0.25">
      <c r="A7441" s="122">
        <f t="shared" si="235"/>
        <v>47253</v>
      </c>
      <c r="B7441" s="73" t="b">
        <f t="shared" si="234"/>
        <v>0</v>
      </c>
      <c r="C7441" s="11"/>
      <c r="D7441" s="11"/>
      <c r="E7441" s="11"/>
    </row>
    <row r="7442" spans="1:5" x14ac:dyDescent="0.25">
      <c r="A7442" s="122">
        <f t="shared" si="235"/>
        <v>47254</v>
      </c>
      <c r="B7442" s="73" t="b">
        <f t="shared" si="234"/>
        <v>0</v>
      </c>
      <c r="C7442" s="11"/>
      <c r="D7442" s="11"/>
      <c r="E7442" s="11"/>
    </row>
    <row r="7443" spans="1:5" x14ac:dyDescent="0.25">
      <c r="A7443" s="122">
        <f t="shared" si="235"/>
        <v>47255</v>
      </c>
      <c r="B7443" s="73" t="b">
        <f t="shared" si="234"/>
        <v>0</v>
      </c>
      <c r="C7443" s="11"/>
      <c r="D7443" s="11"/>
      <c r="E7443" s="11"/>
    </row>
    <row r="7444" spans="1:5" x14ac:dyDescent="0.25">
      <c r="A7444" s="122">
        <f t="shared" si="235"/>
        <v>47256</v>
      </c>
      <c r="B7444" s="73" t="b">
        <f t="shared" si="234"/>
        <v>0</v>
      </c>
      <c r="C7444" s="11"/>
      <c r="D7444" s="11"/>
      <c r="E7444" s="11"/>
    </row>
    <row r="7445" spans="1:5" x14ac:dyDescent="0.25">
      <c r="A7445" s="122">
        <f>A7444+1</f>
        <v>47257</v>
      </c>
      <c r="B7445" s="73" t="b">
        <f t="shared" si="234"/>
        <v>0</v>
      </c>
      <c r="C7445" s="11"/>
      <c r="D7445" s="11"/>
      <c r="E7445" s="11"/>
    </row>
    <row r="7446" spans="1:5" x14ac:dyDescent="0.25">
      <c r="A7446" s="122">
        <f>A7445+1</f>
        <v>47258</v>
      </c>
      <c r="B7446" s="73" t="b">
        <f>OR(C7446="Ja",D7446="Ja",E7446="Ja")</f>
        <v>1</v>
      </c>
      <c r="C7446" s="11" t="s">
        <v>81</v>
      </c>
      <c r="D7446" s="11"/>
      <c r="E7446" s="11"/>
    </row>
    <row r="7447" spans="1:5" x14ac:dyDescent="0.25">
      <c r="A7447" s="122">
        <f t="shared" si="235"/>
        <v>47259</v>
      </c>
      <c r="B7447" s="73" t="b">
        <f t="shared" si="234"/>
        <v>1</v>
      </c>
      <c r="C7447" s="11" t="s">
        <v>81</v>
      </c>
      <c r="D7447" s="11"/>
      <c r="E7447" s="11"/>
    </row>
    <row r="7448" spans="1:5" x14ac:dyDescent="0.25">
      <c r="A7448" s="122">
        <f t="shared" si="235"/>
        <v>47260</v>
      </c>
      <c r="B7448" s="73" t="b">
        <f t="shared" si="234"/>
        <v>0</v>
      </c>
      <c r="C7448" s="11"/>
      <c r="D7448" s="11"/>
      <c r="E7448" s="11"/>
    </row>
    <row r="7449" spans="1:5" x14ac:dyDescent="0.25">
      <c r="A7449" s="122">
        <f t="shared" si="235"/>
        <v>47261</v>
      </c>
      <c r="B7449" s="73" t="b">
        <f t="shared" ref="B7449:B7512" si="236">OR(C7449="Ja",D7449="Ja",E7449="Ja")</f>
        <v>0</v>
      </c>
      <c r="C7449" s="11"/>
      <c r="D7449" s="11"/>
      <c r="E7449" s="11"/>
    </row>
    <row r="7450" spans="1:5" x14ac:dyDescent="0.25">
      <c r="A7450" s="122">
        <f t="shared" si="235"/>
        <v>47262</v>
      </c>
      <c r="B7450" s="73" t="b">
        <f t="shared" si="236"/>
        <v>0</v>
      </c>
      <c r="C7450" s="11"/>
      <c r="D7450" s="11"/>
      <c r="E7450" s="11"/>
    </row>
    <row r="7451" spans="1:5" x14ac:dyDescent="0.25">
      <c r="A7451" s="122">
        <f t="shared" si="235"/>
        <v>47263</v>
      </c>
      <c r="B7451" s="73" t="b">
        <f t="shared" si="236"/>
        <v>0</v>
      </c>
      <c r="C7451" s="11"/>
      <c r="D7451" s="11"/>
      <c r="E7451" s="11"/>
    </row>
    <row r="7452" spans="1:5" x14ac:dyDescent="0.25">
      <c r="A7452" s="122">
        <f t="shared" si="235"/>
        <v>47264</v>
      </c>
      <c r="B7452" s="73" t="b">
        <f t="shared" si="236"/>
        <v>0</v>
      </c>
      <c r="C7452" s="11"/>
      <c r="D7452" s="11"/>
      <c r="E7452" s="11"/>
    </row>
    <row r="7453" spans="1:5" x14ac:dyDescent="0.25">
      <c r="A7453" s="122">
        <f t="shared" si="235"/>
        <v>47265</v>
      </c>
      <c r="B7453" s="73" t="b">
        <f t="shared" si="236"/>
        <v>0</v>
      </c>
      <c r="C7453" s="11"/>
      <c r="D7453" s="11"/>
      <c r="E7453" s="11"/>
    </row>
    <row r="7454" spans="1:5" x14ac:dyDescent="0.25">
      <c r="A7454" s="122">
        <f t="shared" si="235"/>
        <v>47266</v>
      </c>
      <c r="B7454" s="73" t="b">
        <f t="shared" si="236"/>
        <v>0</v>
      </c>
      <c r="C7454" s="11"/>
      <c r="D7454" s="11"/>
      <c r="E7454" s="11"/>
    </row>
    <row r="7455" spans="1:5" x14ac:dyDescent="0.25">
      <c r="A7455" s="122">
        <f t="shared" si="235"/>
        <v>47267</v>
      </c>
      <c r="B7455" s="73" t="b">
        <f t="shared" si="236"/>
        <v>0</v>
      </c>
      <c r="C7455" s="11"/>
      <c r="D7455" s="11"/>
      <c r="E7455" s="11"/>
    </row>
    <row r="7456" spans="1:5" x14ac:dyDescent="0.25">
      <c r="A7456" s="122">
        <f t="shared" si="235"/>
        <v>47268</v>
      </c>
      <c r="B7456" s="73" t="b">
        <f t="shared" si="236"/>
        <v>0</v>
      </c>
      <c r="C7456" s="11"/>
      <c r="D7456" s="11"/>
      <c r="E7456" s="11"/>
    </row>
    <row r="7457" spans="1:5" x14ac:dyDescent="0.25">
      <c r="A7457" s="122">
        <f t="shared" si="235"/>
        <v>47269</v>
      </c>
      <c r="B7457" s="73" t="b">
        <f t="shared" si="236"/>
        <v>0</v>
      </c>
      <c r="C7457" s="11"/>
      <c r="D7457" s="11"/>
      <c r="E7457" s="11"/>
    </row>
    <row r="7458" spans="1:5" x14ac:dyDescent="0.25">
      <c r="A7458" s="122">
        <f t="shared" si="235"/>
        <v>47270</v>
      </c>
      <c r="B7458" s="73" t="b">
        <f t="shared" si="236"/>
        <v>0</v>
      </c>
      <c r="C7458" s="11"/>
      <c r="D7458" s="11"/>
      <c r="E7458" s="11"/>
    </row>
    <row r="7459" spans="1:5" x14ac:dyDescent="0.25">
      <c r="A7459" s="122">
        <f t="shared" si="235"/>
        <v>47271</v>
      </c>
      <c r="B7459" s="73" t="b">
        <f t="shared" si="236"/>
        <v>0</v>
      </c>
      <c r="C7459" s="11"/>
      <c r="D7459" s="11"/>
      <c r="E7459" s="11"/>
    </row>
    <row r="7460" spans="1:5" x14ac:dyDescent="0.25">
      <c r="A7460" s="122">
        <f t="shared" si="235"/>
        <v>47272</v>
      </c>
      <c r="B7460" s="73" t="b">
        <f t="shared" si="236"/>
        <v>0</v>
      </c>
      <c r="C7460" s="11"/>
      <c r="D7460" s="11"/>
      <c r="E7460" s="11"/>
    </row>
    <row r="7461" spans="1:5" x14ac:dyDescent="0.25">
      <c r="A7461" s="122">
        <f t="shared" si="235"/>
        <v>47273</v>
      </c>
      <c r="B7461" s="73" t="b">
        <f t="shared" si="236"/>
        <v>0</v>
      </c>
      <c r="C7461" s="11"/>
      <c r="D7461" s="11"/>
      <c r="E7461" s="11"/>
    </row>
    <row r="7462" spans="1:5" x14ac:dyDescent="0.25">
      <c r="A7462" s="122">
        <f t="shared" si="235"/>
        <v>47274</v>
      </c>
      <c r="B7462" s="73" t="b">
        <f t="shared" si="236"/>
        <v>1</v>
      </c>
      <c r="C7462" s="11" t="s">
        <v>81</v>
      </c>
      <c r="D7462" s="11"/>
      <c r="E7462" s="11"/>
    </row>
    <row r="7463" spans="1:5" x14ac:dyDescent="0.25">
      <c r="A7463" s="122">
        <f t="shared" si="235"/>
        <v>47275</v>
      </c>
      <c r="B7463" s="73" t="b">
        <f t="shared" si="236"/>
        <v>0</v>
      </c>
      <c r="C7463" s="11"/>
      <c r="D7463" s="11"/>
      <c r="E7463" s="11"/>
    </row>
    <row r="7464" spans="1:5" x14ac:dyDescent="0.25">
      <c r="A7464" s="122">
        <f t="shared" si="235"/>
        <v>47276</v>
      </c>
      <c r="B7464" s="73" t="b">
        <f t="shared" si="236"/>
        <v>0</v>
      </c>
      <c r="C7464" s="11"/>
      <c r="D7464" s="11"/>
      <c r="E7464" s="11"/>
    </row>
    <row r="7465" spans="1:5" x14ac:dyDescent="0.25">
      <c r="A7465" s="122">
        <f t="shared" si="235"/>
        <v>47277</v>
      </c>
      <c r="B7465" s="73" t="b">
        <f t="shared" si="236"/>
        <v>0</v>
      </c>
      <c r="C7465" s="11"/>
      <c r="D7465" s="11"/>
      <c r="E7465" s="11"/>
    </row>
    <row r="7466" spans="1:5" x14ac:dyDescent="0.25">
      <c r="A7466" s="122">
        <f t="shared" si="235"/>
        <v>47278</v>
      </c>
      <c r="B7466" s="73" t="b">
        <f t="shared" si="236"/>
        <v>0</v>
      </c>
      <c r="C7466" s="11"/>
      <c r="D7466" s="11"/>
      <c r="E7466" s="11"/>
    </row>
    <row r="7467" spans="1:5" x14ac:dyDescent="0.25">
      <c r="A7467" s="122">
        <f t="shared" si="235"/>
        <v>47279</v>
      </c>
      <c r="B7467" s="73" t="b">
        <f t="shared" si="236"/>
        <v>0</v>
      </c>
      <c r="C7467" s="11"/>
      <c r="D7467" s="11"/>
      <c r="E7467" s="11"/>
    </row>
    <row r="7468" spans="1:5" x14ac:dyDescent="0.25">
      <c r="A7468" s="122">
        <f t="shared" si="235"/>
        <v>47280</v>
      </c>
      <c r="B7468" s="73" t="b">
        <f t="shared" si="236"/>
        <v>0</v>
      </c>
      <c r="C7468" s="11"/>
      <c r="D7468" s="11"/>
      <c r="E7468" s="11"/>
    </row>
    <row r="7469" spans="1:5" x14ac:dyDescent="0.25">
      <c r="A7469" s="122">
        <f t="shared" si="235"/>
        <v>47281</v>
      </c>
      <c r="B7469" s="73" t="b">
        <f t="shared" si="236"/>
        <v>0</v>
      </c>
      <c r="C7469" s="11"/>
      <c r="D7469" s="11"/>
      <c r="E7469" s="11"/>
    </row>
    <row r="7470" spans="1:5" x14ac:dyDescent="0.25">
      <c r="A7470" s="122">
        <f t="shared" si="235"/>
        <v>47282</v>
      </c>
      <c r="B7470" s="73" t="b">
        <f t="shared" si="236"/>
        <v>0</v>
      </c>
      <c r="C7470" s="11"/>
      <c r="D7470" s="11"/>
      <c r="E7470" s="11"/>
    </row>
    <row r="7471" spans="1:5" x14ac:dyDescent="0.25">
      <c r="A7471" s="122">
        <f t="shared" si="235"/>
        <v>47283</v>
      </c>
      <c r="B7471" s="73" t="b">
        <f t="shared" si="236"/>
        <v>0</v>
      </c>
      <c r="C7471" s="11"/>
      <c r="D7471" s="11"/>
      <c r="E7471" s="11"/>
    </row>
    <row r="7472" spans="1:5" x14ac:dyDescent="0.25">
      <c r="A7472" s="122">
        <f t="shared" si="235"/>
        <v>47284</v>
      </c>
      <c r="B7472" s="73" t="b">
        <f t="shared" si="236"/>
        <v>0</v>
      </c>
      <c r="C7472" s="11"/>
      <c r="D7472" s="11"/>
      <c r="E7472" s="11"/>
    </row>
    <row r="7473" spans="1:5" x14ac:dyDescent="0.25">
      <c r="A7473" s="122">
        <f t="shared" si="235"/>
        <v>47285</v>
      </c>
      <c r="B7473" s="73" t="b">
        <f t="shared" si="236"/>
        <v>0</v>
      </c>
      <c r="C7473" s="11"/>
      <c r="D7473" s="11"/>
      <c r="E7473" s="11"/>
    </row>
    <row r="7474" spans="1:5" x14ac:dyDescent="0.25">
      <c r="A7474" s="122">
        <f t="shared" si="235"/>
        <v>47286</v>
      </c>
      <c r="B7474" s="73" t="b">
        <f t="shared" si="236"/>
        <v>0</v>
      </c>
      <c r="C7474" s="11"/>
      <c r="D7474" s="11"/>
      <c r="E7474" s="11"/>
    </row>
    <row r="7475" spans="1:5" x14ac:dyDescent="0.25">
      <c r="A7475" s="122">
        <f t="shared" si="235"/>
        <v>47287</v>
      </c>
      <c r="B7475" s="73" t="b">
        <f t="shared" si="236"/>
        <v>0</v>
      </c>
      <c r="C7475" s="11"/>
      <c r="D7475" s="11"/>
      <c r="E7475" s="11"/>
    </row>
    <row r="7476" spans="1:5" x14ac:dyDescent="0.25">
      <c r="A7476" s="122">
        <f t="shared" si="235"/>
        <v>47288</v>
      </c>
      <c r="B7476" s="73" t="b">
        <f t="shared" si="236"/>
        <v>0</v>
      </c>
      <c r="C7476" s="11"/>
      <c r="D7476" s="11"/>
      <c r="E7476" s="11"/>
    </row>
    <row r="7477" spans="1:5" x14ac:dyDescent="0.25">
      <c r="A7477" s="122">
        <f t="shared" si="235"/>
        <v>47289</v>
      </c>
      <c r="B7477" s="73" t="b">
        <f t="shared" si="236"/>
        <v>0</v>
      </c>
      <c r="C7477" s="11"/>
      <c r="D7477" s="11"/>
      <c r="E7477" s="11"/>
    </row>
    <row r="7478" spans="1:5" x14ac:dyDescent="0.25">
      <c r="A7478" s="122">
        <f t="shared" si="235"/>
        <v>47290</v>
      </c>
      <c r="B7478" s="73" t="b">
        <f t="shared" si="236"/>
        <v>0</v>
      </c>
      <c r="C7478" s="11"/>
      <c r="D7478" s="11"/>
      <c r="E7478" s="11"/>
    </row>
    <row r="7479" spans="1:5" x14ac:dyDescent="0.25">
      <c r="A7479" s="122">
        <f t="shared" si="235"/>
        <v>47291</v>
      </c>
      <c r="B7479" s="73" t="b">
        <f t="shared" si="236"/>
        <v>0</v>
      </c>
      <c r="C7479" s="11"/>
      <c r="D7479" s="11"/>
      <c r="E7479" s="11"/>
    </row>
    <row r="7480" spans="1:5" x14ac:dyDescent="0.25">
      <c r="A7480" s="122">
        <f t="shared" si="235"/>
        <v>47292</v>
      </c>
      <c r="B7480" s="73" t="b">
        <f t="shared" si="236"/>
        <v>0</v>
      </c>
      <c r="C7480" s="11"/>
      <c r="D7480" s="11"/>
      <c r="E7480" s="11"/>
    </row>
    <row r="7481" spans="1:5" x14ac:dyDescent="0.25">
      <c r="A7481" s="122">
        <f t="shared" si="235"/>
        <v>47293</v>
      </c>
      <c r="B7481" s="73" t="b">
        <f t="shared" si="236"/>
        <v>0</v>
      </c>
      <c r="C7481" s="11"/>
      <c r="D7481" s="11"/>
      <c r="E7481" s="11"/>
    </row>
    <row r="7482" spans="1:5" x14ac:dyDescent="0.25">
      <c r="A7482" s="122">
        <f t="shared" si="235"/>
        <v>47294</v>
      </c>
      <c r="B7482" s="73" t="b">
        <f t="shared" si="236"/>
        <v>0</v>
      </c>
      <c r="C7482" s="11"/>
      <c r="D7482" s="11"/>
      <c r="E7482" s="11"/>
    </row>
    <row r="7483" spans="1:5" x14ac:dyDescent="0.25">
      <c r="A7483" s="122">
        <f t="shared" si="235"/>
        <v>47295</v>
      </c>
      <c r="B7483" s="73" t="b">
        <f t="shared" si="236"/>
        <v>0</v>
      </c>
      <c r="C7483" s="11"/>
      <c r="D7483" s="11"/>
      <c r="E7483" s="11"/>
    </row>
    <row r="7484" spans="1:5" x14ac:dyDescent="0.25">
      <c r="A7484" s="122">
        <f t="shared" si="235"/>
        <v>47296</v>
      </c>
      <c r="B7484" s="73" t="b">
        <f t="shared" si="236"/>
        <v>0</v>
      </c>
      <c r="C7484" s="11"/>
      <c r="D7484" s="11"/>
      <c r="E7484" s="11"/>
    </row>
    <row r="7485" spans="1:5" x14ac:dyDescent="0.25">
      <c r="A7485" s="122">
        <f t="shared" si="235"/>
        <v>47297</v>
      </c>
      <c r="B7485" s="73" t="b">
        <f t="shared" si="236"/>
        <v>0</v>
      </c>
      <c r="C7485" s="11"/>
      <c r="D7485" s="11"/>
      <c r="E7485" s="11"/>
    </row>
    <row r="7486" spans="1:5" x14ac:dyDescent="0.25">
      <c r="A7486" s="122">
        <f t="shared" si="235"/>
        <v>47298</v>
      </c>
      <c r="B7486" s="73" t="b">
        <f t="shared" si="236"/>
        <v>0</v>
      </c>
      <c r="C7486" s="11"/>
      <c r="D7486" s="11"/>
      <c r="E7486" s="11"/>
    </row>
    <row r="7487" spans="1:5" x14ac:dyDescent="0.25">
      <c r="A7487" s="122">
        <f t="shared" si="235"/>
        <v>47299</v>
      </c>
      <c r="B7487" s="73" t="b">
        <f t="shared" si="236"/>
        <v>0</v>
      </c>
      <c r="C7487" s="11"/>
      <c r="D7487" s="11"/>
      <c r="E7487" s="11"/>
    </row>
    <row r="7488" spans="1:5" x14ac:dyDescent="0.25">
      <c r="A7488" s="122">
        <f t="shared" si="235"/>
        <v>47300</v>
      </c>
      <c r="B7488" s="73" t="b">
        <f t="shared" si="236"/>
        <v>0</v>
      </c>
      <c r="C7488" s="11"/>
      <c r="D7488" s="11"/>
      <c r="E7488" s="11"/>
    </row>
    <row r="7489" spans="1:5" x14ac:dyDescent="0.25">
      <c r="A7489" s="122">
        <f t="shared" si="235"/>
        <v>47301</v>
      </c>
      <c r="B7489" s="73" t="b">
        <f t="shared" si="236"/>
        <v>0</v>
      </c>
      <c r="C7489" s="11"/>
      <c r="D7489" s="11"/>
      <c r="E7489" s="11"/>
    </row>
    <row r="7490" spans="1:5" x14ac:dyDescent="0.25">
      <c r="A7490" s="122">
        <f t="shared" si="235"/>
        <v>47302</v>
      </c>
      <c r="B7490" s="73" t="b">
        <f t="shared" si="236"/>
        <v>0</v>
      </c>
      <c r="C7490" s="11"/>
      <c r="D7490" s="11"/>
      <c r="E7490" s="11"/>
    </row>
    <row r="7491" spans="1:5" x14ac:dyDescent="0.25">
      <c r="A7491" s="122">
        <f t="shared" si="235"/>
        <v>47303</v>
      </c>
      <c r="B7491" s="73" t="b">
        <f t="shared" si="236"/>
        <v>0</v>
      </c>
      <c r="C7491" s="11"/>
      <c r="D7491" s="11"/>
      <c r="E7491" s="11"/>
    </row>
    <row r="7492" spans="1:5" x14ac:dyDescent="0.25">
      <c r="A7492" s="122">
        <f t="shared" ref="A7492:A7555" si="237">A7491+1</f>
        <v>47304</v>
      </c>
      <c r="B7492" s="73" t="b">
        <f t="shared" si="236"/>
        <v>0</v>
      </c>
      <c r="C7492" s="11"/>
      <c r="D7492" s="11"/>
      <c r="E7492" s="11"/>
    </row>
    <row r="7493" spans="1:5" x14ac:dyDescent="0.25">
      <c r="A7493" s="122">
        <f t="shared" si="237"/>
        <v>47305</v>
      </c>
      <c r="B7493" s="73" t="b">
        <f t="shared" si="236"/>
        <v>0</v>
      </c>
      <c r="C7493" s="11"/>
      <c r="D7493" s="11"/>
      <c r="E7493" s="11"/>
    </row>
    <row r="7494" spans="1:5" x14ac:dyDescent="0.25">
      <c r="A7494" s="122">
        <f t="shared" si="237"/>
        <v>47306</v>
      </c>
      <c r="B7494" s="73" t="b">
        <f t="shared" si="236"/>
        <v>0</v>
      </c>
      <c r="C7494" s="11"/>
      <c r="D7494" s="11"/>
      <c r="E7494" s="11"/>
    </row>
    <row r="7495" spans="1:5" x14ac:dyDescent="0.25">
      <c r="A7495" s="122">
        <f t="shared" si="237"/>
        <v>47307</v>
      </c>
      <c r="B7495" s="73" t="b">
        <f t="shared" si="236"/>
        <v>0</v>
      </c>
      <c r="C7495" s="11"/>
      <c r="D7495" s="11"/>
      <c r="E7495" s="11"/>
    </row>
    <row r="7496" spans="1:5" x14ac:dyDescent="0.25">
      <c r="A7496" s="122">
        <f t="shared" si="237"/>
        <v>47308</v>
      </c>
      <c r="B7496" s="73" t="b">
        <f t="shared" si="236"/>
        <v>0</v>
      </c>
      <c r="C7496" s="11"/>
      <c r="D7496" s="11"/>
      <c r="E7496" s="11"/>
    </row>
    <row r="7497" spans="1:5" x14ac:dyDescent="0.25">
      <c r="A7497" s="122">
        <f t="shared" si="237"/>
        <v>47309</v>
      </c>
      <c r="B7497" s="73" t="b">
        <f t="shared" si="236"/>
        <v>0</v>
      </c>
      <c r="C7497" s="11"/>
      <c r="D7497" s="11"/>
      <c r="E7497" s="11"/>
    </row>
    <row r="7498" spans="1:5" x14ac:dyDescent="0.25">
      <c r="A7498" s="122">
        <f t="shared" si="237"/>
        <v>47310</v>
      </c>
      <c r="B7498" s="73" t="b">
        <f t="shared" si="236"/>
        <v>0</v>
      </c>
      <c r="C7498" s="11"/>
      <c r="D7498" s="11"/>
      <c r="E7498" s="11"/>
    </row>
    <row r="7499" spans="1:5" x14ac:dyDescent="0.25">
      <c r="A7499" s="122">
        <f t="shared" si="237"/>
        <v>47311</v>
      </c>
      <c r="B7499" s="73" t="b">
        <f t="shared" si="236"/>
        <v>0</v>
      </c>
      <c r="C7499" s="11"/>
      <c r="D7499" s="11"/>
      <c r="E7499" s="11"/>
    </row>
    <row r="7500" spans="1:5" x14ac:dyDescent="0.25">
      <c r="A7500" s="122">
        <f t="shared" si="237"/>
        <v>47312</v>
      </c>
      <c r="B7500" s="73" t="b">
        <f t="shared" si="236"/>
        <v>0</v>
      </c>
      <c r="C7500" s="11"/>
      <c r="D7500" s="11"/>
      <c r="E7500" s="11"/>
    </row>
    <row r="7501" spans="1:5" x14ac:dyDescent="0.25">
      <c r="A7501" s="122">
        <f t="shared" si="237"/>
        <v>47313</v>
      </c>
      <c r="B7501" s="73" t="b">
        <f t="shared" si="236"/>
        <v>0</v>
      </c>
      <c r="C7501" s="11"/>
      <c r="D7501" s="11"/>
      <c r="E7501" s="11"/>
    </row>
    <row r="7502" spans="1:5" x14ac:dyDescent="0.25">
      <c r="A7502" s="122">
        <f t="shared" si="237"/>
        <v>47314</v>
      </c>
      <c r="B7502" s="73" t="b">
        <f t="shared" si="236"/>
        <v>0</v>
      </c>
      <c r="C7502" s="11"/>
      <c r="D7502" s="11"/>
      <c r="E7502" s="11"/>
    </row>
    <row r="7503" spans="1:5" x14ac:dyDescent="0.25">
      <c r="A7503" s="122">
        <f t="shared" si="237"/>
        <v>47315</v>
      </c>
      <c r="B7503" s="73" t="b">
        <f t="shared" si="236"/>
        <v>0</v>
      </c>
      <c r="C7503" s="11"/>
      <c r="D7503" s="11"/>
      <c r="E7503" s="11"/>
    </row>
    <row r="7504" spans="1:5" x14ac:dyDescent="0.25">
      <c r="A7504" s="122">
        <f t="shared" si="237"/>
        <v>47316</v>
      </c>
      <c r="B7504" s="73" t="b">
        <f t="shared" si="236"/>
        <v>0</v>
      </c>
      <c r="C7504" s="11"/>
      <c r="D7504" s="11"/>
      <c r="E7504" s="11"/>
    </row>
    <row r="7505" spans="1:5" x14ac:dyDescent="0.25">
      <c r="A7505" s="122">
        <f t="shared" si="237"/>
        <v>47317</v>
      </c>
      <c r="B7505" s="73" t="b">
        <f t="shared" si="236"/>
        <v>0</v>
      </c>
      <c r="C7505" s="11"/>
      <c r="D7505" s="11"/>
      <c r="E7505" s="11"/>
    </row>
    <row r="7506" spans="1:5" x14ac:dyDescent="0.25">
      <c r="A7506" s="122">
        <f t="shared" si="237"/>
        <v>47318</v>
      </c>
      <c r="B7506" s="73" t="b">
        <f t="shared" si="236"/>
        <v>0</v>
      </c>
      <c r="C7506" s="11"/>
      <c r="D7506" s="11"/>
      <c r="E7506" s="11"/>
    </row>
    <row r="7507" spans="1:5" x14ac:dyDescent="0.25">
      <c r="A7507" s="122">
        <f t="shared" si="237"/>
        <v>47319</v>
      </c>
      <c r="B7507" s="73" t="b">
        <f t="shared" si="236"/>
        <v>0</v>
      </c>
      <c r="C7507" s="11"/>
      <c r="D7507" s="11"/>
      <c r="E7507" s="11"/>
    </row>
    <row r="7508" spans="1:5" x14ac:dyDescent="0.25">
      <c r="A7508" s="122">
        <f t="shared" si="237"/>
        <v>47320</v>
      </c>
      <c r="B7508" s="73" t="b">
        <f t="shared" si="236"/>
        <v>0</v>
      </c>
      <c r="C7508" s="11"/>
      <c r="D7508" s="11"/>
      <c r="E7508" s="11"/>
    </row>
    <row r="7509" spans="1:5" x14ac:dyDescent="0.25">
      <c r="A7509" s="122">
        <f t="shared" si="237"/>
        <v>47321</v>
      </c>
      <c r="B7509" s="73" t="b">
        <f t="shared" si="236"/>
        <v>0</v>
      </c>
      <c r="C7509" s="11"/>
      <c r="D7509" s="11"/>
      <c r="E7509" s="11"/>
    </row>
    <row r="7510" spans="1:5" x14ac:dyDescent="0.25">
      <c r="A7510" s="122">
        <f t="shared" si="237"/>
        <v>47322</v>
      </c>
      <c r="B7510" s="73" t="b">
        <f t="shared" si="236"/>
        <v>0</v>
      </c>
      <c r="C7510" s="11"/>
      <c r="D7510" s="11"/>
      <c r="E7510" s="11"/>
    </row>
    <row r="7511" spans="1:5" x14ac:dyDescent="0.25">
      <c r="A7511" s="122">
        <f t="shared" si="237"/>
        <v>47323</v>
      </c>
      <c r="B7511" s="73" t="b">
        <f t="shared" si="236"/>
        <v>0</v>
      </c>
      <c r="C7511" s="11"/>
      <c r="D7511" s="11"/>
      <c r="E7511" s="11"/>
    </row>
    <row r="7512" spans="1:5" x14ac:dyDescent="0.25">
      <c r="A7512" s="122">
        <f t="shared" si="237"/>
        <v>47324</v>
      </c>
      <c r="B7512" s="73" t="b">
        <f t="shared" si="236"/>
        <v>0</v>
      </c>
      <c r="C7512" s="11"/>
      <c r="D7512" s="11"/>
      <c r="E7512" s="11"/>
    </row>
    <row r="7513" spans="1:5" x14ac:dyDescent="0.25">
      <c r="A7513" s="122">
        <f t="shared" si="237"/>
        <v>47325</v>
      </c>
      <c r="B7513" s="73" t="b">
        <f t="shared" ref="B7513:B7576" si="238">OR(C7513="Ja",D7513="Ja",E7513="Ja")</f>
        <v>0</v>
      </c>
      <c r="C7513" s="11"/>
      <c r="D7513" s="11"/>
      <c r="E7513" s="11"/>
    </row>
    <row r="7514" spans="1:5" x14ac:dyDescent="0.25">
      <c r="A7514" s="122">
        <f t="shared" si="237"/>
        <v>47326</v>
      </c>
      <c r="B7514" s="73" t="b">
        <f t="shared" si="238"/>
        <v>0</v>
      </c>
      <c r="C7514" s="11"/>
      <c r="D7514" s="11"/>
      <c r="E7514" s="11"/>
    </row>
    <row r="7515" spans="1:5" x14ac:dyDescent="0.25">
      <c r="A7515" s="122">
        <f t="shared" si="237"/>
        <v>47327</v>
      </c>
      <c r="B7515" s="73" t="b">
        <f t="shared" si="238"/>
        <v>0</v>
      </c>
      <c r="C7515" s="11"/>
      <c r="D7515" s="11"/>
      <c r="E7515" s="11"/>
    </row>
    <row r="7516" spans="1:5" x14ac:dyDescent="0.25">
      <c r="A7516" s="122">
        <f t="shared" si="237"/>
        <v>47328</v>
      </c>
      <c r="B7516" s="73" t="b">
        <f t="shared" si="238"/>
        <v>0</v>
      </c>
      <c r="C7516" s="11"/>
      <c r="D7516" s="11"/>
      <c r="E7516" s="11"/>
    </row>
    <row r="7517" spans="1:5" x14ac:dyDescent="0.25">
      <c r="A7517" s="122">
        <f t="shared" si="237"/>
        <v>47329</v>
      </c>
      <c r="B7517" s="73" t="b">
        <f t="shared" si="238"/>
        <v>0</v>
      </c>
      <c r="C7517" s="11"/>
      <c r="D7517" s="11"/>
      <c r="E7517" s="11"/>
    </row>
    <row r="7518" spans="1:5" x14ac:dyDescent="0.25">
      <c r="A7518" s="122">
        <f t="shared" si="237"/>
        <v>47330</v>
      </c>
      <c r="B7518" s="73" t="b">
        <f t="shared" si="238"/>
        <v>0</v>
      </c>
      <c r="C7518" s="11"/>
      <c r="D7518" s="11"/>
      <c r="E7518" s="11"/>
    </row>
    <row r="7519" spans="1:5" x14ac:dyDescent="0.25">
      <c r="A7519" s="122">
        <f t="shared" si="237"/>
        <v>47331</v>
      </c>
      <c r="B7519" s="73" t="b">
        <f t="shared" si="238"/>
        <v>0</v>
      </c>
      <c r="C7519" s="11"/>
      <c r="D7519" s="11"/>
      <c r="E7519" s="11"/>
    </row>
    <row r="7520" spans="1:5" x14ac:dyDescent="0.25">
      <c r="A7520" s="122">
        <f t="shared" si="237"/>
        <v>47332</v>
      </c>
      <c r="B7520" s="73" t="b">
        <f t="shared" si="238"/>
        <v>0</v>
      </c>
      <c r="C7520" s="11"/>
      <c r="D7520" s="11"/>
      <c r="E7520" s="11"/>
    </row>
    <row r="7521" spans="1:5" x14ac:dyDescent="0.25">
      <c r="A7521" s="122">
        <f t="shared" si="237"/>
        <v>47333</v>
      </c>
      <c r="B7521" s="73" t="b">
        <f t="shared" si="238"/>
        <v>0</v>
      </c>
      <c r="C7521" s="11"/>
      <c r="D7521" s="11"/>
      <c r="E7521" s="11"/>
    </row>
    <row r="7522" spans="1:5" x14ac:dyDescent="0.25">
      <c r="A7522" s="122">
        <f t="shared" si="237"/>
        <v>47334</v>
      </c>
      <c r="B7522" s="73" t="b">
        <f t="shared" si="238"/>
        <v>0</v>
      </c>
      <c r="C7522" s="11"/>
      <c r="D7522" s="11"/>
      <c r="E7522" s="11"/>
    </row>
    <row r="7523" spans="1:5" x14ac:dyDescent="0.25">
      <c r="A7523" s="122">
        <f t="shared" si="237"/>
        <v>47335</v>
      </c>
      <c r="B7523" s="73" t="b">
        <f t="shared" si="238"/>
        <v>0</v>
      </c>
      <c r="C7523" s="11"/>
      <c r="D7523" s="11"/>
      <c r="E7523" s="11"/>
    </row>
    <row r="7524" spans="1:5" x14ac:dyDescent="0.25">
      <c r="A7524" s="122">
        <f t="shared" si="237"/>
        <v>47336</v>
      </c>
      <c r="B7524" s="73" t="b">
        <f t="shared" si="238"/>
        <v>0</v>
      </c>
      <c r="C7524" s="11"/>
      <c r="D7524" s="11"/>
      <c r="E7524" s="11"/>
    </row>
    <row r="7525" spans="1:5" x14ac:dyDescent="0.25">
      <c r="A7525" s="122">
        <f t="shared" si="237"/>
        <v>47337</v>
      </c>
      <c r="B7525" s="73" t="b">
        <f t="shared" si="238"/>
        <v>0</v>
      </c>
      <c r="C7525" s="11"/>
      <c r="D7525" s="11"/>
      <c r="E7525" s="11"/>
    </row>
    <row r="7526" spans="1:5" x14ac:dyDescent="0.25">
      <c r="A7526" s="122">
        <f t="shared" si="237"/>
        <v>47338</v>
      </c>
      <c r="B7526" s="73" t="b">
        <f t="shared" si="238"/>
        <v>0</v>
      </c>
      <c r="C7526" s="11"/>
      <c r="D7526" s="11"/>
      <c r="E7526" s="11"/>
    </row>
    <row r="7527" spans="1:5" x14ac:dyDescent="0.25">
      <c r="A7527" s="122">
        <f t="shared" si="237"/>
        <v>47339</v>
      </c>
      <c r="B7527" s="73" t="b">
        <f t="shared" si="238"/>
        <v>0</v>
      </c>
      <c r="C7527" s="11"/>
      <c r="D7527" s="11"/>
      <c r="E7527" s="11"/>
    </row>
    <row r="7528" spans="1:5" x14ac:dyDescent="0.25">
      <c r="A7528" s="122">
        <f t="shared" si="237"/>
        <v>47340</v>
      </c>
      <c r="B7528" s="73" t="b">
        <f t="shared" si="238"/>
        <v>0</v>
      </c>
      <c r="C7528" s="11"/>
      <c r="D7528" s="11"/>
      <c r="E7528" s="11"/>
    </row>
    <row r="7529" spans="1:5" x14ac:dyDescent="0.25">
      <c r="A7529" s="122">
        <f t="shared" si="237"/>
        <v>47341</v>
      </c>
      <c r="B7529" s="73" t="b">
        <f t="shared" si="238"/>
        <v>0</v>
      </c>
      <c r="C7529" s="11"/>
      <c r="D7529" s="11"/>
      <c r="E7529" s="11"/>
    </row>
    <row r="7530" spans="1:5" x14ac:dyDescent="0.25">
      <c r="A7530" s="122">
        <f t="shared" si="237"/>
        <v>47342</v>
      </c>
      <c r="B7530" s="73" t="b">
        <f t="shared" si="238"/>
        <v>0</v>
      </c>
      <c r="C7530" s="11"/>
      <c r="D7530" s="11"/>
      <c r="E7530" s="11"/>
    </row>
    <row r="7531" spans="1:5" x14ac:dyDescent="0.25">
      <c r="A7531" s="122">
        <f t="shared" si="237"/>
        <v>47343</v>
      </c>
      <c r="B7531" s="73" t="b">
        <f t="shared" si="238"/>
        <v>0</v>
      </c>
      <c r="C7531" s="11"/>
      <c r="D7531" s="11"/>
      <c r="E7531" s="11"/>
    </row>
    <row r="7532" spans="1:5" x14ac:dyDescent="0.25">
      <c r="A7532" s="122">
        <f t="shared" si="237"/>
        <v>47344</v>
      </c>
      <c r="B7532" s="73" t="b">
        <f t="shared" si="238"/>
        <v>0</v>
      </c>
      <c r="C7532" s="11"/>
      <c r="D7532" s="11"/>
      <c r="E7532" s="11"/>
    </row>
    <row r="7533" spans="1:5" x14ac:dyDescent="0.25">
      <c r="A7533" s="122">
        <f t="shared" si="237"/>
        <v>47345</v>
      </c>
      <c r="B7533" s="73" t="b">
        <f t="shared" si="238"/>
        <v>0</v>
      </c>
      <c r="C7533" s="11"/>
      <c r="D7533" s="11"/>
      <c r="E7533" s="11"/>
    </row>
    <row r="7534" spans="1:5" x14ac:dyDescent="0.25">
      <c r="A7534" s="122">
        <f t="shared" si="237"/>
        <v>47346</v>
      </c>
      <c r="B7534" s="73" t="b">
        <f t="shared" si="238"/>
        <v>0</v>
      </c>
      <c r="C7534" s="11"/>
      <c r="D7534" s="11"/>
      <c r="E7534" s="11"/>
    </row>
    <row r="7535" spans="1:5" x14ac:dyDescent="0.25">
      <c r="A7535" s="122">
        <f t="shared" si="237"/>
        <v>47347</v>
      </c>
      <c r="B7535" s="73" t="b">
        <f t="shared" si="238"/>
        <v>0</v>
      </c>
      <c r="C7535" s="11"/>
      <c r="D7535" s="11"/>
      <c r="E7535" s="11"/>
    </row>
    <row r="7536" spans="1:5" x14ac:dyDescent="0.25">
      <c r="A7536" s="122">
        <f t="shared" si="237"/>
        <v>47348</v>
      </c>
      <c r="B7536" s="73" t="b">
        <f t="shared" si="238"/>
        <v>0</v>
      </c>
      <c r="C7536" s="11"/>
      <c r="D7536" s="11"/>
      <c r="E7536" s="11"/>
    </row>
    <row r="7537" spans="1:5" x14ac:dyDescent="0.25">
      <c r="A7537" s="122">
        <f t="shared" si="237"/>
        <v>47349</v>
      </c>
      <c r="B7537" s="73" t="b">
        <f t="shared" si="238"/>
        <v>0</v>
      </c>
      <c r="C7537" s="11"/>
      <c r="D7537" s="11"/>
      <c r="E7537" s="11"/>
    </row>
    <row r="7538" spans="1:5" x14ac:dyDescent="0.25">
      <c r="A7538" s="122">
        <f t="shared" si="237"/>
        <v>47350</v>
      </c>
      <c r="B7538" s="73" t="b">
        <f t="shared" si="238"/>
        <v>0</v>
      </c>
      <c r="C7538" s="11"/>
      <c r="D7538" s="11"/>
      <c r="E7538" s="11"/>
    </row>
    <row r="7539" spans="1:5" x14ac:dyDescent="0.25">
      <c r="A7539" s="122">
        <f t="shared" si="237"/>
        <v>47351</v>
      </c>
      <c r="B7539" s="73" t="b">
        <f t="shared" si="238"/>
        <v>0</v>
      </c>
      <c r="C7539" s="11"/>
      <c r="D7539" s="11"/>
      <c r="E7539" s="11"/>
    </row>
    <row r="7540" spans="1:5" x14ac:dyDescent="0.25">
      <c r="A7540" s="122">
        <f t="shared" si="237"/>
        <v>47352</v>
      </c>
      <c r="B7540" s="73" t="b">
        <f t="shared" si="238"/>
        <v>0</v>
      </c>
      <c r="C7540" s="11"/>
      <c r="D7540" s="11"/>
      <c r="E7540" s="11"/>
    </row>
    <row r="7541" spans="1:5" x14ac:dyDescent="0.25">
      <c r="A7541" s="122">
        <f t="shared" si="237"/>
        <v>47353</v>
      </c>
      <c r="B7541" s="73" t="b">
        <f t="shared" si="238"/>
        <v>0</v>
      </c>
      <c r="C7541" s="11"/>
      <c r="D7541" s="11"/>
      <c r="E7541" s="11"/>
    </row>
    <row r="7542" spans="1:5" x14ac:dyDescent="0.25">
      <c r="A7542" s="122">
        <f t="shared" si="237"/>
        <v>47354</v>
      </c>
      <c r="B7542" s="73" t="b">
        <f t="shared" si="238"/>
        <v>0</v>
      </c>
      <c r="C7542" s="11"/>
      <c r="D7542" s="11"/>
      <c r="E7542" s="11"/>
    </row>
    <row r="7543" spans="1:5" x14ac:dyDescent="0.25">
      <c r="A7543" s="122">
        <f t="shared" si="237"/>
        <v>47355</v>
      </c>
      <c r="B7543" s="73" t="b">
        <f t="shared" si="238"/>
        <v>0</v>
      </c>
      <c r="C7543" s="11"/>
      <c r="D7543" s="11"/>
      <c r="E7543" s="11"/>
    </row>
    <row r="7544" spans="1:5" x14ac:dyDescent="0.25">
      <c r="A7544" s="122">
        <f t="shared" si="237"/>
        <v>47356</v>
      </c>
      <c r="B7544" s="73" t="b">
        <f t="shared" si="238"/>
        <v>0</v>
      </c>
      <c r="C7544" s="11"/>
      <c r="D7544" s="11"/>
      <c r="E7544" s="11"/>
    </row>
    <row r="7545" spans="1:5" x14ac:dyDescent="0.25">
      <c r="A7545" s="122">
        <f t="shared" si="237"/>
        <v>47357</v>
      </c>
      <c r="B7545" s="73" t="b">
        <f t="shared" si="238"/>
        <v>0</v>
      </c>
      <c r="C7545" s="11"/>
      <c r="D7545" s="11"/>
      <c r="E7545" s="11"/>
    </row>
    <row r="7546" spans="1:5" x14ac:dyDescent="0.25">
      <c r="A7546" s="122">
        <f t="shared" si="237"/>
        <v>47358</v>
      </c>
      <c r="B7546" s="73" t="b">
        <f t="shared" si="238"/>
        <v>0</v>
      </c>
      <c r="C7546" s="11"/>
      <c r="D7546" s="11"/>
      <c r="E7546" s="11"/>
    </row>
    <row r="7547" spans="1:5" x14ac:dyDescent="0.25">
      <c r="A7547" s="122">
        <f t="shared" si="237"/>
        <v>47359</v>
      </c>
      <c r="B7547" s="73" t="b">
        <f t="shared" si="238"/>
        <v>0</v>
      </c>
      <c r="C7547" s="11"/>
      <c r="D7547" s="11"/>
      <c r="E7547" s="11"/>
    </row>
    <row r="7548" spans="1:5" x14ac:dyDescent="0.25">
      <c r="A7548" s="122">
        <f t="shared" si="237"/>
        <v>47360</v>
      </c>
      <c r="B7548" s="73" t="b">
        <f t="shared" si="238"/>
        <v>0</v>
      </c>
      <c r="C7548" s="11"/>
      <c r="D7548" s="11"/>
      <c r="E7548" s="11"/>
    </row>
    <row r="7549" spans="1:5" x14ac:dyDescent="0.25">
      <c r="A7549" s="122">
        <f t="shared" si="237"/>
        <v>47361</v>
      </c>
      <c r="B7549" s="73" t="b">
        <f t="shared" si="238"/>
        <v>0</v>
      </c>
      <c r="C7549" s="11"/>
      <c r="D7549" s="11"/>
      <c r="E7549" s="11"/>
    </row>
    <row r="7550" spans="1:5" x14ac:dyDescent="0.25">
      <c r="A7550" s="122">
        <f t="shared" si="237"/>
        <v>47362</v>
      </c>
      <c r="B7550" s="73" t="b">
        <f t="shared" si="238"/>
        <v>0</v>
      </c>
      <c r="C7550" s="11"/>
      <c r="D7550" s="11"/>
      <c r="E7550" s="11"/>
    </row>
    <row r="7551" spans="1:5" x14ac:dyDescent="0.25">
      <c r="A7551" s="122">
        <f t="shared" si="237"/>
        <v>47363</v>
      </c>
      <c r="B7551" s="73" t="b">
        <f t="shared" si="238"/>
        <v>0</v>
      </c>
      <c r="C7551" s="11"/>
      <c r="D7551" s="11"/>
      <c r="E7551" s="11"/>
    </row>
    <row r="7552" spans="1:5" x14ac:dyDescent="0.25">
      <c r="A7552" s="122">
        <f t="shared" si="237"/>
        <v>47364</v>
      </c>
      <c r="B7552" s="73" t="b">
        <f t="shared" si="238"/>
        <v>0</v>
      </c>
      <c r="C7552" s="11"/>
      <c r="D7552" s="11"/>
      <c r="E7552" s="11"/>
    </row>
    <row r="7553" spans="1:5" x14ac:dyDescent="0.25">
      <c r="A7553" s="122">
        <f t="shared" si="237"/>
        <v>47365</v>
      </c>
      <c r="B7553" s="73" t="b">
        <f t="shared" si="238"/>
        <v>0</v>
      </c>
      <c r="C7553" s="11"/>
      <c r="D7553" s="11"/>
      <c r="E7553" s="11"/>
    </row>
    <row r="7554" spans="1:5" x14ac:dyDescent="0.25">
      <c r="A7554" s="122">
        <f t="shared" si="237"/>
        <v>47366</v>
      </c>
      <c r="B7554" s="73" t="b">
        <f t="shared" si="238"/>
        <v>0</v>
      </c>
      <c r="C7554" s="11"/>
      <c r="D7554" s="11"/>
      <c r="E7554" s="11"/>
    </row>
    <row r="7555" spans="1:5" x14ac:dyDescent="0.25">
      <c r="A7555" s="122">
        <f t="shared" si="237"/>
        <v>47367</v>
      </c>
      <c r="B7555" s="73" t="b">
        <f t="shared" si="238"/>
        <v>0</v>
      </c>
      <c r="C7555" s="11"/>
      <c r="D7555" s="11"/>
      <c r="E7555" s="11"/>
    </row>
    <row r="7556" spans="1:5" x14ac:dyDescent="0.25">
      <c r="A7556" s="122">
        <f t="shared" ref="A7556:A7619" si="239">A7555+1</f>
        <v>47368</v>
      </c>
      <c r="B7556" s="73" t="b">
        <f t="shared" si="238"/>
        <v>0</v>
      </c>
      <c r="C7556" s="11"/>
      <c r="D7556" s="11"/>
      <c r="E7556" s="11"/>
    </row>
    <row r="7557" spans="1:5" x14ac:dyDescent="0.25">
      <c r="A7557" s="122">
        <f t="shared" si="239"/>
        <v>47369</v>
      </c>
      <c r="B7557" s="73" t="b">
        <f t="shared" si="238"/>
        <v>0</v>
      </c>
      <c r="C7557" s="11"/>
      <c r="D7557" s="11"/>
      <c r="E7557" s="11"/>
    </row>
    <row r="7558" spans="1:5" x14ac:dyDescent="0.25">
      <c r="A7558" s="122">
        <f t="shared" si="239"/>
        <v>47370</v>
      </c>
      <c r="B7558" s="73" t="b">
        <f t="shared" si="238"/>
        <v>0</v>
      </c>
      <c r="C7558" s="11"/>
      <c r="D7558" s="11"/>
      <c r="E7558" s="11"/>
    </row>
    <row r="7559" spans="1:5" x14ac:dyDescent="0.25">
      <c r="A7559" s="122">
        <f t="shared" si="239"/>
        <v>47371</v>
      </c>
      <c r="B7559" s="73" t="b">
        <f t="shared" si="238"/>
        <v>0</v>
      </c>
      <c r="C7559" s="11"/>
      <c r="D7559" s="11"/>
      <c r="E7559" s="11"/>
    </row>
    <row r="7560" spans="1:5" x14ac:dyDescent="0.25">
      <c r="A7560" s="122">
        <f t="shared" si="239"/>
        <v>47372</v>
      </c>
      <c r="B7560" s="73" t="b">
        <f t="shared" si="238"/>
        <v>0</v>
      </c>
      <c r="C7560" s="11"/>
      <c r="D7560" s="11"/>
      <c r="E7560" s="11"/>
    </row>
    <row r="7561" spans="1:5" x14ac:dyDescent="0.25">
      <c r="A7561" s="122">
        <f t="shared" si="239"/>
        <v>47373</v>
      </c>
      <c r="B7561" s="73" t="b">
        <f t="shared" si="238"/>
        <v>0</v>
      </c>
      <c r="C7561" s="11"/>
      <c r="D7561" s="11"/>
      <c r="E7561" s="11"/>
    </row>
    <row r="7562" spans="1:5" x14ac:dyDescent="0.25">
      <c r="A7562" s="122">
        <f t="shared" si="239"/>
        <v>47374</v>
      </c>
      <c r="B7562" s="73" t="b">
        <f t="shared" si="238"/>
        <v>0</v>
      </c>
      <c r="C7562" s="11"/>
      <c r="D7562" s="11"/>
      <c r="E7562" s="11"/>
    </row>
    <row r="7563" spans="1:5" x14ac:dyDescent="0.25">
      <c r="A7563" s="122">
        <f t="shared" si="239"/>
        <v>47375</v>
      </c>
      <c r="B7563" s="73" t="b">
        <f t="shared" si="238"/>
        <v>0</v>
      </c>
      <c r="C7563" s="11"/>
      <c r="D7563" s="11"/>
      <c r="E7563" s="11"/>
    </row>
    <row r="7564" spans="1:5" x14ac:dyDescent="0.25">
      <c r="A7564" s="122">
        <f t="shared" si="239"/>
        <v>47376</v>
      </c>
      <c r="B7564" s="73" t="b">
        <f t="shared" si="238"/>
        <v>0</v>
      </c>
      <c r="C7564" s="11"/>
      <c r="D7564" s="11"/>
      <c r="E7564" s="11"/>
    </row>
    <row r="7565" spans="1:5" x14ac:dyDescent="0.25">
      <c r="A7565" s="122">
        <f t="shared" si="239"/>
        <v>47377</v>
      </c>
      <c r="B7565" s="73" t="b">
        <f t="shared" si="238"/>
        <v>0</v>
      </c>
      <c r="C7565" s="11"/>
      <c r="D7565" s="11"/>
      <c r="E7565" s="11"/>
    </row>
    <row r="7566" spans="1:5" x14ac:dyDescent="0.25">
      <c r="A7566" s="122">
        <f t="shared" si="239"/>
        <v>47378</v>
      </c>
      <c r="B7566" s="73" t="b">
        <f t="shared" si="238"/>
        <v>0</v>
      </c>
      <c r="C7566" s="11"/>
      <c r="D7566" s="11"/>
      <c r="E7566" s="11"/>
    </row>
    <row r="7567" spans="1:5" x14ac:dyDescent="0.25">
      <c r="A7567" s="122">
        <f t="shared" si="239"/>
        <v>47379</v>
      </c>
      <c r="B7567" s="73" t="b">
        <f t="shared" si="238"/>
        <v>0</v>
      </c>
      <c r="C7567" s="11"/>
      <c r="D7567" s="11"/>
      <c r="E7567" s="11"/>
    </row>
    <row r="7568" spans="1:5" x14ac:dyDescent="0.25">
      <c r="A7568" s="122">
        <f t="shared" si="239"/>
        <v>47380</v>
      </c>
      <c r="B7568" s="73" t="b">
        <f t="shared" si="238"/>
        <v>0</v>
      </c>
      <c r="C7568" s="11"/>
      <c r="D7568" s="11"/>
      <c r="E7568" s="11"/>
    </row>
    <row r="7569" spans="1:5" x14ac:dyDescent="0.25">
      <c r="A7569" s="122">
        <f t="shared" si="239"/>
        <v>47381</v>
      </c>
      <c r="B7569" s="73" t="b">
        <f t="shared" si="238"/>
        <v>0</v>
      </c>
      <c r="C7569" s="11"/>
      <c r="D7569" s="11"/>
      <c r="E7569" s="11"/>
    </row>
    <row r="7570" spans="1:5" x14ac:dyDescent="0.25">
      <c r="A7570" s="122">
        <f t="shared" si="239"/>
        <v>47382</v>
      </c>
      <c r="B7570" s="73" t="b">
        <f t="shared" si="238"/>
        <v>0</v>
      </c>
      <c r="C7570" s="11"/>
      <c r="D7570" s="11"/>
      <c r="E7570" s="11"/>
    </row>
    <row r="7571" spans="1:5" x14ac:dyDescent="0.25">
      <c r="A7571" s="122">
        <f t="shared" si="239"/>
        <v>47383</v>
      </c>
      <c r="B7571" s="73" t="b">
        <f t="shared" si="238"/>
        <v>0</v>
      </c>
      <c r="C7571" s="11"/>
      <c r="D7571" s="11"/>
      <c r="E7571" s="11"/>
    </row>
    <row r="7572" spans="1:5" x14ac:dyDescent="0.25">
      <c r="A7572" s="122">
        <f t="shared" si="239"/>
        <v>47384</v>
      </c>
      <c r="B7572" s="73" t="b">
        <f t="shared" si="238"/>
        <v>0</v>
      </c>
      <c r="C7572" s="11"/>
      <c r="D7572" s="11"/>
      <c r="E7572" s="11"/>
    </row>
    <row r="7573" spans="1:5" x14ac:dyDescent="0.25">
      <c r="A7573" s="122">
        <f t="shared" si="239"/>
        <v>47385</v>
      </c>
      <c r="B7573" s="73" t="b">
        <f t="shared" si="238"/>
        <v>0</v>
      </c>
      <c r="C7573" s="11"/>
      <c r="D7573" s="11"/>
      <c r="E7573" s="11"/>
    </row>
    <row r="7574" spans="1:5" x14ac:dyDescent="0.25">
      <c r="A7574" s="122">
        <f t="shared" si="239"/>
        <v>47386</v>
      </c>
      <c r="B7574" s="73" t="b">
        <f t="shared" si="238"/>
        <v>0</v>
      </c>
      <c r="C7574" s="11"/>
      <c r="D7574" s="11"/>
      <c r="E7574" s="11"/>
    </row>
    <row r="7575" spans="1:5" x14ac:dyDescent="0.25">
      <c r="A7575" s="122">
        <f t="shared" si="239"/>
        <v>47387</v>
      </c>
      <c r="B7575" s="73" t="b">
        <f t="shared" si="238"/>
        <v>0</v>
      </c>
      <c r="C7575" s="11"/>
      <c r="D7575" s="11"/>
      <c r="E7575" s="11"/>
    </row>
    <row r="7576" spans="1:5" x14ac:dyDescent="0.25">
      <c r="A7576" s="122">
        <f t="shared" si="239"/>
        <v>47388</v>
      </c>
      <c r="B7576" s="73" t="b">
        <f t="shared" si="238"/>
        <v>0</v>
      </c>
      <c r="C7576" s="11"/>
      <c r="D7576" s="11"/>
      <c r="E7576" s="11"/>
    </row>
    <row r="7577" spans="1:5" x14ac:dyDescent="0.25">
      <c r="A7577" s="122">
        <f t="shared" si="239"/>
        <v>47389</v>
      </c>
      <c r="B7577" s="73" t="b">
        <f t="shared" ref="B7577:B7640" si="240">OR(C7577="Ja",D7577="Ja",E7577="Ja")</f>
        <v>0</v>
      </c>
      <c r="C7577" s="11"/>
      <c r="D7577" s="11"/>
      <c r="E7577" s="11"/>
    </row>
    <row r="7578" spans="1:5" x14ac:dyDescent="0.25">
      <c r="A7578" s="122">
        <f t="shared" si="239"/>
        <v>47390</v>
      </c>
      <c r="B7578" s="73" t="b">
        <f t="shared" si="240"/>
        <v>0</v>
      </c>
      <c r="C7578" s="11"/>
      <c r="D7578" s="11"/>
      <c r="E7578" s="11"/>
    </row>
    <row r="7579" spans="1:5" x14ac:dyDescent="0.25">
      <c r="A7579" s="122">
        <f t="shared" si="239"/>
        <v>47391</v>
      </c>
      <c r="B7579" s="73" t="b">
        <f t="shared" si="240"/>
        <v>0</v>
      </c>
      <c r="C7579" s="11"/>
      <c r="D7579" s="11"/>
      <c r="E7579" s="11"/>
    </row>
    <row r="7580" spans="1:5" x14ac:dyDescent="0.25">
      <c r="A7580" s="122">
        <f t="shared" si="239"/>
        <v>47392</v>
      </c>
      <c r="B7580" s="73" t="b">
        <f t="shared" si="240"/>
        <v>0</v>
      </c>
      <c r="C7580" s="11"/>
      <c r="D7580" s="11"/>
      <c r="E7580" s="11"/>
    </row>
    <row r="7581" spans="1:5" x14ac:dyDescent="0.25">
      <c r="A7581" s="122">
        <f t="shared" si="239"/>
        <v>47393</v>
      </c>
      <c r="B7581" s="73" t="b">
        <f t="shared" si="240"/>
        <v>0</v>
      </c>
      <c r="C7581" s="11"/>
      <c r="D7581" s="11"/>
      <c r="E7581" s="11"/>
    </row>
    <row r="7582" spans="1:5" x14ac:dyDescent="0.25">
      <c r="A7582" s="122">
        <f t="shared" si="239"/>
        <v>47394</v>
      </c>
      <c r="B7582" s="73" t="b">
        <f t="shared" si="240"/>
        <v>0</v>
      </c>
      <c r="C7582" s="11"/>
      <c r="D7582" s="11"/>
      <c r="E7582" s="11"/>
    </row>
    <row r="7583" spans="1:5" x14ac:dyDescent="0.25">
      <c r="A7583" s="122">
        <f t="shared" si="239"/>
        <v>47395</v>
      </c>
      <c r="B7583" s="73" t="b">
        <f t="shared" si="240"/>
        <v>0</v>
      </c>
      <c r="C7583" s="11"/>
      <c r="D7583" s="11"/>
      <c r="E7583" s="11"/>
    </row>
    <row r="7584" spans="1:5" x14ac:dyDescent="0.25">
      <c r="A7584" s="122">
        <f t="shared" si="239"/>
        <v>47396</v>
      </c>
      <c r="B7584" s="73" t="b">
        <f t="shared" si="240"/>
        <v>0</v>
      </c>
      <c r="C7584" s="11"/>
      <c r="D7584" s="11"/>
      <c r="E7584" s="11"/>
    </row>
    <row r="7585" spans="1:5" x14ac:dyDescent="0.25">
      <c r="A7585" s="122">
        <f t="shared" si="239"/>
        <v>47397</v>
      </c>
      <c r="B7585" s="73" t="b">
        <f t="shared" si="240"/>
        <v>0</v>
      </c>
      <c r="C7585" s="11"/>
      <c r="D7585" s="11"/>
      <c r="E7585" s="11"/>
    </row>
    <row r="7586" spans="1:5" x14ac:dyDescent="0.25">
      <c r="A7586" s="122">
        <f t="shared" si="239"/>
        <v>47398</v>
      </c>
      <c r="B7586" s="73" t="b">
        <f t="shared" si="240"/>
        <v>0</v>
      </c>
      <c r="C7586" s="11"/>
      <c r="D7586" s="11"/>
      <c r="E7586" s="11"/>
    </row>
    <row r="7587" spans="1:5" x14ac:dyDescent="0.25">
      <c r="A7587" s="122">
        <f t="shared" si="239"/>
        <v>47399</v>
      </c>
      <c r="B7587" s="73" t="b">
        <f t="shared" si="240"/>
        <v>0</v>
      </c>
      <c r="C7587" s="11"/>
      <c r="D7587" s="11"/>
      <c r="E7587" s="11"/>
    </row>
    <row r="7588" spans="1:5" x14ac:dyDescent="0.25">
      <c r="A7588" s="122">
        <f t="shared" si="239"/>
        <v>47400</v>
      </c>
      <c r="B7588" s="73" t="b">
        <f t="shared" si="240"/>
        <v>0</v>
      </c>
      <c r="C7588" s="11"/>
      <c r="D7588" s="11"/>
      <c r="E7588" s="11"/>
    </row>
    <row r="7589" spans="1:5" x14ac:dyDescent="0.25">
      <c r="A7589" s="122">
        <f t="shared" si="239"/>
        <v>47401</v>
      </c>
      <c r="B7589" s="73" t="b">
        <f t="shared" si="240"/>
        <v>0</v>
      </c>
      <c r="C7589" s="11"/>
      <c r="D7589" s="11"/>
      <c r="E7589" s="11"/>
    </row>
    <row r="7590" spans="1:5" x14ac:dyDescent="0.25">
      <c r="A7590" s="122">
        <f t="shared" si="239"/>
        <v>47402</v>
      </c>
      <c r="B7590" s="73" t="b">
        <f t="shared" si="240"/>
        <v>0</v>
      </c>
      <c r="C7590" s="11"/>
      <c r="D7590" s="11"/>
      <c r="E7590" s="11"/>
    </row>
    <row r="7591" spans="1:5" x14ac:dyDescent="0.25">
      <c r="A7591" s="122">
        <f t="shared" si="239"/>
        <v>47403</v>
      </c>
      <c r="B7591" s="73" t="b">
        <f t="shared" si="240"/>
        <v>0</v>
      </c>
      <c r="C7591" s="11"/>
      <c r="D7591" s="11"/>
      <c r="E7591" s="11"/>
    </row>
    <row r="7592" spans="1:5" x14ac:dyDescent="0.25">
      <c r="A7592" s="122">
        <f t="shared" si="239"/>
        <v>47404</v>
      </c>
      <c r="B7592" s="73" t="b">
        <f t="shared" si="240"/>
        <v>0</v>
      </c>
      <c r="C7592" s="11"/>
      <c r="D7592" s="11"/>
      <c r="E7592" s="11"/>
    </row>
    <row r="7593" spans="1:5" x14ac:dyDescent="0.25">
      <c r="A7593" s="122">
        <f t="shared" si="239"/>
        <v>47405</v>
      </c>
      <c r="B7593" s="73" t="b">
        <f t="shared" si="240"/>
        <v>0</v>
      </c>
      <c r="C7593" s="11"/>
      <c r="D7593" s="11"/>
      <c r="E7593" s="11"/>
    </row>
    <row r="7594" spans="1:5" x14ac:dyDescent="0.25">
      <c r="A7594" s="122">
        <f t="shared" si="239"/>
        <v>47406</v>
      </c>
      <c r="B7594" s="73" t="b">
        <f t="shared" si="240"/>
        <v>0</v>
      </c>
      <c r="C7594" s="11"/>
      <c r="D7594" s="11"/>
      <c r="E7594" s="11"/>
    </row>
    <row r="7595" spans="1:5" x14ac:dyDescent="0.25">
      <c r="A7595" s="122">
        <f t="shared" si="239"/>
        <v>47407</v>
      </c>
      <c r="B7595" s="73" t="b">
        <f t="shared" si="240"/>
        <v>0</v>
      </c>
      <c r="C7595" s="11"/>
      <c r="D7595" s="11"/>
      <c r="E7595" s="11"/>
    </row>
    <row r="7596" spans="1:5" x14ac:dyDescent="0.25">
      <c r="A7596" s="122">
        <f t="shared" si="239"/>
        <v>47408</v>
      </c>
      <c r="B7596" s="73" t="b">
        <f t="shared" si="240"/>
        <v>0</v>
      </c>
      <c r="C7596" s="11"/>
      <c r="D7596" s="11"/>
      <c r="E7596" s="11"/>
    </row>
    <row r="7597" spans="1:5" x14ac:dyDescent="0.25">
      <c r="A7597" s="122">
        <f t="shared" si="239"/>
        <v>47409</v>
      </c>
      <c r="B7597" s="73" t="b">
        <f t="shared" si="240"/>
        <v>0</v>
      </c>
      <c r="C7597" s="11"/>
      <c r="D7597" s="11"/>
      <c r="E7597" s="11"/>
    </row>
    <row r="7598" spans="1:5" x14ac:dyDescent="0.25">
      <c r="A7598" s="122">
        <f t="shared" si="239"/>
        <v>47410</v>
      </c>
      <c r="B7598" s="73" t="b">
        <f t="shared" si="240"/>
        <v>0</v>
      </c>
      <c r="C7598" s="11"/>
      <c r="D7598" s="11"/>
      <c r="E7598" s="11"/>
    </row>
    <row r="7599" spans="1:5" x14ac:dyDescent="0.25">
      <c r="A7599" s="122">
        <f t="shared" si="239"/>
        <v>47411</v>
      </c>
      <c r="B7599" s="73" t="b">
        <f t="shared" si="240"/>
        <v>0</v>
      </c>
      <c r="C7599" s="11"/>
      <c r="D7599" s="11"/>
      <c r="E7599" s="11"/>
    </row>
    <row r="7600" spans="1:5" x14ac:dyDescent="0.25">
      <c r="A7600" s="122">
        <f t="shared" si="239"/>
        <v>47412</v>
      </c>
      <c r="B7600" s="73" t="b">
        <f t="shared" si="240"/>
        <v>0</v>
      </c>
      <c r="C7600" s="11"/>
      <c r="D7600" s="11"/>
      <c r="E7600" s="11"/>
    </row>
    <row r="7601" spans="1:5" x14ac:dyDescent="0.25">
      <c r="A7601" s="122">
        <f t="shared" si="239"/>
        <v>47413</v>
      </c>
      <c r="B7601" s="73" t="b">
        <f t="shared" si="240"/>
        <v>0</v>
      </c>
      <c r="C7601" s="11"/>
      <c r="D7601" s="11"/>
      <c r="E7601" s="11"/>
    </row>
    <row r="7602" spans="1:5" x14ac:dyDescent="0.25">
      <c r="A7602" s="122">
        <f t="shared" si="239"/>
        <v>47414</v>
      </c>
      <c r="B7602" s="73" t="b">
        <f t="shared" si="240"/>
        <v>0</v>
      </c>
      <c r="C7602" s="11"/>
      <c r="D7602" s="11"/>
      <c r="E7602" s="11"/>
    </row>
    <row r="7603" spans="1:5" x14ac:dyDescent="0.25">
      <c r="A7603" s="122">
        <f t="shared" si="239"/>
        <v>47415</v>
      </c>
      <c r="B7603" s="73" t="b">
        <f t="shared" si="240"/>
        <v>0</v>
      </c>
      <c r="C7603" s="11"/>
      <c r="D7603" s="11"/>
      <c r="E7603" s="11"/>
    </row>
    <row r="7604" spans="1:5" x14ac:dyDescent="0.25">
      <c r="A7604" s="122">
        <f t="shared" si="239"/>
        <v>47416</v>
      </c>
      <c r="B7604" s="73" t="b">
        <f t="shared" si="240"/>
        <v>0</v>
      </c>
      <c r="C7604" s="11"/>
      <c r="D7604" s="11"/>
      <c r="E7604" s="11"/>
    </row>
    <row r="7605" spans="1:5" x14ac:dyDescent="0.25">
      <c r="A7605" s="122">
        <f t="shared" si="239"/>
        <v>47417</v>
      </c>
      <c r="B7605" s="73" t="b">
        <f t="shared" si="240"/>
        <v>0</v>
      </c>
      <c r="C7605" s="11"/>
      <c r="D7605" s="11"/>
      <c r="E7605" s="11"/>
    </row>
    <row r="7606" spans="1:5" x14ac:dyDescent="0.25">
      <c r="A7606" s="122">
        <f t="shared" si="239"/>
        <v>47418</v>
      </c>
      <c r="B7606" s="73" t="b">
        <f t="shared" si="240"/>
        <v>0</v>
      </c>
      <c r="C7606" s="11"/>
      <c r="D7606" s="11"/>
      <c r="E7606" s="11"/>
    </row>
    <row r="7607" spans="1:5" x14ac:dyDescent="0.25">
      <c r="A7607" s="122">
        <f t="shared" si="239"/>
        <v>47419</v>
      </c>
      <c r="B7607" s="73" t="b">
        <f t="shared" si="240"/>
        <v>0</v>
      </c>
      <c r="C7607" s="11"/>
      <c r="D7607" s="11"/>
      <c r="E7607" s="11"/>
    </row>
    <row r="7608" spans="1:5" x14ac:dyDescent="0.25">
      <c r="A7608" s="122">
        <f t="shared" si="239"/>
        <v>47420</v>
      </c>
      <c r="B7608" s="73" t="b">
        <f t="shared" si="240"/>
        <v>0</v>
      </c>
      <c r="C7608" s="11"/>
      <c r="D7608" s="11"/>
      <c r="E7608" s="11"/>
    </row>
    <row r="7609" spans="1:5" x14ac:dyDescent="0.25">
      <c r="A7609" s="122">
        <f t="shared" si="239"/>
        <v>47421</v>
      </c>
      <c r="B7609" s="73" t="b">
        <f t="shared" si="240"/>
        <v>0</v>
      </c>
      <c r="C7609" s="11"/>
      <c r="D7609" s="11"/>
      <c r="E7609" s="11"/>
    </row>
    <row r="7610" spans="1:5" x14ac:dyDescent="0.25">
      <c r="A7610" s="122">
        <f t="shared" si="239"/>
        <v>47422</v>
      </c>
      <c r="B7610" s="73" t="b">
        <f t="shared" si="240"/>
        <v>0</v>
      </c>
      <c r="C7610" s="11"/>
      <c r="D7610" s="11"/>
      <c r="E7610" s="11"/>
    </row>
    <row r="7611" spans="1:5" x14ac:dyDescent="0.25">
      <c r="A7611" s="122">
        <f t="shared" si="239"/>
        <v>47423</v>
      </c>
      <c r="B7611" s="73" t="b">
        <f t="shared" si="240"/>
        <v>0</v>
      </c>
      <c r="C7611" s="11"/>
      <c r="D7611" s="11"/>
      <c r="E7611" s="11"/>
    </row>
    <row r="7612" spans="1:5" x14ac:dyDescent="0.25">
      <c r="A7612" s="122">
        <f t="shared" si="239"/>
        <v>47424</v>
      </c>
      <c r="B7612" s="73" t="b">
        <f t="shared" si="240"/>
        <v>0</v>
      </c>
      <c r="C7612" s="11"/>
      <c r="D7612" s="11"/>
      <c r="E7612" s="11"/>
    </row>
    <row r="7613" spans="1:5" x14ac:dyDescent="0.25">
      <c r="A7613" s="122">
        <f t="shared" si="239"/>
        <v>47425</v>
      </c>
      <c r="B7613" s="73" t="b">
        <f t="shared" si="240"/>
        <v>0</v>
      </c>
      <c r="C7613" s="11"/>
      <c r="D7613" s="11"/>
      <c r="E7613" s="11"/>
    </row>
    <row r="7614" spans="1:5" x14ac:dyDescent="0.25">
      <c r="A7614" s="122">
        <f t="shared" si="239"/>
        <v>47426</v>
      </c>
      <c r="B7614" s="73" t="b">
        <f t="shared" si="240"/>
        <v>0</v>
      </c>
      <c r="C7614" s="11"/>
      <c r="D7614" s="11"/>
      <c r="E7614" s="11"/>
    </row>
    <row r="7615" spans="1:5" x14ac:dyDescent="0.25">
      <c r="A7615" s="122">
        <f t="shared" si="239"/>
        <v>47427</v>
      </c>
      <c r="B7615" s="73" t="b">
        <f t="shared" si="240"/>
        <v>0</v>
      </c>
      <c r="C7615" s="11"/>
      <c r="D7615" s="11"/>
      <c r="E7615" s="11"/>
    </row>
    <row r="7616" spans="1:5" x14ac:dyDescent="0.25">
      <c r="A7616" s="122">
        <f t="shared" si="239"/>
        <v>47428</v>
      </c>
      <c r="B7616" s="73" t="b">
        <f t="shared" si="240"/>
        <v>0</v>
      </c>
      <c r="C7616" s="11"/>
      <c r="D7616" s="11"/>
      <c r="E7616" s="11"/>
    </row>
    <row r="7617" spans="1:5" x14ac:dyDescent="0.25">
      <c r="A7617" s="122">
        <f t="shared" si="239"/>
        <v>47429</v>
      </c>
      <c r="B7617" s="73" t="b">
        <f t="shared" si="240"/>
        <v>0</v>
      </c>
      <c r="C7617" s="11"/>
      <c r="D7617" s="11"/>
      <c r="E7617" s="11"/>
    </row>
    <row r="7618" spans="1:5" x14ac:dyDescent="0.25">
      <c r="A7618" s="122">
        <f t="shared" si="239"/>
        <v>47430</v>
      </c>
      <c r="B7618" s="73" t="b">
        <f t="shared" si="240"/>
        <v>0</v>
      </c>
      <c r="C7618" s="11"/>
      <c r="D7618" s="11"/>
      <c r="E7618" s="11"/>
    </row>
    <row r="7619" spans="1:5" x14ac:dyDescent="0.25">
      <c r="A7619" s="122">
        <f t="shared" si="239"/>
        <v>47431</v>
      </c>
      <c r="B7619" s="73" t="b">
        <f t="shared" si="240"/>
        <v>0</v>
      </c>
      <c r="C7619" s="11"/>
      <c r="D7619" s="11"/>
      <c r="E7619" s="11"/>
    </row>
    <row r="7620" spans="1:5" x14ac:dyDescent="0.25">
      <c r="A7620" s="122">
        <f t="shared" ref="A7620:A7671" si="241">A7619+1</f>
        <v>47432</v>
      </c>
      <c r="B7620" s="73" t="b">
        <f t="shared" si="240"/>
        <v>0</v>
      </c>
      <c r="C7620" s="11"/>
      <c r="D7620" s="11"/>
      <c r="E7620" s="11"/>
    </row>
    <row r="7621" spans="1:5" x14ac:dyDescent="0.25">
      <c r="A7621" s="122">
        <f t="shared" si="241"/>
        <v>47433</v>
      </c>
      <c r="B7621" s="73" t="b">
        <f t="shared" si="240"/>
        <v>0</v>
      </c>
      <c r="C7621" s="11"/>
      <c r="D7621" s="11"/>
      <c r="E7621" s="11"/>
    </row>
    <row r="7622" spans="1:5" x14ac:dyDescent="0.25">
      <c r="A7622" s="122">
        <f t="shared" si="241"/>
        <v>47434</v>
      </c>
      <c r="B7622" s="73" t="b">
        <f t="shared" si="240"/>
        <v>0</v>
      </c>
      <c r="C7622" s="11"/>
      <c r="D7622" s="11"/>
      <c r="E7622" s="11"/>
    </row>
    <row r="7623" spans="1:5" x14ac:dyDescent="0.25">
      <c r="A7623" s="122">
        <f t="shared" si="241"/>
        <v>47435</v>
      </c>
      <c r="B7623" s="73" t="b">
        <f t="shared" si="240"/>
        <v>0</v>
      </c>
      <c r="C7623" s="11"/>
      <c r="D7623" s="11"/>
      <c r="E7623" s="11"/>
    </row>
    <row r="7624" spans="1:5" x14ac:dyDescent="0.25">
      <c r="A7624" s="122">
        <f t="shared" si="241"/>
        <v>47436</v>
      </c>
      <c r="B7624" s="73" t="b">
        <f t="shared" si="240"/>
        <v>0</v>
      </c>
      <c r="C7624" s="11"/>
      <c r="D7624" s="11"/>
      <c r="E7624" s="11"/>
    </row>
    <row r="7625" spans="1:5" x14ac:dyDescent="0.25">
      <c r="A7625" s="122">
        <f t="shared" si="241"/>
        <v>47437</v>
      </c>
      <c r="B7625" s="73" t="b">
        <f t="shared" si="240"/>
        <v>0</v>
      </c>
      <c r="C7625" s="11"/>
      <c r="D7625" s="11"/>
      <c r="E7625" s="11"/>
    </row>
    <row r="7626" spans="1:5" x14ac:dyDescent="0.25">
      <c r="A7626" s="122">
        <f t="shared" si="241"/>
        <v>47438</v>
      </c>
      <c r="B7626" s="73" t="b">
        <f t="shared" si="240"/>
        <v>0</v>
      </c>
      <c r="C7626" s="11"/>
      <c r="D7626" s="11"/>
      <c r="E7626" s="11"/>
    </row>
    <row r="7627" spans="1:5" x14ac:dyDescent="0.25">
      <c r="A7627" s="122">
        <f t="shared" si="241"/>
        <v>47439</v>
      </c>
      <c r="B7627" s="73" t="b">
        <f t="shared" si="240"/>
        <v>0</v>
      </c>
      <c r="C7627" s="11"/>
      <c r="D7627" s="11"/>
      <c r="E7627" s="11"/>
    </row>
    <row r="7628" spans="1:5" x14ac:dyDescent="0.25">
      <c r="A7628" s="122">
        <f t="shared" si="241"/>
        <v>47440</v>
      </c>
      <c r="B7628" s="73" t="b">
        <f t="shared" si="240"/>
        <v>0</v>
      </c>
      <c r="C7628" s="11"/>
      <c r="D7628" s="11"/>
      <c r="E7628" s="11"/>
    </row>
    <row r="7629" spans="1:5" x14ac:dyDescent="0.25">
      <c r="A7629" s="122">
        <f t="shared" si="241"/>
        <v>47441</v>
      </c>
      <c r="B7629" s="73" t="b">
        <f t="shared" si="240"/>
        <v>0</v>
      </c>
      <c r="C7629" s="11"/>
      <c r="D7629" s="11"/>
      <c r="E7629" s="11"/>
    </row>
    <row r="7630" spans="1:5" x14ac:dyDescent="0.25">
      <c r="A7630" s="122">
        <f t="shared" si="241"/>
        <v>47442</v>
      </c>
      <c r="B7630" s="73" t="b">
        <f t="shared" si="240"/>
        <v>0</v>
      </c>
      <c r="C7630" s="11"/>
      <c r="D7630" s="11"/>
      <c r="E7630" s="11"/>
    </row>
    <row r="7631" spans="1:5" x14ac:dyDescent="0.25">
      <c r="A7631" s="122">
        <f t="shared" si="241"/>
        <v>47443</v>
      </c>
      <c r="B7631" s="73" t="b">
        <f t="shared" si="240"/>
        <v>0</v>
      </c>
      <c r="C7631" s="11"/>
      <c r="D7631" s="11"/>
      <c r="E7631" s="11"/>
    </row>
    <row r="7632" spans="1:5" x14ac:dyDescent="0.25">
      <c r="A7632" s="122">
        <f t="shared" si="241"/>
        <v>47444</v>
      </c>
      <c r="B7632" s="73" t="b">
        <f t="shared" si="240"/>
        <v>0</v>
      </c>
      <c r="C7632" s="11"/>
      <c r="D7632" s="11"/>
      <c r="E7632" s="11"/>
    </row>
    <row r="7633" spans="1:5" x14ac:dyDescent="0.25">
      <c r="A7633" s="122">
        <f t="shared" si="241"/>
        <v>47445</v>
      </c>
      <c r="B7633" s="73" t="b">
        <f t="shared" si="240"/>
        <v>0</v>
      </c>
      <c r="C7633" s="11"/>
      <c r="D7633" s="11"/>
      <c r="E7633" s="11"/>
    </row>
    <row r="7634" spans="1:5" x14ac:dyDescent="0.25">
      <c r="A7634" s="122">
        <f t="shared" si="241"/>
        <v>47446</v>
      </c>
      <c r="B7634" s="73" t="b">
        <f t="shared" si="240"/>
        <v>0</v>
      </c>
      <c r="C7634" s="11"/>
      <c r="D7634" s="11"/>
      <c r="E7634" s="11"/>
    </row>
    <row r="7635" spans="1:5" x14ac:dyDescent="0.25">
      <c r="A7635" s="122">
        <f t="shared" si="241"/>
        <v>47447</v>
      </c>
      <c r="B7635" s="73" t="b">
        <f t="shared" si="240"/>
        <v>0</v>
      </c>
      <c r="C7635" s="11"/>
      <c r="D7635" s="11"/>
      <c r="E7635" s="11"/>
    </row>
    <row r="7636" spans="1:5" x14ac:dyDescent="0.25">
      <c r="A7636" s="122">
        <f t="shared" si="241"/>
        <v>47448</v>
      </c>
      <c r="B7636" s="73" t="b">
        <f t="shared" si="240"/>
        <v>0</v>
      </c>
      <c r="C7636" s="11"/>
      <c r="D7636" s="11"/>
      <c r="E7636" s="11"/>
    </row>
    <row r="7637" spans="1:5" x14ac:dyDescent="0.25">
      <c r="A7637" s="122">
        <f t="shared" si="241"/>
        <v>47449</v>
      </c>
      <c r="B7637" s="73" t="b">
        <f t="shared" si="240"/>
        <v>0</v>
      </c>
      <c r="C7637" s="11"/>
      <c r="D7637" s="11"/>
      <c r="E7637" s="11"/>
    </row>
    <row r="7638" spans="1:5" x14ac:dyDescent="0.25">
      <c r="A7638" s="122">
        <f t="shared" si="241"/>
        <v>47450</v>
      </c>
      <c r="B7638" s="73" t="b">
        <f t="shared" si="240"/>
        <v>0</v>
      </c>
      <c r="C7638" s="11"/>
      <c r="D7638" s="11"/>
      <c r="E7638" s="11"/>
    </row>
    <row r="7639" spans="1:5" x14ac:dyDescent="0.25">
      <c r="A7639" s="122">
        <f t="shared" si="241"/>
        <v>47451</v>
      </c>
      <c r="B7639" s="73" t="b">
        <f t="shared" si="240"/>
        <v>0</v>
      </c>
      <c r="C7639" s="11"/>
      <c r="D7639" s="11"/>
      <c r="E7639" s="11"/>
    </row>
    <row r="7640" spans="1:5" x14ac:dyDescent="0.25">
      <c r="A7640" s="122">
        <f t="shared" si="241"/>
        <v>47452</v>
      </c>
      <c r="B7640" s="73" t="b">
        <f t="shared" si="240"/>
        <v>0</v>
      </c>
      <c r="C7640" s="11"/>
      <c r="D7640" s="11"/>
      <c r="E7640" s="11"/>
    </row>
    <row r="7641" spans="1:5" x14ac:dyDescent="0.25">
      <c r="A7641" s="122">
        <f t="shared" si="241"/>
        <v>47453</v>
      </c>
      <c r="B7641" s="73" t="b">
        <f t="shared" ref="B7641:B7671" si="242">OR(C7641="Ja",D7641="Ja",E7641="Ja")</f>
        <v>0</v>
      </c>
      <c r="C7641" s="11"/>
      <c r="D7641" s="11"/>
      <c r="E7641" s="11"/>
    </row>
    <row r="7642" spans="1:5" x14ac:dyDescent="0.25">
      <c r="A7642" s="122">
        <f t="shared" si="241"/>
        <v>47454</v>
      </c>
      <c r="B7642" s="73" t="b">
        <f t="shared" si="242"/>
        <v>0</v>
      </c>
      <c r="C7642" s="11"/>
      <c r="D7642" s="11"/>
      <c r="E7642" s="11"/>
    </row>
    <row r="7643" spans="1:5" x14ac:dyDescent="0.25">
      <c r="A7643" s="122">
        <f t="shared" si="241"/>
        <v>47455</v>
      </c>
      <c r="B7643" s="73" t="b">
        <f t="shared" si="242"/>
        <v>0</v>
      </c>
      <c r="C7643" s="11"/>
      <c r="D7643" s="11"/>
      <c r="E7643" s="11"/>
    </row>
    <row r="7644" spans="1:5" x14ac:dyDescent="0.25">
      <c r="A7644" s="122">
        <f t="shared" si="241"/>
        <v>47456</v>
      </c>
      <c r="B7644" s="73" t="b">
        <f t="shared" si="242"/>
        <v>0</v>
      </c>
      <c r="C7644" s="11"/>
      <c r="D7644" s="11"/>
      <c r="E7644" s="11"/>
    </row>
    <row r="7645" spans="1:5" x14ac:dyDescent="0.25">
      <c r="A7645" s="122">
        <f t="shared" si="241"/>
        <v>47457</v>
      </c>
      <c r="B7645" s="73" t="b">
        <f t="shared" si="242"/>
        <v>0</v>
      </c>
      <c r="C7645" s="11"/>
      <c r="D7645" s="11"/>
      <c r="E7645" s="11"/>
    </row>
    <row r="7646" spans="1:5" x14ac:dyDescent="0.25">
      <c r="A7646" s="122">
        <f t="shared" si="241"/>
        <v>47458</v>
      </c>
      <c r="B7646" s="73" t="b">
        <f t="shared" si="242"/>
        <v>0</v>
      </c>
      <c r="C7646" s="11"/>
      <c r="D7646" s="11"/>
      <c r="E7646" s="11"/>
    </row>
    <row r="7647" spans="1:5" x14ac:dyDescent="0.25">
      <c r="A7647" s="122">
        <f t="shared" si="241"/>
        <v>47459</v>
      </c>
      <c r="B7647" s="73" t="b">
        <f t="shared" si="242"/>
        <v>0</v>
      </c>
      <c r="C7647" s="11"/>
      <c r="D7647" s="11"/>
      <c r="E7647" s="11"/>
    </row>
    <row r="7648" spans="1:5" x14ac:dyDescent="0.25">
      <c r="A7648" s="122">
        <f t="shared" si="241"/>
        <v>47460</v>
      </c>
      <c r="B7648" s="73" t="b">
        <f t="shared" si="242"/>
        <v>0</v>
      </c>
      <c r="C7648" s="11"/>
      <c r="D7648" s="11"/>
      <c r="E7648" s="11"/>
    </row>
    <row r="7649" spans="1:5" x14ac:dyDescent="0.25">
      <c r="A7649" s="122">
        <f t="shared" si="241"/>
        <v>47461</v>
      </c>
      <c r="B7649" s="73" t="b">
        <f t="shared" si="242"/>
        <v>0</v>
      </c>
      <c r="C7649" s="11"/>
      <c r="D7649" s="11"/>
      <c r="E7649" s="11"/>
    </row>
    <row r="7650" spans="1:5" x14ac:dyDescent="0.25">
      <c r="A7650" s="122">
        <f t="shared" si="241"/>
        <v>47462</v>
      </c>
      <c r="B7650" s="73" t="b">
        <f t="shared" si="242"/>
        <v>0</v>
      </c>
      <c r="C7650" s="11"/>
      <c r="D7650" s="11"/>
      <c r="E7650" s="11"/>
    </row>
    <row r="7651" spans="1:5" x14ac:dyDescent="0.25">
      <c r="A7651" s="122">
        <f t="shared" si="241"/>
        <v>47463</v>
      </c>
      <c r="B7651" s="73" t="b">
        <f t="shared" si="242"/>
        <v>0</v>
      </c>
      <c r="C7651" s="11"/>
      <c r="D7651" s="11"/>
      <c r="E7651" s="11"/>
    </row>
    <row r="7652" spans="1:5" x14ac:dyDescent="0.25">
      <c r="A7652" s="122">
        <f t="shared" si="241"/>
        <v>47464</v>
      </c>
      <c r="B7652" s="73" t="b">
        <f t="shared" si="242"/>
        <v>0</v>
      </c>
      <c r="C7652" s="11"/>
      <c r="D7652" s="11"/>
      <c r="E7652" s="11"/>
    </row>
    <row r="7653" spans="1:5" x14ac:dyDescent="0.25">
      <c r="A7653" s="122">
        <f t="shared" si="241"/>
        <v>47465</v>
      </c>
      <c r="B7653" s="73" t="b">
        <f t="shared" si="242"/>
        <v>0</v>
      </c>
      <c r="C7653" s="11"/>
      <c r="D7653" s="11"/>
      <c r="E7653" s="11"/>
    </row>
    <row r="7654" spans="1:5" x14ac:dyDescent="0.25">
      <c r="A7654" s="122">
        <f t="shared" si="241"/>
        <v>47466</v>
      </c>
      <c r="B7654" s="73" t="b">
        <f t="shared" si="242"/>
        <v>0</v>
      </c>
      <c r="C7654" s="11"/>
      <c r="D7654" s="11"/>
      <c r="E7654" s="11"/>
    </row>
    <row r="7655" spans="1:5" x14ac:dyDescent="0.25">
      <c r="A7655" s="122">
        <f t="shared" si="241"/>
        <v>47467</v>
      </c>
      <c r="B7655" s="73" t="b">
        <f t="shared" si="242"/>
        <v>0</v>
      </c>
      <c r="C7655" s="11"/>
      <c r="D7655" s="11"/>
      <c r="E7655" s="11"/>
    </row>
    <row r="7656" spans="1:5" x14ac:dyDescent="0.25">
      <c r="A7656" s="122">
        <f t="shared" si="241"/>
        <v>47468</v>
      </c>
      <c r="B7656" s="73" t="b">
        <f t="shared" si="242"/>
        <v>0</v>
      </c>
      <c r="C7656" s="11"/>
      <c r="D7656" s="11"/>
      <c r="E7656" s="11"/>
    </row>
    <row r="7657" spans="1:5" x14ac:dyDescent="0.25">
      <c r="A7657" s="122">
        <f t="shared" si="241"/>
        <v>47469</v>
      </c>
      <c r="B7657" s="73" t="b">
        <f t="shared" si="242"/>
        <v>0</v>
      </c>
      <c r="C7657" s="11"/>
      <c r="D7657" s="11"/>
      <c r="E7657" s="11"/>
    </row>
    <row r="7658" spans="1:5" x14ac:dyDescent="0.25">
      <c r="A7658" s="122">
        <f t="shared" si="241"/>
        <v>47470</v>
      </c>
      <c r="B7658" s="73" t="b">
        <f t="shared" si="242"/>
        <v>0</v>
      </c>
      <c r="C7658" s="11"/>
      <c r="D7658" s="11"/>
      <c r="E7658" s="11"/>
    </row>
    <row r="7659" spans="1:5" x14ac:dyDescent="0.25">
      <c r="A7659" s="122">
        <f t="shared" si="241"/>
        <v>47471</v>
      </c>
      <c r="B7659" s="73" t="b">
        <f t="shared" si="242"/>
        <v>0</v>
      </c>
      <c r="C7659" s="11"/>
      <c r="D7659" s="11"/>
      <c r="E7659" s="11"/>
    </row>
    <row r="7660" spans="1:5" x14ac:dyDescent="0.25">
      <c r="A7660" s="122">
        <f t="shared" si="241"/>
        <v>47472</v>
      </c>
      <c r="B7660" s="73" t="b">
        <f t="shared" si="242"/>
        <v>0</v>
      </c>
      <c r="C7660" s="11"/>
      <c r="D7660" s="11"/>
      <c r="E7660" s="11"/>
    </row>
    <row r="7661" spans="1:5" x14ac:dyDescent="0.25">
      <c r="A7661" s="122">
        <f t="shared" si="241"/>
        <v>47473</v>
      </c>
      <c r="B7661" s="73" t="b">
        <f t="shared" si="242"/>
        <v>0</v>
      </c>
      <c r="C7661" s="11"/>
      <c r="D7661" s="11"/>
      <c r="E7661" s="11"/>
    </row>
    <row r="7662" spans="1:5" x14ac:dyDescent="0.25">
      <c r="A7662" s="122">
        <f t="shared" si="241"/>
        <v>47474</v>
      </c>
      <c r="B7662" s="73" t="b">
        <f t="shared" si="242"/>
        <v>0</v>
      </c>
      <c r="C7662" s="11"/>
      <c r="D7662" s="11"/>
      <c r="E7662" s="11"/>
    </row>
    <row r="7663" spans="1:5" x14ac:dyDescent="0.25">
      <c r="A7663" s="122">
        <f t="shared" si="241"/>
        <v>47475</v>
      </c>
      <c r="B7663" s="73" t="b">
        <f t="shared" si="242"/>
        <v>0</v>
      </c>
      <c r="C7663" s="11"/>
      <c r="D7663" s="11"/>
      <c r="E7663" s="11"/>
    </row>
    <row r="7664" spans="1:5" x14ac:dyDescent="0.25">
      <c r="A7664" s="122">
        <f t="shared" si="241"/>
        <v>47476</v>
      </c>
      <c r="B7664" s="73" t="b">
        <f t="shared" si="242"/>
        <v>1</v>
      </c>
      <c r="C7664" s="11"/>
      <c r="D7664" s="11"/>
      <c r="E7664" s="11" t="s">
        <v>81</v>
      </c>
    </row>
    <row r="7665" spans="1:5" x14ac:dyDescent="0.25">
      <c r="A7665" s="122">
        <f t="shared" si="241"/>
        <v>47477</v>
      </c>
      <c r="B7665" s="73" t="b">
        <f t="shared" si="242"/>
        <v>1</v>
      </c>
      <c r="C7665" s="11" t="s">
        <v>81</v>
      </c>
      <c r="D7665" s="11"/>
      <c r="E7665" s="11"/>
    </row>
    <row r="7666" spans="1:5" x14ac:dyDescent="0.25">
      <c r="A7666" s="122">
        <f t="shared" si="241"/>
        <v>47478</v>
      </c>
      <c r="B7666" s="73" t="b">
        <f t="shared" si="242"/>
        <v>1</v>
      </c>
      <c r="C7666" s="11" t="s">
        <v>81</v>
      </c>
      <c r="D7666" s="11"/>
      <c r="E7666" s="11"/>
    </row>
    <row r="7667" spans="1:5" x14ac:dyDescent="0.25">
      <c r="A7667" s="122">
        <f t="shared" si="241"/>
        <v>47479</v>
      </c>
      <c r="B7667" s="73" t="b">
        <f t="shared" si="242"/>
        <v>0</v>
      </c>
      <c r="C7667" s="11"/>
      <c r="D7667" s="11"/>
      <c r="E7667" s="11"/>
    </row>
    <row r="7668" spans="1:5" x14ac:dyDescent="0.25">
      <c r="A7668" s="122">
        <f t="shared" si="241"/>
        <v>47480</v>
      </c>
      <c r="B7668" s="73" t="b">
        <f t="shared" si="242"/>
        <v>0</v>
      </c>
      <c r="C7668" s="11"/>
      <c r="D7668" s="11"/>
      <c r="E7668" s="11"/>
    </row>
    <row r="7669" spans="1:5" x14ac:dyDescent="0.25">
      <c r="A7669" s="122">
        <f t="shared" si="241"/>
        <v>47481</v>
      </c>
      <c r="B7669" s="73" t="b">
        <f t="shared" si="242"/>
        <v>0</v>
      </c>
      <c r="C7669" s="11"/>
      <c r="D7669" s="11"/>
      <c r="E7669" s="11"/>
    </row>
    <row r="7670" spans="1:5" x14ac:dyDescent="0.25">
      <c r="A7670" s="122">
        <f t="shared" si="241"/>
        <v>47482</v>
      </c>
      <c r="B7670" s="73" t="b">
        <f t="shared" si="242"/>
        <v>0</v>
      </c>
      <c r="C7670" s="11"/>
      <c r="D7670" s="11"/>
      <c r="E7670" s="11"/>
    </row>
    <row r="7671" spans="1:5" x14ac:dyDescent="0.25">
      <c r="A7671" s="122">
        <f t="shared" si="241"/>
        <v>47483</v>
      </c>
      <c r="B7671" s="73" t="b">
        <f t="shared" si="242"/>
        <v>1</v>
      </c>
      <c r="C7671" s="11" t="s">
        <v>81</v>
      </c>
      <c r="D7671" s="11"/>
      <c r="E7671" s="11"/>
    </row>
  </sheetData>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topLeftCell="A3" workbookViewId="0">
      <selection activeCell="H34" sqref="H34"/>
    </sheetView>
  </sheetViews>
  <sheetFormatPr defaultColWidth="9.140625" defaultRowHeight="12.75" x14ac:dyDescent="0.2"/>
  <cols>
    <col min="1" max="1" width="13.42578125" style="84" bestFit="1" customWidth="1"/>
    <col min="2" max="2" width="9.140625" style="84"/>
    <col min="3" max="3" width="12.7109375" style="84" bestFit="1" customWidth="1"/>
    <col min="4" max="4" width="9.140625" style="84"/>
    <col min="5" max="5" width="37" style="84" bestFit="1" customWidth="1"/>
    <col min="6" max="6" width="9.140625" style="84"/>
    <col min="7" max="7" width="12.42578125" style="84" customWidth="1"/>
    <col min="8" max="16384" width="9.140625" style="84"/>
  </cols>
  <sheetData>
    <row r="1" spans="1:11" ht="13.5" thickBot="1" x14ac:dyDescent="0.25">
      <c r="A1" s="83" t="s">
        <v>93</v>
      </c>
      <c r="B1" s="83"/>
      <c r="C1" s="83" t="s">
        <v>94</v>
      </c>
      <c r="E1" s="83" t="s">
        <v>95</v>
      </c>
      <c r="G1" s="85" t="s">
        <v>125</v>
      </c>
      <c r="I1" s="85" t="s">
        <v>142</v>
      </c>
      <c r="K1" s="84" t="s">
        <v>241</v>
      </c>
    </row>
    <row r="2" spans="1:11" ht="13.5" thickTop="1" x14ac:dyDescent="0.2">
      <c r="A2" s="83"/>
      <c r="E2" s="99"/>
      <c r="G2" s="86"/>
      <c r="I2" s="86" t="s">
        <v>240</v>
      </c>
      <c r="K2" s="218">
        <v>2018</v>
      </c>
    </row>
    <row r="3" spans="1:11" x14ac:dyDescent="0.2">
      <c r="A3" s="84">
        <v>1</v>
      </c>
      <c r="C3" s="84">
        <v>1</v>
      </c>
      <c r="E3" s="100" t="s">
        <v>96</v>
      </c>
      <c r="G3" s="87" t="s">
        <v>120</v>
      </c>
      <c r="I3" s="87" t="s">
        <v>143</v>
      </c>
      <c r="K3" s="218">
        <v>2019</v>
      </c>
    </row>
    <row r="4" spans="1:11" x14ac:dyDescent="0.2">
      <c r="A4" s="84">
        <v>2</v>
      </c>
      <c r="C4" s="84">
        <v>2</v>
      </c>
      <c r="E4" s="99" t="s">
        <v>97</v>
      </c>
      <c r="G4" s="88" t="s">
        <v>128</v>
      </c>
      <c r="I4" s="88" t="s">
        <v>144</v>
      </c>
      <c r="K4" s="218">
        <v>2020</v>
      </c>
    </row>
    <row r="5" spans="1:11" x14ac:dyDescent="0.2">
      <c r="A5" s="84">
        <v>3</v>
      </c>
      <c r="C5" s="84">
        <v>3</v>
      </c>
      <c r="E5" s="99" t="s">
        <v>98</v>
      </c>
      <c r="I5" s="87" t="s">
        <v>145</v>
      </c>
      <c r="K5" s="218">
        <v>2021</v>
      </c>
    </row>
    <row r="6" spans="1:11" x14ac:dyDescent="0.2">
      <c r="A6" s="84">
        <v>4</v>
      </c>
      <c r="C6" s="84">
        <v>4</v>
      </c>
      <c r="E6" s="97" t="s">
        <v>129</v>
      </c>
      <c r="I6" s="88" t="s">
        <v>146</v>
      </c>
      <c r="K6" s="218">
        <v>2022</v>
      </c>
    </row>
    <row r="7" spans="1:11" x14ac:dyDescent="0.2">
      <c r="A7" s="84">
        <v>5</v>
      </c>
      <c r="C7" s="84">
        <v>5</v>
      </c>
      <c r="E7" s="99" t="s">
        <v>99</v>
      </c>
      <c r="I7" s="87" t="s">
        <v>147</v>
      </c>
      <c r="K7" s="218">
        <v>2023</v>
      </c>
    </row>
    <row r="8" spans="1:11" x14ac:dyDescent="0.2">
      <c r="A8" s="84">
        <v>6</v>
      </c>
      <c r="C8" s="84">
        <v>6</v>
      </c>
      <c r="E8" s="99" t="s">
        <v>100</v>
      </c>
      <c r="I8" s="88" t="s">
        <v>148</v>
      </c>
      <c r="K8" s="218">
        <v>2024</v>
      </c>
    </row>
    <row r="9" spans="1:11" x14ac:dyDescent="0.2">
      <c r="A9" s="84">
        <v>7</v>
      </c>
      <c r="C9" s="84">
        <v>7</v>
      </c>
      <c r="E9" s="99" t="s">
        <v>101</v>
      </c>
      <c r="I9" s="87" t="s">
        <v>149</v>
      </c>
      <c r="K9" s="218">
        <v>2025</v>
      </c>
    </row>
    <row r="10" spans="1:11" x14ac:dyDescent="0.2">
      <c r="A10" s="84">
        <v>8</v>
      </c>
      <c r="C10" s="84">
        <v>8</v>
      </c>
      <c r="E10" s="99" t="s">
        <v>102</v>
      </c>
      <c r="I10" s="88" t="s">
        <v>150</v>
      </c>
      <c r="K10" s="218">
        <v>2026</v>
      </c>
    </row>
    <row r="11" spans="1:11" x14ac:dyDescent="0.2">
      <c r="A11" s="84">
        <v>9</v>
      </c>
      <c r="C11" s="84">
        <v>9</v>
      </c>
      <c r="E11" s="98" t="s">
        <v>137</v>
      </c>
      <c r="I11" s="87" t="s">
        <v>151</v>
      </c>
      <c r="K11" s="218">
        <v>2027</v>
      </c>
    </row>
    <row r="12" spans="1:11" x14ac:dyDescent="0.2">
      <c r="A12" s="84">
        <v>10</v>
      </c>
      <c r="C12" s="84">
        <v>10</v>
      </c>
      <c r="E12" s="98" t="s">
        <v>138</v>
      </c>
      <c r="I12" s="88" t="s">
        <v>152</v>
      </c>
      <c r="K12" s="218">
        <v>2028</v>
      </c>
    </row>
    <row r="13" spans="1:11" x14ac:dyDescent="0.2">
      <c r="C13" s="84">
        <v>11</v>
      </c>
      <c r="E13" s="99" t="s">
        <v>103</v>
      </c>
      <c r="I13" s="87" t="s">
        <v>153</v>
      </c>
      <c r="K13" s="218">
        <v>2029</v>
      </c>
    </row>
    <row r="14" spans="1:11" x14ac:dyDescent="0.2">
      <c r="C14" s="84">
        <v>12</v>
      </c>
      <c r="E14" s="98" t="s">
        <v>130</v>
      </c>
      <c r="I14" s="88" t="s">
        <v>154</v>
      </c>
      <c r="K14" s="218">
        <v>2030</v>
      </c>
    </row>
    <row r="15" spans="1:11" x14ac:dyDescent="0.2">
      <c r="C15" s="84">
        <v>13</v>
      </c>
      <c r="E15" s="99" t="s">
        <v>104</v>
      </c>
      <c r="I15" s="87" t="s">
        <v>155</v>
      </c>
      <c r="K15" s="218">
        <v>2031</v>
      </c>
    </row>
    <row r="16" spans="1:11" x14ac:dyDescent="0.2">
      <c r="C16" s="84">
        <v>14</v>
      </c>
      <c r="E16" s="99" t="s">
        <v>105</v>
      </c>
      <c r="I16" s="88" t="s">
        <v>156</v>
      </c>
      <c r="K16" s="218">
        <v>2032</v>
      </c>
    </row>
    <row r="17" spans="3:11" x14ac:dyDescent="0.2">
      <c r="C17" s="84">
        <v>15</v>
      </c>
      <c r="E17" s="99" t="s">
        <v>249</v>
      </c>
      <c r="I17" s="87" t="s">
        <v>157</v>
      </c>
      <c r="K17" s="218">
        <v>2033</v>
      </c>
    </row>
    <row r="18" spans="3:11" x14ac:dyDescent="0.2">
      <c r="C18" s="84">
        <v>16</v>
      </c>
      <c r="E18" s="98" t="s">
        <v>131</v>
      </c>
      <c r="I18" s="88" t="s">
        <v>158</v>
      </c>
      <c r="K18" s="84">
        <v>2034</v>
      </c>
    </row>
    <row r="19" spans="3:11" x14ac:dyDescent="0.2">
      <c r="C19" s="84">
        <v>17</v>
      </c>
      <c r="E19" s="99" t="s">
        <v>106</v>
      </c>
      <c r="I19" s="87" t="s">
        <v>159</v>
      </c>
      <c r="K19" s="218"/>
    </row>
    <row r="20" spans="3:11" x14ac:dyDescent="0.2">
      <c r="C20" s="84">
        <v>18</v>
      </c>
      <c r="E20" s="99" t="s">
        <v>107</v>
      </c>
      <c r="I20" s="88" t="s">
        <v>160</v>
      </c>
      <c r="K20" s="218"/>
    </row>
    <row r="21" spans="3:11" x14ac:dyDescent="0.2">
      <c r="C21" s="84">
        <v>19</v>
      </c>
      <c r="E21" s="99" t="s">
        <v>108</v>
      </c>
      <c r="I21" s="87" t="s">
        <v>161</v>
      </c>
      <c r="K21" s="218"/>
    </row>
    <row r="22" spans="3:11" x14ac:dyDescent="0.2">
      <c r="C22" s="84">
        <v>20</v>
      </c>
      <c r="E22" s="99" t="s">
        <v>109</v>
      </c>
      <c r="I22" s="88" t="s">
        <v>162</v>
      </c>
      <c r="K22" s="218"/>
    </row>
    <row r="23" spans="3:11" x14ac:dyDescent="0.2">
      <c r="C23" s="84">
        <v>21</v>
      </c>
      <c r="E23" s="99" t="s">
        <v>110</v>
      </c>
      <c r="I23" s="87" t="s">
        <v>163</v>
      </c>
      <c r="K23" s="218"/>
    </row>
    <row r="24" spans="3:11" x14ac:dyDescent="0.2">
      <c r="C24" s="84">
        <v>22</v>
      </c>
      <c r="E24" s="99" t="s">
        <v>111</v>
      </c>
      <c r="I24" s="88" t="s">
        <v>164</v>
      </c>
      <c r="K24" s="218"/>
    </row>
    <row r="25" spans="3:11" x14ac:dyDescent="0.2">
      <c r="C25" s="84">
        <v>23</v>
      </c>
      <c r="E25" s="99" t="s">
        <v>112</v>
      </c>
      <c r="I25" s="87" t="s">
        <v>165</v>
      </c>
    </row>
    <row r="26" spans="3:11" x14ac:dyDescent="0.2">
      <c r="C26" s="84">
        <v>24</v>
      </c>
      <c r="E26" s="99" t="s">
        <v>113</v>
      </c>
      <c r="I26" s="88" t="s">
        <v>166</v>
      </c>
    </row>
    <row r="27" spans="3:11" x14ac:dyDescent="0.2">
      <c r="C27" s="84">
        <v>25</v>
      </c>
      <c r="E27" s="99" t="s">
        <v>114</v>
      </c>
      <c r="I27" s="87" t="s">
        <v>167</v>
      </c>
    </row>
    <row r="28" spans="3:11" x14ac:dyDescent="0.2">
      <c r="C28" s="84">
        <v>26</v>
      </c>
      <c r="E28" s="99" t="s">
        <v>115</v>
      </c>
      <c r="I28" s="88" t="s">
        <v>168</v>
      </c>
    </row>
    <row r="29" spans="3:11" x14ac:dyDescent="0.2">
      <c r="C29" s="84">
        <v>27</v>
      </c>
      <c r="E29" s="98" t="s">
        <v>132</v>
      </c>
      <c r="I29" s="87" t="s">
        <v>169</v>
      </c>
    </row>
    <row r="30" spans="3:11" x14ac:dyDescent="0.2">
      <c r="C30" s="84">
        <v>28</v>
      </c>
      <c r="E30" s="98" t="s">
        <v>133</v>
      </c>
      <c r="I30" s="88" t="s">
        <v>170</v>
      </c>
    </row>
    <row r="31" spans="3:11" x14ac:dyDescent="0.2">
      <c r="C31" s="84">
        <v>29</v>
      </c>
      <c r="E31" s="98" t="s">
        <v>134</v>
      </c>
      <c r="I31" s="87" t="s">
        <v>171</v>
      </c>
    </row>
    <row r="32" spans="3:11" x14ac:dyDescent="0.2">
      <c r="C32" s="84">
        <v>30</v>
      </c>
      <c r="E32" s="98" t="s">
        <v>135</v>
      </c>
      <c r="I32" s="88" t="s">
        <v>172</v>
      </c>
    </row>
    <row r="33" spans="3:9" x14ac:dyDescent="0.2">
      <c r="C33" s="84">
        <v>31</v>
      </c>
      <c r="E33" s="99" t="s">
        <v>116</v>
      </c>
      <c r="I33" s="87" t="s">
        <v>173</v>
      </c>
    </row>
    <row r="34" spans="3:9" x14ac:dyDescent="0.2">
      <c r="C34" s="84">
        <v>32</v>
      </c>
      <c r="E34" s="100" t="s">
        <v>117</v>
      </c>
      <c r="I34" s="88" t="s">
        <v>174</v>
      </c>
    </row>
    <row r="35" spans="3:9" x14ac:dyDescent="0.2">
      <c r="C35" s="84">
        <v>33</v>
      </c>
      <c r="E35" s="98" t="s">
        <v>136</v>
      </c>
    </row>
    <row r="36" spans="3:9" x14ac:dyDescent="0.2">
      <c r="C36" s="84">
        <v>34</v>
      </c>
    </row>
    <row r="37" spans="3:9" x14ac:dyDescent="0.2">
      <c r="C37" s="84">
        <v>35</v>
      </c>
    </row>
    <row r="38" spans="3:9" x14ac:dyDescent="0.2">
      <c r="C38" s="84">
        <v>36</v>
      </c>
    </row>
    <row r="39" spans="3:9" x14ac:dyDescent="0.2">
      <c r="C39" s="84">
        <v>37</v>
      </c>
    </row>
    <row r="40" spans="3:9" x14ac:dyDescent="0.2">
      <c r="C40" s="84">
        <v>38</v>
      </c>
    </row>
    <row r="41" spans="3:9" x14ac:dyDescent="0.2">
      <c r="C41" s="84">
        <v>39</v>
      </c>
    </row>
    <row r="42" spans="3:9" x14ac:dyDescent="0.2">
      <c r="C42" s="84">
        <v>40</v>
      </c>
    </row>
    <row r="43" spans="3:9" x14ac:dyDescent="0.2">
      <c r="C43" s="84">
        <v>41</v>
      </c>
    </row>
    <row r="44" spans="3:9" x14ac:dyDescent="0.2">
      <c r="C44" s="84">
        <v>42</v>
      </c>
    </row>
    <row r="45" spans="3:9" x14ac:dyDescent="0.2">
      <c r="C45" s="84">
        <v>43</v>
      </c>
    </row>
    <row r="46" spans="3:9" x14ac:dyDescent="0.2">
      <c r="C46" s="84">
        <v>44</v>
      </c>
    </row>
    <row r="47" spans="3:9" x14ac:dyDescent="0.2">
      <c r="C47" s="84">
        <v>45</v>
      </c>
    </row>
    <row r="48" spans="3:9" x14ac:dyDescent="0.2">
      <c r="C48" s="84">
        <v>46</v>
      </c>
    </row>
    <row r="49" spans="3:3" x14ac:dyDescent="0.2">
      <c r="C49" s="84">
        <v>47</v>
      </c>
    </row>
    <row r="50" spans="3:3" x14ac:dyDescent="0.2">
      <c r="C50" s="84">
        <v>48</v>
      </c>
    </row>
    <row r="51" spans="3:3" x14ac:dyDescent="0.2">
      <c r="C51" s="84">
        <v>49</v>
      </c>
    </row>
    <row r="52" spans="3:3" x14ac:dyDescent="0.2">
      <c r="C52" s="84">
        <v>50</v>
      </c>
    </row>
    <row r="53" spans="3:3" x14ac:dyDescent="0.2">
      <c r="C53" s="84">
        <v>51</v>
      </c>
    </row>
    <row r="54" spans="3:3" x14ac:dyDescent="0.2">
      <c r="C54" s="84">
        <v>52</v>
      </c>
    </row>
    <row r="55" spans="3:3" x14ac:dyDescent="0.2">
      <c r="C55" s="84">
        <v>53</v>
      </c>
    </row>
    <row r="56" spans="3:3" x14ac:dyDescent="0.2">
      <c r="C56" s="84">
        <v>54</v>
      </c>
    </row>
    <row r="57" spans="3:3" x14ac:dyDescent="0.2">
      <c r="C57" s="84">
        <v>55</v>
      </c>
    </row>
    <row r="58" spans="3:3" x14ac:dyDescent="0.2">
      <c r="C58" s="84">
        <v>56</v>
      </c>
    </row>
    <row r="59" spans="3:3" x14ac:dyDescent="0.2">
      <c r="C59" s="84">
        <v>57</v>
      </c>
    </row>
    <row r="60" spans="3:3" x14ac:dyDescent="0.2">
      <c r="C60" s="84">
        <v>58</v>
      </c>
    </row>
    <row r="61" spans="3:3" x14ac:dyDescent="0.2">
      <c r="C61" s="84">
        <v>59</v>
      </c>
    </row>
    <row r="62" spans="3:3" x14ac:dyDescent="0.2">
      <c r="C62" s="84">
        <v>60</v>
      </c>
    </row>
    <row r="63" spans="3:3" x14ac:dyDescent="0.2">
      <c r="C63" s="84">
        <v>61</v>
      </c>
    </row>
    <row r="64" spans="3:3" x14ac:dyDescent="0.2">
      <c r="C64" s="84">
        <v>62</v>
      </c>
    </row>
    <row r="65" spans="3:3" x14ac:dyDescent="0.2">
      <c r="C65" s="84">
        <v>63</v>
      </c>
    </row>
    <row r="66" spans="3:3" x14ac:dyDescent="0.2">
      <c r="C66" s="84">
        <v>64</v>
      </c>
    </row>
    <row r="67" spans="3:3" x14ac:dyDescent="0.2">
      <c r="C67" s="84">
        <v>65</v>
      </c>
    </row>
    <row r="68" spans="3:3" x14ac:dyDescent="0.2">
      <c r="C68" s="84">
        <v>66</v>
      </c>
    </row>
    <row r="69" spans="3:3" x14ac:dyDescent="0.2">
      <c r="C69" s="84">
        <v>67</v>
      </c>
    </row>
    <row r="70" spans="3:3" x14ac:dyDescent="0.2">
      <c r="C70" s="84">
        <v>68</v>
      </c>
    </row>
    <row r="71" spans="3:3" x14ac:dyDescent="0.2">
      <c r="C71" s="84">
        <v>69</v>
      </c>
    </row>
    <row r="72" spans="3:3" x14ac:dyDescent="0.2">
      <c r="C72" s="84">
        <v>70</v>
      </c>
    </row>
    <row r="73" spans="3:3" x14ac:dyDescent="0.2">
      <c r="C73" s="84">
        <v>71</v>
      </c>
    </row>
    <row r="74" spans="3:3" x14ac:dyDescent="0.2">
      <c r="C74" s="84">
        <v>72</v>
      </c>
    </row>
    <row r="75" spans="3:3" x14ac:dyDescent="0.2">
      <c r="C75" s="84">
        <v>73</v>
      </c>
    </row>
    <row r="76" spans="3:3" x14ac:dyDescent="0.2">
      <c r="C76" s="84">
        <v>74</v>
      </c>
    </row>
    <row r="77" spans="3:3" x14ac:dyDescent="0.2">
      <c r="C77" s="84">
        <v>75</v>
      </c>
    </row>
    <row r="78" spans="3:3" x14ac:dyDescent="0.2">
      <c r="C78" s="84">
        <v>76</v>
      </c>
    </row>
    <row r="79" spans="3:3" x14ac:dyDescent="0.2">
      <c r="C79" s="84">
        <v>77</v>
      </c>
    </row>
    <row r="80" spans="3:3" x14ac:dyDescent="0.2">
      <c r="C80" s="84">
        <v>78</v>
      </c>
    </row>
    <row r="81" spans="3:3" x14ac:dyDescent="0.2">
      <c r="C81" s="84">
        <v>79</v>
      </c>
    </row>
    <row r="82" spans="3:3" x14ac:dyDescent="0.2">
      <c r="C82" s="84">
        <v>80</v>
      </c>
    </row>
    <row r="83" spans="3:3" x14ac:dyDescent="0.2">
      <c r="C83" s="84">
        <v>81</v>
      </c>
    </row>
    <row r="84" spans="3:3" x14ac:dyDescent="0.2">
      <c r="C84" s="84">
        <v>82</v>
      </c>
    </row>
    <row r="85" spans="3:3" x14ac:dyDescent="0.2">
      <c r="C85" s="84">
        <v>83</v>
      </c>
    </row>
    <row r="86" spans="3:3" x14ac:dyDescent="0.2">
      <c r="C86" s="84">
        <v>84</v>
      </c>
    </row>
    <row r="87" spans="3:3" x14ac:dyDescent="0.2">
      <c r="C87" s="84">
        <v>85</v>
      </c>
    </row>
    <row r="88" spans="3:3" x14ac:dyDescent="0.2">
      <c r="C88" s="84">
        <v>86</v>
      </c>
    </row>
    <row r="89" spans="3:3" x14ac:dyDescent="0.2">
      <c r="C89" s="84">
        <v>87</v>
      </c>
    </row>
    <row r="90" spans="3:3" x14ac:dyDescent="0.2">
      <c r="C90" s="84">
        <v>88</v>
      </c>
    </row>
    <row r="91" spans="3:3" x14ac:dyDescent="0.2">
      <c r="C91" s="84">
        <v>89</v>
      </c>
    </row>
    <row r="92" spans="3:3" x14ac:dyDescent="0.2">
      <c r="C92" s="84">
        <v>90</v>
      </c>
    </row>
    <row r="93" spans="3:3" x14ac:dyDescent="0.2">
      <c r="C93" s="84">
        <v>91</v>
      </c>
    </row>
    <row r="94" spans="3:3" x14ac:dyDescent="0.2">
      <c r="C94" s="84">
        <v>92</v>
      </c>
    </row>
    <row r="95" spans="3:3" x14ac:dyDescent="0.2">
      <c r="C95" s="84">
        <v>93</v>
      </c>
    </row>
    <row r="96" spans="3:3" x14ac:dyDescent="0.2">
      <c r="C96" s="84">
        <v>94</v>
      </c>
    </row>
    <row r="97" spans="3:3" x14ac:dyDescent="0.2">
      <c r="C97" s="84">
        <v>95</v>
      </c>
    </row>
    <row r="98" spans="3:3" x14ac:dyDescent="0.2">
      <c r="C98" s="84">
        <v>96</v>
      </c>
    </row>
    <row r="99" spans="3:3" x14ac:dyDescent="0.2">
      <c r="C99" s="84">
        <v>97</v>
      </c>
    </row>
    <row r="100" spans="3:3" x14ac:dyDescent="0.2">
      <c r="C100" s="84">
        <v>98</v>
      </c>
    </row>
    <row r="101" spans="3:3" x14ac:dyDescent="0.2">
      <c r="C101" s="84">
        <v>99</v>
      </c>
    </row>
    <row r="102" spans="3:3" x14ac:dyDescent="0.2">
      <c r="C102" s="84">
        <v>100</v>
      </c>
    </row>
  </sheetData>
  <dataValidations disablePrompts="1" count="1">
    <dataValidation type="list" allowBlank="1" showInputMessage="1" showErrorMessage="1" sqref="A15">
      <formula1>$A$3:$A$12</formula1>
    </dataValidation>
  </dataValidations>
  <pageMargins left="0.7" right="0.7" top="0.75" bottom="0.75" header="0.3" footer="0.3"/>
  <tableParts count="6">
    <tablePart r:id="rId1"/>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7"/>
  <sheetViews>
    <sheetView showGridLines="0" tabSelected="1" workbookViewId="0">
      <selection activeCell="C5" sqref="C5"/>
    </sheetView>
  </sheetViews>
  <sheetFormatPr defaultColWidth="9.140625" defaultRowHeight="12.75" x14ac:dyDescent="0.2"/>
  <cols>
    <col min="1" max="1" width="2.42578125" style="89" customWidth="1"/>
    <col min="2" max="2" width="36.140625" style="89" customWidth="1"/>
    <col min="3" max="3" width="22.42578125" style="89" customWidth="1"/>
    <col min="4" max="4" width="2" style="89" customWidth="1"/>
    <col min="5" max="5" width="119.140625" style="89" bestFit="1" customWidth="1"/>
    <col min="6" max="16384" width="9.140625" style="89"/>
  </cols>
  <sheetData>
    <row r="2" spans="2:5" ht="18" x14ac:dyDescent="0.25">
      <c r="B2" s="90" t="s">
        <v>86</v>
      </c>
    </row>
    <row r="3" spans="2:5" x14ac:dyDescent="0.2">
      <c r="B3" s="127" t="s">
        <v>119</v>
      </c>
    </row>
    <row r="5" spans="2:5" ht="12.75" customHeight="1" x14ac:dyDescent="0.2">
      <c r="B5" s="91" t="s">
        <v>87</v>
      </c>
      <c r="C5" s="233"/>
      <c r="E5" s="92"/>
    </row>
    <row r="6" spans="2:5" ht="12.75" customHeight="1" x14ac:dyDescent="0.2">
      <c r="B6" s="91" t="s">
        <v>140</v>
      </c>
      <c r="C6" s="234"/>
      <c r="E6" s="92" t="s">
        <v>141</v>
      </c>
    </row>
    <row r="7" spans="2:5" ht="12.75" customHeight="1" x14ac:dyDescent="0.2">
      <c r="B7" s="91" t="s">
        <v>61</v>
      </c>
      <c r="C7" s="219"/>
      <c r="E7" s="92"/>
    </row>
    <row r="8" spans="2:5" ht="12.75" customHeight="1" x14ac:dyDescent="0.2">
      <c r="B8" s="91"/>
      <c r="C8" s="92"/>
      <c r="E8" s="92"/>
    </row>
    <row r="9" spans="2:5" ht="12.75" customHeight="1" x14ac:dyDescent="0.2">
      <c r="B9" s="93" t="s">
        <v>121</v>
      </c>
      <c r="C9" s="92"/>
      <c r="E9" s="92"/>
    </row>
    <row r="10" spans="2:5" ht="12.75" customHeight="1" x14ac:dyDescent="0.25">
      <c r="B10" s="94" t="s">
        <v>89</v>
      </c>
      <c r="C10" s="235"/>
      <c r="D10" s="95"/>
      <c r="E10" s="92" t="s">
        <v>90</v>
      </c>
    </row>
    <row r="11" spans="2:5" ht="12.75" customHeight="1" x14ac:dyDescent="0.25">
      <c r="B11" s="94" t="s">
        <v>139</v>
      </c>
      <c r="C11" s="235"/>
      <c r="D11" s="95"/>
      <c r="E11" s="92"/>
    </row>
    <row r="12" spans="2:5" ht="12.75" customHeight="1" x14ac:dyDescent="0.25">
      <c r="B12" s="94" t="s">
        <v>91</v>
      </c>
      <c r="C12" s="82"/>
      <c r="D12" s="95"/>
      <c r="E12" s="96" t="s">
        <v>92</v>
      </c>
    </row>
    <row r="13" spans="2:5" ht="12.75" customHeight="1" x14ac:dyDescent="0.2">
      <c r="B13" s="91" t="s">
        <v>85</v>
      </c>
      <c r="C13" s="80"/>
      <c r="E13" s="92" t="s">
        <v>88</v>
      </c>
    </row>
    <row r="14" spans="2:5" ht="12.75" customHeight="1" x14ac:dyDescent="0.2">
      <c r="B14" s="91" t="s">
        <v>122</v>
      </c>
      <c r="C14" s="233"/>
      <c r="E14" s="92" t="s">
        <v>124</v>
      </c>
    </row>
    <row r="15" spans="2:5" ht="12.75" customHeight="1" x14ac:dyDescent="0.2">
      <c r="B15" s="91" t="s">
        <v>123</v>
      </c>
      <c r="C15" s="80"/>
      <c r="E15" s="92" t="s">
        <v>118</v>
      </c>
    </row>
    <row r="16" spans="2:5" ht="12.75" customHeight="1" x14ac:dyDescent="0.2">
      <c r="B16" s="91"/>
    </row>
    <row r="17" spans="2:5" ht="12.75" customHeight="1" x14ac:dyDescent="0.2">
      <c r="B17" s="93" t="s">
        <v>126</v>
      </c>
      <c r="C17" s="92"/>
      <c r="E17" s="92"/>
    </row>
    <row r="18" spans="2:5" ht="12.75" customHeight="1" x14ac:dyDescent="0.25">
      <c r="B18" s="94" t="s">
        <v>89</v>
      </c>
      <c r="C18" s="235"/>
      <c r="D18" s="95"/>
      <c r="E18" s="92" t="s">
        <v>90</v>
      </c>
    </row>
    <row r="19" spans="2:5" ht="12.75" customHeight="1" x14ac:dyDescent="0.25">
      <c r="B19" s="94" t="s">
        <v>139</v>
      </c>
      <c r="C19" s="81"/>
      <c r="D19" s="95"/>
      <c r="E19" s="92"/>
    </row>
    <row r="20" spans="2:5" ht="12.75" customHeight="1" x14ac:dyDescent="0.25">
      <c r="B20" s="94" t="s">
        <v>91</v>
      </c>
      <c r="C20" s="82"/>
      <c r="D20" s="95"/>
      <c r="E20" s="96" t="s">
        <v>92</v>
      </c>
    </row>
    <row r="21" spans="2:5" ht="12.75" customHeight="1" x14ac:dyDescent="0.2">
      <c r="B21" s="91" t="s">
        <v>85</v>
      </c>
      <c r="C21" s="80"/>
      <c r="E21" s="92" t="s">
        <v>88</v>
      </c>
    </row>
    <row r="22" spans="2:5" ht="12.75" customHeight="1" x14ac:dyDescent="0.2">
      <c r="B22" s="91" t="s">
        <v>122</v>
      </c>
      <c r="C22" s="80"/>
      <c r="E22" s="92" t="s">
        <v>124</v>
      </c>
    </row>
    <row r="23" spans="2:5" ht="12.75" customHeight="1" x14ac:dyDescent="0.2">
      <c r="B23" s="91" t="s">
        <v>123</v>
      </c>
      <c r="C23" s="80"/>
      <c r="E23" s="92" t="s">
        <v>118</v>
      </c>
    </row>
    <row r="24" spans="2:5" ht="12.75" customHeight="1" x14ac:dyDescent="0.2"/>
    <row r="25" spans="2:5" ht="12.75" customHeight="1" x14ac:dyDescent="0.2">
      <c r="B25" s="93" t="s">
        <v>127</v>
      </c>
      <c r="C25" s="92"/>
      <c r="E25" s="92"/>
    </row>
    <row r="26" spans="2:5" ht="12.75" customHeight="1" x14ac:dyDescent="0.25">
      <c r="B26" s="94" t="s">
        <v>89</v>
      </c>
      <c r="C26" s="81"/>
      <c r="D26" s="95"/>
      <c r="E26" s="92" t="s">
        <v>90</v>
      </c>
    </row>
    <row r="27" spans="2:5" ht="12.75" customHeight="1" x14ac:dyDescent="0.25">
      <c r="B27" s="94" t="s">
        <v>139</v>
      </c>
      <c r="C27" s="81"/>
      <c r="D27" s="95"/>
      <c r="E27" s="92"/>
    </row>
    <row r="28" spans="2:5" ht="12.75" customHeight="1" x14ac:dyDescent="0.25">
      <c r="B28" s="94" t="s">
        <v>91</v>
      </c>
      <c r="C28" s="82"/>
      <c r="D28" s="95"/>
      <c r="E28" s="96" t="s">
        <v>92</v>
      </c>
    </row>
    <row r="29" spans="2:5" ht="12.75" customHeight="1" x14ac:dyDescent="0.2">
      <c r="B29" s="91" t="s">
        <v>85</v>
      </c>
      <c r="C29" s="80"/>
      <c r="E29" s="92" t="s">
        <v>88</v>
      </c>
    </row>
    <row r="30" spans="2:5" ht="12.75" customHeight="1" x14ac:dyDescent="0.2">
      <c r="B30" s="91" t="s">
        <v>122</v>
      </c>
      <c r="C30" s="80"/>
      <c r="E30" s="92" t="s">
        <v>124</v>
      </c>
    </row>
    <row r="31" spans="2:5" ht="12.75" customHeight="1" x14ac:dyDescent="0.2">
      <c r="B31" s="91" t="s">
        <v>123</v>
      </c>
      <c r="C31" s="80"/>
      <c r="E31" s="92" t="s">
        <v>118</v>
      </c>
    </row>
    <row r="32" spans="2:5" ht="12.75" customHeight="1" x14ac:dyDescent="0.2"/>
    <row r="33" ht="12.75" customHeight="1" x14ac:dyDescent="0.2"/>
    <row r="34" ht="12.75" customHeight="1" x14ac:dyDescent="0.2"/>
    <row r="35" ht="12.75" customHeight="1" x14ac:dyDescent="0.2"/>
    <row r="36" ht="12.75" customHeight="1" x14ac:dyDescent="0.2"/>
    <row r="37" ht="12.75" customHeight="1" x14ac:dyDescent="0.2"/>
  </sheetData>
  <sheetProtection sheet="1" objects="1" scenarios="1"/>
  <dataValidations count="1">
    <dataValidation type="list" allowBlank="1" showInputMessage="1" showErrorMessage="1" sqref="C7">
      <formula1>Year</formula1>
    </dataValidation>
  </dataValidations>
  <pageMargins left="0.7" right="0.7" top="0.75" bottom="0.75" header="0.3" footer="0.3"/>
  <pageSetup paperSize="9" orientation="portrait" verticalDpi="12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'Ark2'!$G$2:$G$4</xm:f>
          </x14:formula1>
          <xm:sqref>C14 C22 C30</xm:sqref>
        </x14:dataValidation>
        <x14:dataValidation type="list" allowBlank="1" showInputMessage="1" showErrorMessage="1">
          <x14:formula1>
            <xm:f>'Ark2'!$E$2:$E$35</xm:f>
          </x14:formula1>
          <xm:sqref>C15</xm:sqref>
        </x14:dataValidation>
        <x14:dataValidation type="list" allowBlank="1" showInputMessage="1" showErrorMessage="1">
          <x14:formula1>
            <xm:f>'Ark2'!$E$2:$E$35</xm:f>
          </x14:formula1>
          <xm:sqref>C23</xm:sqref>
        </x14:dataValidation>
        <x14:dataValidation type="list" allowBlank="1" showInputMessage="1" showErrorMessage="1">
          <x14:formula1>
            <xm:f>'Ark2'!$E$2:$E$35</xm:f>
          </x14:formula1>
          <xm:sqref>C31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1"/>
  <sheetViews>
    <sheetView zoomScaleNormal="100" workbookViewId="0"/>
  </sheetViews>
  <sheetFormatPr defaultRowHeight="15" x14ac:dyDescent="0.25"/>
  <cols>
    <col min="1" max="1" width="24.140625" bestFit="1" customWidth="1"/>
    <col min="2" max="2" width="16.85546875" bestFit="1" customWidth="1"/>
    <col min="3" max="3" width="10.140625" style="176" bestFit="1" customWidth="1"/>
    <col min="4" max="4" width="10.140625" bestFit="1" customWidth="1"/>
    <col min="5" max="5" width="6.140625" bestFit="1" customWidth="1"/>
    <col min="6" max="6" width="6" style="174" bestFit="1" customWidth="1"/>
    <col min="7" max="7" width="24.85546875" bestFit="1" customWidth="1"/>
    <col min="8" max="8" width="3.28515625" hidden="1" customWidth="1"/>
    <col min="9" max="9" width="5" hidden="1" customWidth="1"/>
    <col min="10" max="11" width="8.5703125" style="172" hidden="1" customWidth="1"/>
    <col min="12" max="12" width="8.5703125" style="173" hidden="1" customWidth="1"/>
    <col min="13" max="13" width="8.5703125" hidden="1" customWidth="1"/>
    <col min="14" max="14" width="9.140625" hidden="1" customWidth="1"/>
    <col min="15" max="18" width="10.42578125" hidden="1" customWidth="1"/>
    <col min="19" max="19" width="9.140625" hidden="1" customWidth="1"/>
    <col min="20" max="20" width="8.5703125" style="174" hidden="1" customWidth="1"/>
    <col min="21" max="21" width="3" style="175" hidden="1" customWidth="1"/>
    <col min="22" max="23" width="8.5703125" style="174" hidden="1" customWidth="1"/>
    <col min="24" max="24" width="27.140625" hidden="1" customWidth="1"/>
    <col min="25" max="25" width="5" hidden="1" customWidth="1"/>
    <col min="26" max="26" width="2.5703125" hidden="1" customWidth="1"/>
    <col min="27" max="27" width="9.140625" hidden="1" customWidth="1"/>
    <col min="28" max="28" width="10.85546875" hidden="1" customWidth="1"/>
    <col min="29" max="29" width="5" hidden="1" customWidth="1"/>
    <col min="30" max="30" width="9.5703125" hidden="1" customWidth="1"/>
    <col min="31" max="33" width="10.5703125" hidden="1" customWidth="1"/>
  </cols>
  <sheetData>
    <row r="1" spans="1:33" ht="15.75" thickBot="1" x14ac:dyDescent="0.3">
      <c r="A1" s="220" t="s">
        <v>214</v>
      </c>
      <c r="B1" s="220" t="s">
        <v>215</v>
      </c>
      <c r="C1" s="220" t="s">
        <v>216</v>
      </c>
      <c r="D1" s="220" t="s">
        <v>217</v>
      </c>
      <c r="E1" s="220" t="s">
        <v>218</v>
      </c>
      <c r="F1" s="220" t="s">
        <v>219</v>
      </c>
      <c r="G1" s="220" t="s">
        <v>220</v>
      </c>
      <c r="H1" s="129"/>
    </row>
    <row r="2" spans="1:33" ht="15.75" thickBot="1" x14ac:dyDescent="0.3">
      <c r="C2"/>
      <c r="F2"/>
      <c r="I2" s="176">
        <f>Y3</f>
        <v>0</v>
      </c>
      <c r="J2" s="178" t="e">
        <f t="shared" ref="J2:J33" si="0">IF(RIGHT(C2,4)*1=$Y$3,LEFT(C2,2)*1," ")</f>
        <v>#VALUE!</v>
      </c>
      <c r="K2" s="178" t="e">
        <f t="shared" ref="K2:K33" si="1">IF(RIGHT(D2,4)*1=$Y$3,LEFT(D2,2)*1," ")</f>
        <v>#VALUE!</v>
      </c>
      <c r="L2" s="179" t="e">
        <f t="shared" ref="L2:L33" si="2">IF(RIGHT(C2,4)*1=$Y$3,MID(C2,4,2)*1," ")</f>
        <v>#VALUE!</v>
      </c>
      <c r="M2" s="180" t="e">
        <f t="shared" ref="M2:M33" si="3">IF(RIGHT(C2,4)*1=$Y$3,RIGHT(C2,4)*1," ")</f>
        <v>#VALUE!</v>
      </c>
      <c r="N2" s="180"/>
      <c r="O2" s="180" t="e">
        <f t="shared" ref="O2:O33" si="4">IF(RIGHT(C2,4)*1=$Y$3,SUBSTITUTE(C2,".","-")," ")</f>
        <v>#VALUE!</v>
      </c>
      <c r="P2" s="180" t="e">
        <f t="shared" ref="P2:P33" si="5">IF(RIGHT(D2,4)*1=$Y$3,SUBSTITUTE(D2,".","-")," ")</f>
        <v>#VALUE!</v>
      </c>
      <c r="Q2" s="180" t="e">
        <f t="shared" ref="Q2:Q33" si="6">IF(RIGHT(C2,4)*1=$Y$3,SUBSTITUTE(C2,".","-")," ")</f>
        <v>#VALUE!</v>
      </c>
      <c r="R2" s="180" t="e">
        <f t="shared" ref="R2:R33" si="7">IF(RIGHT(D2,4)*1=$Y$3,SUBSTITUTE(D2,".","-")," ")</f>
        <v>#VALUE!</v>
      </c>
      <c r="S2" s="180"/>
      <c r="T2" s="181" t="e">
        <f t="shared" ref="T2:T33" si="8">IF(RIGHT(C2,4)*1=$Y$3,Q2*1," ")</f>
        <v>#VALUE!</v>
      </c>
      <c r="U2" s="182"/>
      <c r="V2" s="174" t="e">
        <f t="shared" ref="V2:V33" si="9">IF(RIGHT(C2,4)*1=$Y$3,F2," ")</f>
        <v>#VALUE!</v>
      </c>
      <c r="W2" s="174" t="e">
        <f>+_xlfn.DAYS(P2,O2)+1</f>
        <v>#VALUE!</v>
      </c>
      <c r="X2" s="183" t="s">
        <v>221</v>
      </c>
      <c r="Y2" s="183"/>
      <c r="Z2" s="183"/>
      <c r="AB2" s="241" t="s">
        <v>222</v>
      </c>
      <c r="AC2" s="241"/>
    </row>
    <row r="3" spans="1:33" x14ac:dyDescent="0.25">
      <c r="C3"/>
      <c r="F3"/>
      <c r="J3" s="178" t="e">
        <f t="shared" si="0"/>
        <v>#VALUE!</v>
      </c>
      <c r="K3" s="178" t="e">
        <f t="shared" si="1"/>
        <v>#VALUE!</v>
      </c>
      <c r="L3" s="179" t="e">
        <f t="shared" si="2"/>
        <v>#VALUE!</v>
      </c>
      <c r="M3" s="180" t="e">
        <f t="shared" si="3"/>
        <v>#VALUE!</v>
      </c>
      <c r="N3" s="180"/>
      <c r="O3" s="180" t="e">
        <f t="shared" si="4"/>
        <v>#VALUE!</v>
      </c>
      <c r="P3" s="180" t="e">
        <f t="shared" si="5"/>
        <v>#VALUE!</v>
      </c>
      <c r="Q3" s="180" t="e">
        <f t="shared" si="6"/>
        <v>#VALUE!</v>
      </c>
      <c r="R3" s="180" t="e">
        <f t="shared" si="7"/>
        <v>#VALUE!</v>
      </c>
      <c r="S3" s="180"/>
      <c r="T3" s="181" t="e">
        <f t="shared" si="8"/>
        <v>#VALUE!</v>
      </c>
      <c r="U3" s="182"/>
      <c r="V3" s="174" t="e">
        <f t="shared" si="9"/>
        <v>#VALUE!</v>
      </c>
      <c r="W3" s="174" t="e">
        <f t="shared" ref="W3:W66" si="10">+_xlfn.DAYS(P3,O3)+1</f>
        <v>#VALUE!</v>
      </c>
      <c r="X3" s="185" t="s">
        <v>223</v>
      </c>
      <c r="Y3" s="185">
        <f>+'Master data'!C7</f>
        <v>0</v>
      </c>
      <c r="Z3" s="185"/>
      <c r="AB3" s="177" t="s">
        <v>224</v>
      </c>
      <c r="AC3" s="186" t="s">
        <v>225</v>
      </c>
      <c r="AE3" t="s">
        <v>223</v>
      </c>
      <c r="AF3" t="s">
        <v>223</v>
      </c>
      <c r="AG3" t="s">
        <v>223</v>
      </c>
    </row>
    <row r="4" spans="1:33" x14ac:dyDescent="0.25">
      <c r="C4"/>
      <c r="F4"/>
      <c r="J4" s="178" t="e">
        <f t="shared" si="0"/>
        <v>#VALUE!</v>
      </c>
      <c r="K4" s="178" t="e">
        <f t="shared" si="1"/>
        <v>#VALUE!</v>
      </c>
      <c r="L4" s="179" t="e">
        <f t="shared" si="2"/>
        <v>#VALUE!</v>
      </c>
      <c r="M4" s="180" t="e">
        <f t="shared" si="3"/>
        <v>#VALUE!</v>
      </c>
      <c r="N4" s="180"/>
      <c r="O4" s="180" t="e">
        <f t="shared" si="4"/>
        <v>#VALUE!</v>
      </c>
      <c r="P4" s="180" t="e">
        <f t="shared" si="5"/>
        <v>#VALUE!</v>
      </c>
      <c r="Q4" s="180" t="e">
        <f t="shared" si="6"/>
        <v>#VALUE!</v>
      </c>
      <c r="R4" s="180" t="e">
        <f t="shared" si="7"/>
        <v>#VALUE!</v>
      </c>
      <c r="S4" s="180"/>
      <c r="T4" s="181" t="e">
        <f t="shared" si="8"/>
        <v>#VALUE!</v>
      </c>
      <c r="U4" s="182"/>
      <c r="V4" s="174" t="e">
        <f t="shared" si="9"/>
        <v>#VALUE!</v>
      </c>
      <c r="W4" s="174" t="e">
        <f t="shared" si="10"/>
        <v>#VALUE!</v>
      </c>
      <c r="X4" s="185" t="s">
        <v>223</v>
      </c>
      <c r="Y4" s="185" t="str">
        <f>IF(AF7&gt;0,AF6," ")</f>
        <v xml:space="preserve"> </v>
      </c>
      <c r="Z4" s="185"/>
      <c r="AB4" s="184" t="s">
        <v>226</v>
      </c>
      <c r="AC4" s="184">
        <f>January!C11</f>
        <v>0</v>
      </c>
      <c r="AE4">
        <f>IF(AE7&gt;0,AE6," ")</f>
        <v>0</v>
      </c>
      <c r="AF4" t="str">
        <f>IF(AF7&gt;0,AF6," ")</f>
        <v xml:space="preserve"> </v>
      </c>
      <c r="AG4" t="str">
        <f>IF(AG7&gt;0,AG6," ")</f>
        <v xml:space="preserve"> </v>
      </c>
    </row>
    <row r="5" spans="1:33" x14ac:dyDescent="0.25">
      <c r="C5"/>
      <c r="F5"/>
      <c r="J5" s="178" t="e">
        <f t="shared" si="0"/>
        <v>#VALUE!</v>
      </c>
      <c r="K5" s="178" t="e">
        <f t="shared" si="1"/>
        <v>#VALUE!</v>
      </c>
      <c r="L5" s="179" t="e">
        <f t="shared" si="2"/>
        <v>#VALUE!</v>
      </c>
      <c r="M5" s="180" t="e">
        <f t="shared" si="3"/>
        <v>#VALUE!</v>
      </c>
      <c r="N5" s="180"/>
      <c r="O5" s="180" t="e">
        <f t="shared" si="4"/>
        <v>#VALUE!</v>
      </c>
      <c r="P5" s="180" t="e">
        <f t="shared" si="5"/>
        <v>#VALUE!</v>
      </c>
      <c r="Q5" s="180" t="e">
        <f t="shared" si="6"/>
        <v>#VALUE!</v>
      </c>
      <c r="R5" s="180" t="e">
        <f t="shared" si="7"/>
        <v>#VALUE!</v>
      </c>
      <c r="S5" s="180"/>
      <c r="T5" s="181" t="e">
        <f t="shared" si="8"/>
        <v>#VALUE!</v>
      </c>
      <c r="U5" s="182"/>
      <c r="V5" s="174" t="e">
        <f t="shared" si="9"/>
        <v>#VALUE!</v>
      </c>
      <c r="W5" s="174" t="e">
        <f t="shared" si="10"/>
        <v>#VALUE!</v>
      </c>
      <c r="X5" s="185" t="s">
        <v>223</v>
      </c>
      <c r="Y5" s="187" t="str">
        <f>IF(AG7&gt;0,AG6," ")</f>
        <v xml:space="preserve"> </v>
      </c>
      <c r="Z5" s="185"/>
      <c r="AB5" s="184" t="s">
        <v>227</v>
      </c>
      <c r="AC5" s="184">
        <f>February!C11</f>
        <v>0</v>
      </c>
    </row>
    <row r="6" spans="1:33" x14ac:dyDescent="0.25">
      <c r="C6"/>
      <c r="F6"/>
      <c r="J6" s="178" t="e">
        <f t="shared" si="0"/>
        <v>#VALUE!</v>
      </c>
      <c r="K6" s="178" t="e">
        <f t="shared" si="1"/>
        <v>#VALUE!</v>
      </c>
      <c r="L6" s="179" t="e">
        <f t="shared" si="2"/>
        <v>#VALUE!</v>
      </c>
      <c r="M6" s="180" t="e">
        <f t="shared" si="3"/>
        <v>#VALUE!</v>
      </c>
      <c r="N6" s="180"/>
      <c r="O6" s="180" t="e">
        <f t="shared" si="4"/>
        <v>#VALUE!</v>
      </c>
      <c r="P6" s="180" t="e">
        <f t="shared" si="5"/>
        <v>#VALUE!</v>
      </c>
      <c r="Q6" s="180" t="e">
        <f t="shared" si="6"/>
        <v>#VALUE!</v>
      </c>
      <c r="R6" s="180" t="e">
        <f t="shared" si="7"/>
        <v>#VALUE!</v>
      </c>
      <c r="S6" s="180"/>
      <c r="T6" s="181" t="e">
        <f t="shared" si="8"/>
        <v>#VALUE!</v>
      </c>
      <c r="U6" s="182"/>
      <c r="V6" s="174" t="e">
        <f t="shared" si="9"/>
        <v>#VALUE!</v>
      </c>
      <c r="W6" s="174" t="e">
        <f t="shared" si="10"/>
        <v>#VALUE!</v>
      </c>
      <c r="X6" s="185"/>
      <c r="Y6" s="185"/>
      <c r="Z6" s="185"/>
      <c r="AB6" s="184" t="s">
        <v>228</v>
      </c>
      <c r="AC6" s="184">
        <f>March!C11</f>
        <v>0</v>
      </c>
      <c r="AE6">
        <f>MIN(AC4:AC15)</f>
        <v>0</v>
      </c>
      <c r="AF6">
        <f>AE6+1</f>
        <v>1</v>
      </c>
      <c r="AG6">
        <f>AF6+1</f>
        <v>2</v>
      </c>
    </row>
    <row r="7" spans="1:33" x14ac:dyDescent="0.25">
      <c r="C7"/>
      <c r="F7"/>
      <c r="J7" s="178" t="e">
        <f t="shared" si="0"/>
        <v>#VALUE!</v>
      </c>
      <c r="K7" s="178" t="e">
        <f t="shared" si="1"/>
        <v>#VALUE!</v>
      </c>
      <c r="L7" s="179" t="e">
        <f t="shared" si="2"/>
        <v>#VALUE!</v>
      </c>
      <c r="M7" s="180" t="e">
        <f t="shared" si="3"/>
        <v>#VALUE!</v>
      </c>
      <c r="N7" s="180"/>
      <c r="O7" s="180" t="e">
        <f t="shared" si="4"/>
        <v>#VALUE!</v>
      </c>
      <c r="P7" s="180" t="e">
        <f t="shared" si="5"/>
        <v>#VALUE!</v>
      </c>
      <c r="Q7" s="180" t="e">
        <f t="shared" si="6"/>
        <v>#VALUE!</v>
      </c>
      <c r="R7" s="180" t="e">
        <f t="shared" si="7"/>
        <v>#VALUE!</v>
      </c>
      <c r="S7" s="180"/>
      <c r="T7" s="181" t="e">
        <f t="shared" si="8"/>
        <v>#VALUE!</v>
      </c>
      <c r="U7" s="182"/>
      <c r="V7" s="174" t="e">
        <f t="shared" si="9"/>
        <v>#VALUE!</v>
      </c>
      <c r="W7" s="174" t="e">
        <f t="shared" si="10"/>
        <v>#VALUE!</v>
      </c>
      <c r="AB7" s="184" t="s">
        <v>12</v>
      </c>
      <c r="AC7" s="184">
        <f>April!C11</f>
        <v>0</v>
      </c>
      <c r="AE7">
        <f>COUNTIF(AC4:AC15,AE6)</f>
        <v>12</v>
      </c>
      <c r="AF7">
        <f>COUNTIF(AC4:AC15,AF6)</f>
        <v>0</v>
      </c>
      <c r="AG7">
        <f>COUNTIF(AC4:AC15,AG6)</f>
        <v>0</v>
      </c>
    </row>
    <row r="8" spans="1:33" x14ac:dyDescent="0.25">
      <c r="C8"/>
      <c r="F8"/>
      <c r="J8" s="178" t="e">
        <f t="shared" si="0"/>
        <v>#VALUE!</v>
      </c>
      <c r="K8" s="178" t="e">
        <f t="shared" si="1"/>
        <v>#VALUE!</v>
      </c>
      <c r="L8" s="179" t="e">
        <f t="shared" si="2"/>
        <v>#VALUE!</v>
      </c>
      <c r="M8" s="180" t="e">
        <f t="shared" si="3"/>
        <v>#VALUE!</v>
      </c>
      <c r="N8" s="180"/>
      <c r="O8" s="180" t="e">
        <f t="shared" si="4"/>
        <v>#VALUE!</v>
      </c>
      <c r="P8" s="180" t="e">
        <f t="shared" si="5"/>
        <v>#VALUE!</v>
      </c>
      <c r="Q8" s="180" t="e">
        <f t="shared" si="6"/>
        <v>#VALUE!</v>
      </c>
      <c r="R8" s="180" t="e">
        <f t="shared" si="7"/>
        <v>#VALUE!</v>
      </c>
      <c r="S8" s="180"/>
      <c r="T8" s="181" t="e">
        <f t="shared" si="8"/>
        <v>#VALUE!</v>
      </c>
      <c r="U8" s="182"/>
      <c r="V8" s="174" t="e">
        <f t="shared" si="9"/>
        <v>#VALUE!</v>
      </c>
      <c r="W8" s="174" t="e">
        <f t="shared" si="10"/>
        <v>#VALUE!</v>
      </c>
      <c r="AB8" s="184" t="s">
        <v>229</v>
      </c>
      <c r="AC8" s="184">
        <f>May!C11</f>
        <v>0</v>
      </c>
    </row>
    <row r="9" spans="1:33" x14ac:dyDescent="0.25">
      <c r="C9"/>
      <c r="F9"/>
      <c r="J9" s="178" t="e">
        <f t="shared" si="0"/>
        <v>#VALUE!</v>
      </c>
      <c r="K9" s="178" t="e">
        <f t="shared" si="1"/>
        <v>#VALUE!</v>
      </c>
      <c r="L9" s="179" t="e">
        <f t="shared" si="2"/>
        <v>#VALUE!</v>
      </c>
      <c r="M9" s="180" t="e">
        <f t="shared" si="3"/>
        <v>#VALUE!</v>
      </c>
      <c r="N9" s="180"/>
      <c r="O9" s="180" t="e">
        <f t="shared" si="4"/>
        <v>#VALUE!</v>
      </c>
      <c r="P9" s="180" t="e">
        <f t="shared" si="5"/>
        <v>#VALUE!</v>
      </c>
      <c r="Q9" s="180" t="e">
        <f t="shared" si="6"/>
        <v>#VALUE!</v>
      </c>
      <c r="R9" s="180" t="e">
        <f t="shared" si="7"/>
        <v>#VALUE!</v>
      </c>
      <c r="S9" s="180"/>
      <c r="T9" s="181" t="e">
        <f t="shared" si="8"/>
        <v>#VALUE!</v>
      </c>
      <c r="U9" s="182"/>
      <c r="V9" s="174" t="e">
        <f t="shared" si="9"/>
        <v>#VALUE!</v>
      </c>
      <c r="W9" s="174" t="e">
        <f t="shared" si="10"/>
        <v>#VALUE!</v>
      </c>
      <c r="AB9" s="184" t="s">
        <v>230</v>
      </c>
      <c r="AC9" s="184">
        <f>June!C11</f>
        <v>0</v>
      </c>
    </row>
    <row r="10" spans="1:33" x14ac:dyDescent="0.25">
      <c r="A10" s="221"/>
      <c r="B10" s="221"/>
      <c r="C10" s="221"/>
      <c r="D10" s="221"/>
      <c r="E10" s="221"/>
      <c r="F10" s="221"/>
      <c r="G10" s="221"/>
      <c r="J10" s="178" t="e">
        <f t="shared" si="0"/>
        <v>#VALUE!</v>
      </c>
      <c r="K10" s="178" t="e">
        <f t="shared" si="1"/>
        <v>#VALUE!</v>
      </c>
      <c r="L10" s="179" t="e">
        <f t="shared" si="2"/>
        <v>#VALUE!</v>
      </c>
      <c r="M10" s="180" t="e">
        <f t="shared" si="3"/>
        <v>#VALUE!</v>
      </c>
      <c r="N10" s="180"/>
      <c r="O10" s="180" t="e">
        <f t="shared" si="4"/>
        <v>#VALUE!</v>
      </c>
      <c r="P10" s="180" t="e">
        <f t="shared" si="5"/>
        <v>#VALUE!</v>
      </c>
      <c r="Q10" s="180" t="e">
        <f t="shared" si="6"/>
        <v>#VALUE!</v>
      </c>
      <c r="R10" s="180" t="e">
        <f t="shared" si="7"/>
        <v>#VALUE!</v>
      </c>
      <c r="S10" s="180"/>
      <c r="T10" s="181" t="e">
        <f t="shared" si="8"/>
        <v>#VALUE!</v>
      </c>
      <c r="U10" s="182"/>
      <c r="V10" s="174" t="e">
        <f t="shared" si="9"/>
        <v>#VALUE!</v>
      </c>
      <c r="W10" s="174" t="e">
        <f t="shared" si="10"/>
        <v>#VALUE!</v>
      </c>
      <c r="AB10" s="184" t="s">
        <v>231</v>
      </c>
      <c r="AC10" s="184">
        <f>July!C11</f>
        <v>0</v>
      </c>
    </row>
    <row r="11" spans="1:33" x14ac:dyDescent="0.25">
      <c r="A11" s="221"/>
      <c r="B11" s="221"/>
      <c r="C11" s="221"/>
      <c r="D11" s="221"/>
      <c r="E11" s="221"/>
      <c r="F11" s="221"/>
      <c r="G11" s="221"/>
      <c r="J11" s="178" t="e">
        <f t="shared" si="0"/>
        <v>#VALUE!</v>
      </c>
      <c r="K11" s="178" t="e">
        <f t="shared" si="1"/>
        <v>#VALUE!</v>
      </c>
      <c r="L11" s="179" t="e">
        <f t="shared" si="2"/>
        <v>#VALUE!</v>
      </c>
      <c r="M11" s="180" t="e">
        <f t="shared" si="3"/>
        <v>#VALUE!</v>
      </c>
      <c r="N11" s="180"/>
      <c r="O11" s="180" t="e">
        <f t="shared" si="4"/>
        <v>#VALUE!</v>
      </c>
      <c r="P11" s="180" t="e">
        <f t="shared" si="5"/>
        <v>#VALUE!</v>
      </c>
      <c r="Q11" s="180" t="e">
        <f t="shared" si="6"/>
        <v>#VALUE!</v>
      </c>
      <c r="R11" s="180" t="e">
        <f t="shared" si="7"/>
        <v>#VALUE!</v>
      </c>
      <c r="S11" s="180"/>
      <c r="T11" s="181" t="e">
        <f t="shared" si="8"/>
        <v>#VALUE!</v>
      </c>
      <c r="U11" s="182"/>
      <c r="V11" s="174" t="e">
        <f t="shared" si="9"/>
        <v>#VALUE!</v>
      </c>
      <c r="W11" s="174" t="e">
        <f t="shared" si="10"/>
        <v>#VALUE!</v>
      </c>
      <c r="AB11" s="184" t="s">
        <v>16</v>
      </c>
      <c r="AC11" s="184">
        <f>August!C11</f>
        <v>0</v>
      </c>
    </row>
    <row r="12" spans="1:33" x14ac:dyDescent="0.25">
      <c r="A12" s="221"/>
      <c r="B12" s="221"/>
      <c r="C12" s="221"/>
      <c r="D12" s="221"/>
      <c r="E12" s="221"/>
      <c r="F12" s="221"/>
      <c r="G12" s="221"/>
      <c r="J12" s="178" t="e">
        <f t="shared" si="0"/>
        <v>#VALUE!</v>
      </c>
      <c r="K12" s="178" t="e">
        <f t="shared" si="1"/>
        <v>#VALUE!</v>
      </c>
      <c r="L12" s="179" t="e">
        <f t="shared" si="2"/>
        <v>#VALUE!</v>
      </c>
      <c r="M12" s="180" t="e">
        <f t="shared" si="3"/>
        <v>#VALUE!</v>
      </c>
      <c r="N12" s="180"/>
      <c r="O12" s="180" t="e">
        <f t="shared" si="4"/>
        <v>#VALUE!</v>
      </c>
      <c r="P12" s="180" t="e">
        <f t="shared" si="5"/>
        <v>#VALUE!</v>
      </c>
      <c r="Q12" s="180" t="e">
        <f t="shared" si="6"/>
        <v>#VALUE!</v>
      </c>
      <c r="R12" s="180" t="e">
        <f t="shared" si="7"/>
        <v>#VALUE!</v>
      </c>
      <c r="S12" s="180"/>
      <c r="T12" s="181" t="e">
        <f t="shared" si="8"/>
        <v>#VALUE!</v>
      </c>
      <c r="U12" s="182"/>
      <c r="V12" s="174" t="e">
        <f t="shared" si="9"/>
        <v>#VALUE!</v>
      </c>
      <c r="W12" s="174" t="e">
        <f t="shared" si="10"/>
        <v>#VALUE!</v>
      </c>
      <c r="AB12" s="184" t="s">
        <v>17</v>
      </c>
      <c r="AC12" s="184">
        <f>September!C11</f>
        <v>0</v>
      </c>
    </row>
    <row r="13" spans="1:33" x14ac:dyDescent="0.25">
      <c r="A13" s="221"/>
      <c r="B13" s="221"/>
      <c r="C13" s="221"/>
      <c r="D13" s="221"/>
      <c r="E13" s="221"/>
      <c r="F13" s="221"/>
      <c r="G13" s="221"/>
      <c r="J13" s="178" t="e">
        <f t="shared" si="0"/>
        <v>#VALUE!</v>
      </c>
      <c r="K13" s="178" t="e">
        <f t="shared" si="1"/>
        <v>#VALUE!</v>
      </c>
      <c r="L13" s="179" t="e">
        <f t="shared" si="2"/>
        <v>#VALUE!</v>
      </c>
      <c r="M13" s="180" t="e">
        <f t="shared" si="3"/>
        <v>#VALUE!</v>
      </c>
      <c r="N13" s="180"/>
      <c r="O13" s="180" t="e">
        <f t="shared" si="4"/>
        <v>#VALUE!</v>
      </c>
      <c r="P13" s="180" t="e">
        <f t="shared" si="5"/>
        <v>#VALUE!</v>
      </c>
      <c r="Q13" s="180" t="e">
        <f t="shared" si="6"/>
        <v>#VALUE!</v>
      </c>
      <c r="R13" s="180" t="e">
        <f t="shared" si="7"/>
        <v>#VALUE!</v>
      </c>
      <c r="S13" s="180"/>
      <c r="T13" s="181" t="e">
        <f t="shared" si="8"/>
        <v>#VALUE!</v>
      </c>
      <c r="U13" s="182"/>
      <c r="V13" s="174" t="e">
        <f t="shared" si="9"/>
        <v>#VALUE!</v>
      </c>
      <c r="W13" s="174" t="e">
        <f t="shared" si="10"/>
        <v>#VALUE!</v>
      </c>
      <c r="AB13" s="184" t="s">
        <v>232</v>
      </c>
      <c r="AC13" s="184">
        <f>October!C11</f>
        <v>0</v>
      </c>
    </row>
    <row r="14" spans="1:33" x14ac:dyDescent="0.25">
      <c r="A14" s="221"/>
      <c r="B14" s="221"/>
      <c r="C14" s="221"/>
      <c r="D14" s="221"/>
      <c r="E14" s="221"/>
      <c r="F14" s="221"/>
      <c r="G14" s="221"/>
      <c r="J14" s="178" t="e">
        <f t="shared" si="0"/>
        <v>#VALUE!</v>
      </c>
      <c r="K14" s="178" t="e">
        <f t="shared" si="1"/>
        <v>#VALUE!</v>
      </c>
      <c r="L14" s="179" t="e">
        <f t="shared" si="2"/>
        <v>#VALUE!</v>
      </c>
      <c r="M14" s="180" t="e">
        <f t="shared" si="3"/>
        <v>#VALUE!</v>
      </c>
      <c r="N14" s="180"/>
      <c r="O14" s="180" t="e">
        <f t="shared" si="4"/>
        <v>#VALUE!</v>
      </c>
      <c r="P14" s="180" t="e">
        <f t="shared" si="5"/>
        <v>#VALUE!</v>
      </c>
      <c r="Q14" s="180" t="e">
        <f t="shared" si="6"/>
        <v>#VALUE!</v>
      </c>
      <c r="R14" s="180" t="e">
        <f t="shared" si="7"/>
        <v>#VALUE!</v>
      </c>
      <c r="S14" s="180"/>
      <c r="T14" s="181" t="e">
        <f t="shared" si="8"/>
        <v>#VALUE!</v>
      </c>
      <c r="U14" s="182"/>
      <c r="V14" s="174" t="e">
        <f t="shared" si="9"/>
        <v>#VALUE!</v>
      </c>
      <c r="W14" s="174" t="e">
        <f t="shared" si="10"/>
        <v>#VALUE!</v>
      </c>
      <c r="AB14" s="184" t="s">
        <v>19</v>
      </c>
      <c r="AC14" s="184">
        <f>November!C11</f>
        <v>0</v>
      </c>
    </row>
    <row r="15" spans="1:33" x14ac:dyDescent="0.25">
      <c r="A15" s="221"/>
      <c r="B15" s="221"/>
      <c r="C15" s="221"/>
      <c r="D15" s="221"/>
      <c r="E15" s="221"/>
      <c r="F15" s="221"/>
      <c r="G15" s="221"/>
      <c r="J15" s="178" t="e">
        <f t="shared" si="0"/>
        <v>#VALUE!</v>
      </c>
      <c r="K15" s="178" t="e">
        <f t="shared" si="1"/>
        <v>#VALUE!</v>
      </c>
      <c r="L15" s="179" t="e">
        <f t="shared" si="2"/>
        <v>#VALUE!</v>
      </c>
      <c r="M15" s="180" t="e">
        <f t="shared" si="3"/>
        <v>#VALUE!</v>
      </c>
      <c r="N15" s="180"/>
      <c r="O15" s="180" t="e">
        <f t="shared" si="4"/>
        <v>#VALUE!</v>
      </c>
      <c r="P15" s="180" t="e">
        <f t="shared" si="5"/>
        <v>#VALUE!</v>
      </c>
      <c r="Q15" s="180" t="e">
        <f t="shared" si="6"/>
        <v>#VALUE!</v>
      </c>
      <c r="R15" s="180" t="e">
        <f t="shared" si="7"/>
        <v>#VALUE!</v>
      </c>
      <c r="S15" s="180"/>
      <c r="T15" s="181" t="e">
        <f t="shared" si="8"/>
        <v>#VALUE!</v>
      </c>
      <c r="U15" s="182"/>
      <c r="V15" s="174" t="e">
        <f t="shared" si="9"/>
        <v>#VALUE!</v>
      </c>
      <c r="W15" s="174" t="e">
        <f t="shared" si="10"/>
        <v>#VALUE!</v>
      </c>
      <c r="AB15" s="184" t="s">
        <v>20</v>
      </c>
      <c r="AC15" s="184">
        <f>December!C11</f>
        <v>0</v>
      </c>
    </row>
    <row r="16" spans="1:33" x14ac:dyDescent="0.25">
      <c r="A16" s="221"/>
      <c r="B16" s="221"/>
      <c r="C16" s="222"/>
      <c r="D16" s="221"/>
      <c r="E16" s="221"/>
      <c r="F16" s="221"/>
      <c r="G16" s="221"/>
      <c r="J16" s="178" t="e">
        <f t="shared" si="0"/>
        <v>#VALUE!</v>
      </c>
      <c r="K16" s="178" t="e">
        <f t="shared" si="1"/>
        <v>#VALUE!</v>
      </c>
      <c r="L16" s="179" t="e">
        <f t="shared" si="2"/>
        <v>#VALUE!</v>
      </c>
      <c r="M16" s="180" t="e">
        <f t="shared" si="3"/>
        <v>#VALUE!</v>
      </c>
      <c r="N16" s="180"/>
      <c r="O16" s="180" t="e">
        <f t="shared" si="4"/>
        <v>#VALUE!</v>
      </c>
      <c r="P16" s="180" t="e">
        <f t="shared" si="5"/>
        <v>#VALUE!</v>
      </c>
      <c r="Q16" s="180" t="e">
        <f t="shared" si="6"/>
        <v>#VALUE!</v>
      </c>
      <c r="R16" s="180" t="e">
        <f t="shared" si="7"/>
        <v>#VALUE!</v>
      </c>
      <c r="S16" s="180"/>
      <c r="T16" s="181" t="e">
        <f t="shared" si="8"/>
        <v>#VALUE!</v>
      </c>
      <c r="U16" s="182"/>
      <c r="V16" s="174" t="e">
        <f t="shared" si="9"/>
        <v>#VALUE!</v>
      </c>
      <c r="W16" s="174" t="e">
        <f t="shared" si="10"/>
        <v>#VALUE!</v>
      </c>
    </row>
    <row r="17" spans="1:24" x14ac:dyDescent="0.25">
      <c r="A17" s="221"/>
      <c r="B17" s="221"/>
      <c r="C17" s="221"/>
      <c r="D17" s="221"/>
      <c r="E17" s="221"/>
      <c r="F17" s="221"/>
      <c r="G17" s="221"/>
      <c r="J17" s="178" t="e">
        <f t="shared" si="0"/>
        <v>#VALUE!</v>
      </c>
      <c r="K17" s="178" t="e">
        <f t="shared" si="1"/>
        <v>#VALUE!</v>
      </c>
      <c r="L17" s="179" t="e">
        <f t="shared" si="2"/>
        <v>#VALUE!</v>
      </c>
      <c r="M17" s="180" t="e">
        <f t="shared" si="3"/>
        <v>#VALUE!</v>
      </c>
      <c r="N17" s="180"/>
      <c r="O17" s="180" t="e">
        <f t="shared" si="4"/>
        <v>#VALUE!</v>
      </c>
      <c r="P17" s="180" t="e">
        <f t="shared" si="5"/>
        <v>#VALUE!</v>
      </c>
      <c r="Q17" s="180" t="e">
        <f t="shared" si="6"/>
        <v>#VALUE!</v>
      </c>
      <c r="R17" s="180" t="e">
        <f t="shared" si="7"/>
        <v>#VALUE!</v>
      </c>
      <c r="S17" s="180"/>
      <c r="T17" s="181" t="e">
        <f t="shared" si="8"/>
        <v>#VALUE!</v>
      </c>
      <c r="U17" s="182"/>
      <c r="V17" s="174" t="e">
        <f t="shared" si="9"/>
        <v>#VALUE!</v>
      </c>
      <c r="W17" s="174" t="e">
        <f t="shared" si="10"/>
        <v>#VALUE!</v>
      </c>
    </row>
    <row r="18" spans="1:24" x14ac:dyDescent="0.25">
      <c r="A18" s="221"/>
      <c r="B18" s="221"/>
      <c r="C18" s="221"/>
      <c r="D18" s="221"/>
      <c r="E18" s="221"/>
      <c r="F18" s="221"/>
      <c r="G18" s="221"/>
      <c r="J18" s="178" t="e">
        <f t="shared" si="0"/>
        <v>#VALUE!</v>
      </c>
      <c r="K18" s="178" t="e">
        <f t="shared" si="1"/>
        <v>#VALUE!</v>
      </c>
      <c r="L18" s="179" t="e">
        <f t="shared" si="2"/>
        <v>#VALUE!</v>
      </c>
      <c r="M18" s="180" t="e">
        <f t="shared" si="3"/>
        <v>#VALUE!</v>
      </c>
      <c r="N18" s="180"/>
      <c r="O18" s="180" t="e">
        <f t="shared" si="4"/>
        <v>#VALUE!</v>
      </c>
      <c r="P18" s="180" t="e">
        <f t="shared" si="5"/>
        <v>#VALUE!</v>
      </c>
      <c r="Q18" s="180" t="e">
        <f t="shared" si="6"/>
        <v>#VALUE!</v>
      </c>
      <c r="R18" s="180" t="e">
        <f t="shared" si="7"/>
        <v>#VALUE!</v>
      </c>
      <c r="S18" s="180"/>
      <c r="T18" s="181" t="e">
        <f t="shared" si="8"/>
        <v>#VALUE!</v>
      </c>
      <c r="U18" s="182"/>
      <c r="V18" s="174" t="e">
        <f t="shared" si="9"/>
        <v>#VALUE!</v>
      </c>
      <c r="W18" s="174" t="e">
        <f t="shared" si="10"/>
        <v>#VALUE!</v>
      </c>
    </row>
    <row r="19" spans="1:24" x14ac:dyDescent="0.25">
      <c r="A19" s="221"/>
      <c r="B19" s="221"/>
      <c r="C19" s="221"/>
      <c r="D19" s="221"/>
      <c r="E19" s="221"/>
      <c r="F19" s="221"/>
      <c r="G19" s="221"/>
      <c r="J19" s="178" t="e">
        <f t="shared" si="0"/>
        <v>#VALUE!</v>
      </c>
      <c r="K19" s="178" t="e">
        <f t="shared" si="1"/>
        <v>#VALUE!</v>
      </c>
      <c r="L19" s="179" t="e">
        <f t="shared" si="2"/>
        <v>#VALUE!</v>
      </c>
      <c r="M19" s="180" t="e">
        <f t="shared" si="3"/>
        <v>#VALUE!</v>
      </c>
      <c r="N19" s="180"/>
      <c r="O19" s="180" t="e">
        <f t="shared" si="4"/>
        <v>#VALUE!</v>
      </c>
      <c r="P19" s="180" t="e">
        <f t="shared" si="5"/>
        <v>#VALUE!</v>
      </c>
      <c r="Q19" s="180" t="e">
        <f t="shared" si="6"/>
        <v>#VALUE!</v>
      </c>
      <c r="R19" s="180" t="e">
        <f t="shared" si="7"/>
        <v>#VALUE!</v>
      </c>
      <c r="S19" s="180"/>
      <c r="T19" s="181" t="e">
        <f t="shared" si="8"/>
        <v>#VALUE!</v>
      </c>
      <c r="U19" s="182"/>
      <c r="V19" s="174" t="e">
        <f t="shared" si="9"/>
        <v>#VALUE!</v>
      </c>
      <c r="W19" s="174" t="e">
        <f t="shared" si="10"/>
        <v>#VALUE!</v>
      </c>
    </row>
    <row r="20" spans="1:24" x14ac:dyDescent="0.25">
      <c r="A20" s="221"/>
      <c r="B20" s="221"/>
      <c r="C20" s="221"/>
      <c r="D20" s="221"/>
      <c r="E20" s="221"/>
      <c r="F20" s="221"/>
      <c r="G20" s="221"/>
      <c r="J20" s="178" t="e">
        <f t="shared" si="0"/>
        <v>#VALUE!</v>
      </c>
      <c r="K20" s="178" t="e">
        <f t="shared" si="1"/>
        <v>#VALUE!</v>
      </c>
      <c r="L20" s="179" t="e">
        <f t="shared" si="2"/>
        <v>#VALUE!</v>
      </c>
      <c r="M20" s="180" t="e">
        <f t="shared" si="3"/>
        <v>#VALUE!</v>
      </c>
      <c r="N20" s="180"/>
      <c r="O20" s="180" t="e">
        <f t="shared" si="4"/>
        <v>#VALUE!</v>
      </c>
      <c r="P20" s="180" t="e">
        <f t="shared" si="5"/>
        <v>#VALUE!</v>
      </c>
      <c r="Q20" s="180" t="e">
        <f t="shared" si="6"/>
        <v>#VALUE!</v>
      </c>
      <c r="R20" s="180" t="e">
        <f t="shared" si="7"/>
        <v>#VALUE!</v>
      </c>
      <c r="S20" s="180"/>
      <c r="T20" s="181" t="e">
        <f t="shared" si="8"/>
        <v>#VALUE!</v>
      </c>
      <c r="U20" s="182"/>
      <c r="V20" s="174" t="e">
        <f t="shared" si="9"/>
        <v>#VALUE!</v>
      </c>
      <c r="W20" s="174" t="e">
        <f t="shared" si="10"/>
        <v>#VALUE!</v>
      </c>
    </row>
    <row r="21" spans="1:24" x14ac:dyDescent="0.25">
      <c r="A21" s="221"/>
      <c r="B21" s="221"/>
      <c r="C21" s="221"/>
      <c r="D21" s="221"/>
      <c r="E21" s="221"/>
      <c r="F21" s="221"/>
      <c r="G21" s="221"/>
      <c r="J21" s="178" t="e">
        <f t="shared" si="0"/>
        <v>#VALUE!</v>
      </c>
      <c r="K21" s="178" t="e">
        <f t="shared" si="1"/>
        <v>#VALUE!</v>
      </c>
      <c r="L21" s="179" t="e">
        <f t="shared" si="2"/>
        <v>#VALUE!</v>
      </c>
      <c r="M21" s="180" t="e">
        <f t="shared" si="3"/>
        <v>#VALUE!</v>
      </c>
      <c r="N21" s="180"/>
      <c r="O21" s="180" t="e">
        <f t="shared" si="4"/>
        <v>#VALUE!</v>
      </c>
      <c r="P21" s="180" t="e">
        <f t="shared" si="5"/>
        <v>#VALUE!</v>
      </c>
      <c r="Q21" s="180" t="e">
        <f t="shared" si="6"/>
        <v>#VALUE!</v>
      </c>
      <c r="R21" s="180" t="e">
        <f t="shared" si="7"/>
        <v>#VALUE!</v>
      </c>
      <c r="S21" s="180"/>
      <c r="T21" s="181" t="e">
        <f t="shared" si="8"/>
        <v>#VALUE!</v>
      </c>
      <c r="U21" s="182"/>
      <c r="V21" s="174" t="e">
        <f t="shared" si="9"/>
        <v>#VALUE!</v>
      </c>
      <c r="W21" s="174" t="e">
        <f t="shared" si="10"/>
        <v>#VALUE!</v>
      </c>
    </row>
    <row r="22" spans="1:24" x14ac:dyDescent="0.25">
      <c r="A22" s="221"/>
      <c r="B22" s="221"/>
      <c r="C22" s="221"/>
      <c r="D22" s="221"/>
      <c r="E22" s="221"/>
      <c r="F22" s="221"/>
      <c r="G22" s="221"/>
      <c r="J22" s="178" t="e">
        <f t="shared" si="0"/>
        <v>#VALUE!</v>
      </c>
      <c r="K22" s="178" t="e">
        <f t="shared" si="1"/>
        <v>#VALUE!</v>
      </c>
      <c r="L22" s="179" t="e">
        <f t="shared" si="2"/>
        <v>#VALUE!</v>
      </c>
      <c r="M22" s="180" t="e">
        <f t="shared" si="3"/>
        <v>#VALUE!</v>
      </c>
      <c r="N22" s="180"/>
      <c r="O22" s="180" t="e">
        <f t="shared" si="4"/>
        <v>#VALUE!</v>
      </c>
      <c r="P22" s="180" t="e">
        <f t="shared" si="5"/>
        <v>#VALUE!</v>
      </c>
      <c r="Q22" s="180" t="e">
        <f t="shared" si="6"/>
        <v>#VALUE!</v>
      </c>
      <c r="R22" s="180" t="e">
        <f t="shared" si="7"/>
        <v>#VALUE!</v>
      </c>
      <c r="S22" s="180"/>
      <c r="T22" s="181" t="e">
        <f t="shared" si="8"/>
        <v>#VALUE!</v>
      </c>
      <c r="U22" s="182"/>
      <c r="V22" s="174" t="e">
        <f t="shared" si="9"/>
        <v>#VALUE!</v>
      </c>
      <c r="W22" s="174" t="e">
        <f t="shared" si="10"/>
        <v>#VALUE!</v>
      </c>
      <c r="X22" t="str">
        <f>IF(RIGHT(C2,4)=Y3,#REF!," ")</f>
        <v xml:space="preserve"> </v>
      </c>
    </row>
    <row r="23" spans="1:24" x14ac:dyDescent="0.25">
      <c r="A23" s="221"/>
      <c r="B23" s="221"/>
      <c r="C23" s="221"/>
      <c r="D23" s="221"/>
      <c r="E23" s="221"/>
      <c r="F23" s="221"/>
      <c r="G23" s="221"/>
      <c r="J23" s="178" t="e">
        <f t="shared" si="0"/>
        <v>#VALUE!</v>
      </c>
      <c r="K23" s="178" t="e">
        <f t="shared" si="1"/>
        <v>#VALUE!</v>
      </c>
      <c r="L23" s="179" t="e">
        <f t="shared" si="2"/>
        <v>#VALUE!</v>
      </c>
      <c r="M23" s="180" t="e">
        <f t="shared" si="3"/>
        <v>#VALUE!</v>
      </c>
      <c r="N23" s="180"/>
      <c r="O23" s="180" t="e">
        <f t="shared" si="4"/>
        <v>#VALUE!</v>
      </c>
      <c r="P23" s="180" t="e">
        <f t="shared" si="5"/>
        <v>#VALUE!</v>
      </c>
      <c r="Q23" s="180" t="e">
        <f t="shared" si="6"/>
        <v>#VALUE!</v>
      </c>
      <c r="R23" s="180" t="e">
        <f t="shared" si="7"/>
        <v>#VALUE!</v>
      </c>
      <c r="S23" s="180"/>
      <c r="T23" s="181" t="e">
        <f t="shared" si="8"/>
        <v>#VALUE!</v>
      </c>
      <c r="U23" s="182"/>
      <c r="V23" s="174" t="e">
        <f t="shared" si="9"/>
        <v>#VALUE!</v>
      </c>
      <c r="W23" s="174" t="e">
        <f t="shared" si="10"/>
        <v>#VALUE!</v>
      </c>
      <c r="X23" t="str">
        <f>IF(RIGHT(C2,4)=Y4,#REF!," ")</f>
        <v xml:space="preserve"> </v>
      </c>
    </row>
    <row r="24" spans="1:24" x14ac:dyDescent="0.25">
      <c r="A24" s="221"/>
      <c r="B24" s="221"/>
      <c r="C24" s="221"/>
      <c r="D24" s="221"/>
      <c r="E24" s="221"/>
      <c r="F24" s="221"/>
      <c r="G24" s="221"/>
      <c r="J24" s="178" t="e">
        <f t="shared" si="0"/>
        <v>#VALUE!</v>
      </c>
      <c r="K24" s="178" t="e">
        <f t="shared" si="1"/>
        <v>#VALUE!</v>
      </c>
      <c r="L24" s="179" t="e">
        <f t="shared" si="2"/>
        <v>#VALUE!</v>
      </c>
      <c r="M24" s="180" t="e">
        <f t="shared" si="3"/>
        <v>#VALUE!</v>
      </c>
      <c r="N24" s="180"/>
      <c r="O24" s="180" t="e">
        <f t="shared" si="4"/>
        <v>#VALUE!</v>
      </c>
      <c r="P24" s="180" t="e">
        <f t="shared" si="5"/>
        <v>#VALUE!</v>
      </c>
      <c r="Q24" s="180" t="e">
        <f t="shared" si="6"/>
        <v>#VALUE!</v>
      </c>
      <c r="R24" s="180" t="e">
        <f t="shared" si="7"/>
        <v>#VALUE!</v>
      </c>
      <c r="S24" s="180"/>
      <c r="T24" s="181" t="e">
        <f t="shared" si="8"/>
        <v>#VALUE!</v>
      </c>
      <c r="U24" s="182"/>
      <c r="V24" s="174" t="e">
        <f t="shared" si="9"/>
        <v>#VALUE!</v>
      </c>
      <c r="W24" s="174" t="e">
        <f t="shared" si="10"/>
        <v>#VALUE!</v>
      </c>
    </row>
    <row r="25" spans="1:24" x14ac:dyDescent="0.25">
      <c r="A25" s="221"/>
      <c r="B25" s="221"/>
      <c r="C25" s="221"/>
      <c r="D25" s="221"/>
      <c r="E25" s="221"/>
      <c r="F25" s="221"/>
      <c r="G25" s="221"/>
      <c r="J25" s="178" t="e">
        <f t="shared" si="0"/>
        <v>#VALUE!</v>
      </c>
      <c r="K25" s="178" t="e">
        <f t="shared" si="1"/>
        <v>#VALUE!</v>
      </c>
      <c r="L25" s="179" t="e">
        <f t="shared" si="2"/>
        <v>#VALUE!</v>
      </c>
      <c r="M25" s="180" t="e">
        <f t="shared" si="3"/>
        <v>#VALUE!</v>
      </c>
      <c r="N25" s="180"/>
      <c r="O25" s="180" t="e">
        <f t="shared" si="4"/>
        <v>#VALUE!</v>
      </c>
      <c r="P25" s="180" t="e">
        <f t="shared" si="5"/>
        <v>#VALUE!</v>
      </c>
      <c r="Q25" s="180" t="e">
        <f t="shared" si="6"/>
        <v>#VALUE!</v>
      </c>
      <c r="R25" s="180" t="e">
        <f t="shared" si="7"/>
        <v>#VALUE!</v>
      </c>
      <c r="S25" s="180"/>
      <c r="T25" s="181" t="e">
        <f t="shared" si="8"/>
        <v>#VALUE!</v>
      </c>
      <c r="U25" s="182"/>
      <c r="V25" s="174" t="e">
        <f t="shared" si="9"/>
        <v>#VALUE!</v>
      </c>
      <c r="W25" s="174" t="e">
        <f t="shared" si="10"/>
        <v>#VALUE!</v>
      </c>
    </row>
    <row r="26" spans="1:24" x14ac:dyDescent="0.25">
      <c r="A26" s="221"/>
      <c r="B26" s="221"/>
      <c r="C26" s="221"/>
      <c r="D26" s="221"/>
      <c r="E26" s="221"/>
      <c r="F26" s="221"/>
      <c r="G26" s="221"/>
      <c r="J26" s="178" t="e">
        <f t="shared" si="0"/>
        <v>#VALUE!</v>
      </c>
      <c r="K26" s="178" t="e">
        <f t="shared" si="1"/>
        <v>#VALUE!</v>
      </c>
      <c r="L26" s="179" t="e">
        <f t="shared" si="2"/>
        <v>#VALUE!</v>
      </c>
      <c r="M26" s="180" t="e">
        <f t="shared" si="3"/>
        <v>#VALUE!</v>
      </c>
      <c r="N26" s="180"/>
      <c r="O26" s="180" t="e">
        <f t="shared" si="4"/>
        <v>#VALUE!</v>
      </c>
      <c r="P26" s="180" t="e">
        <f t="shared" si="5"/>
        <v>#VALUE!</v>
      </c>
      <c r="Q26" s="180" t="e">
        <f t="shared" si="6"/>
        <v>#VALUE!</v>
      </c>
      <c r="R26" s="180" t="e">
        <f t="shared" si="7"/>
        <v>#VALUE!</v>
      </c>
      <c r="S26" s="180"/>
      <c r="T26" s="181" t="e">
        <f t="shared" si="8"/>
        <v>#VALUE!</v>
      </c>
      <c r="U26" s="182"/>
      <c r="V26" s="174" t="e">
        <f t="shared" si="9"/>
        <v>#VALUE!</v>
      </c>
      <c r="W26" s="174" t="e">
        <f t="shared" si="10"/>
        <v>#VALUE!</v>
      </c>
    </row>
    <row r="27" spans="1:24" x14ac:dyDescent="0.25">
      <c r="A27" s="221"/>
      <c r="B27" s="221"/>
      <c r="C27" s="221"/>
      <c r="D27" s="221"/>
      <c r="E27" s="221"/>
      <c r="F27" s="221"/>
      <c r="G27" s="221"/>
      <c r="J27" s="178" t="e">
        <f t="shared" si="0"/>
        <v>#VALUE!</v>
      </c>
      <c r="K27" s="178" t="e">
        <f t="shared" si="1"/>
        <v>#VALUE!</v>
      </c>
      <c r="L27" s="179" t="e">
        <f t="shared" si="2"/>
        <v>#VALUE!</v>
      </c>
      <c r="M27" s="180" t="e">
        <f t="shared" si="3"/>
        <v>#VALUE!</v>
      </c>
      <c r="N27" s="180"/>
      <c r="O27" s="180" t="e">
        <f t="shared" si="4"/>
        <v>#VALUE!</v>
      </c>
      <c r="P27" s="180" t="e">
        <f t="shared" si="5"/>
        <v>#VALUE!</v>
      </c>
      <c r="Q27" s="180" t="e">
        <f t="shared" si="6"/>
        <v>#VALUE!</v>
      </c>
      <c r="R27" s="180" t="e">
        <f t="shared" si="7"/>
        <v>#VALUE!</v>
      </c>
      <c r="S27" s="180"/>
      <c r="T27" s="181" t="e">
        <f t="shared" si="8"/>
        <v>#VALUE!</v>
      </c>
      <c r="U27" s="182"/>
      <c r="V27" s="174" t="e">
        <f t="shared" si="9"/>
        <v>#VALUE!</v>
      </c>
      <c r="W27" s="174" t="e">
        <f t="shared" si="10"/>
        <v>#VALUE!</v>
      </c>
    </row>
    <row r="28" spans="1:24" x14ac:dyDescent="0.25">
      <c r="A28" s="221"/>
      <c r="B28" s="221"/>
      <c r="C28" s="221"/>
      <c r="D28" s="221"/>
      <c r="E28" s="221"/>
      <c r="F28" s="221"/>
      <c r="G28" s="221"/>
      <c r="J28" s="178" t="e">
        <f t="shared" si="0"/>
        <v>#VALUE!</v>
      </c>
      <c r="K28" s="178" t="e">
        <f t="shared" si="1"/>
        <v>#VALUE!</v>
      </c>
      <c r="L28" s="179" t="e">
        <f t="shared" si="2"/>
        <v>#VALUE!</v>
      </c>
      <c r="M28" s="180" t="e">
        <f t="shared" si="3"/>
        <v>#VALUE!</v>
      </c>
      <c r="N28" s="180"/>
      <c r="O28" s="180" t="e">
        <f t="shared" si="4"/>
        <v>#VALUE!</v>
      </c>
      <c r="P28" s="180" t="e">
        <f t="shared" si="5"/>
        <v>#VALUE!</v>
      </c>
      <c r="Q28" s="180" t="e">
        <f t="shared" si="6"/>
        <v>#VALUE!</v>
      </c>
      <c r="R28" s="180" t="e">
        <f t="shared" si="7"/>
        <v>#VALUE!</v>
      </c>
      <c r="S28" s="180"/>
      <c r="T28" s="181" t="e">
        <f t="shared" si="8"/>
        <v>#VALUE!</v>
      </c>
      <c r="U28" s="182"/>
      <c r="V28" s="174" t="e">
        <f t="shared" si="9"/>
        <v>#VALUE!</v>
      </c>
      <c r="W28" s="174" t="e">
        <f t="shared" si="10"/>
        <v>#VALUE!</v>
      </c>
    </row>
    <row r="29" spans="1:24" x14ac:dyDescent="0.25">
      <c r="A29" s="221"/>
      <c r="B29" s="221"/>
      <c r="C29" s="221"/>
      <c r="D29" s="221"/>
      <c r="E29" s="221"/>
      <c r="F29" s="221"/>
      <c r="G29" s="221"/>
      <c r="J29" s="178" t="e">
        <f t="shared" si="0"/>
        <v>#VALUE!</v>
      </c>
      <c r="K29" s="178" t="e">
        <f t="shared" si="1"/>
        <v>#VALUE!</v>
      </c>
      <c r="L29" s="179" t="e">
        <f t="shared" si="2"/>
        <v>#VALUE!</v>
      </c>
      <c r="M29" s="180" t="e">
        <f t="shared" si="3"/>
        <v>#VALUE!</v>
      </c>
      <c r="N29" s="180"/>
      <c r="O29" s="180" t="e">
        <f t="shared" si="4"/>
        <v>#VALUE!</v>
      </c>
      <c r="P29" s="180" t="e">
        <f t="shared" si="5"/>
        <v>#VALUE!</v>
      </c>
      <c r="Q29" s="180" t="e">
        <f t="shared" si="6"/>
        <v>#VALUE!</v>
      </c>
      <c r="R29" s="180" t="e">
        <f t="shared" si="7"/>
        <v>#VALUE!</v>
      </c>
      <c r="S29" s="180"/>
      <c r="T29" s="181" t="e">
        <f t="shared" si="8"/>
        <v>#VALUE!</v>
      </c>
      <c r="U29" s="182"/>
      <c r="V29" s="174" t="e">
        <f t="shared" si="9"/>
        <v>#VALUE!</v>
      </c>
      <c r="W29" s="174" t="e">
        <f t="shared" si="10"/>
        <v>#VALUE!</v>
      </c>
    </row>
    <row r="30" spans="1:24" x14ac:dyDescent="0.25">
      <c r="A30" s="221"/>
      <c r="B30" s="221"/>
      <c r="C30" s="221"/>
      <c r="D30" s="221"/>
      <c r="E30" s="221"/>
      <c r="F30" s="221"/>
      <c r="G30" s="221"/>
      <c r="J30" s="178" t="e">
        <f t="shared" si="0"/>
        <v>#VALUE!</v>
      </c>
      <c r="K30" s="178" t="e">
        <f t="shared" si="1"/>
        <v>#VALUE!</v>
      </c>
      <c r="L30" s="179" t="e">
        <f t="shared" si="2"/>
        <v>#VALUE!</v>
      </c>
      <c r="M30" s="180" t="e">
        <f t="shared" si="3"/>
        <v>#VALUE!</v>
      </c>
      <c r="N30" s="180"/>
      <c r="O30" s="180" t="e">
        <f t="shared" si="4"/>
        <v>#VALUE!</v>
      </c>
      <c r="P30" s="180" t="e">
        <f t="shared" si="5"/>
        <v>#VALUE!</v>
      </c>
      <c r="Q30" s="180" t="e">
        <f t="shared" si="6"/>
        <v>#VALUE!</v>
      </c>
      <c r="R30" s="180" t="e">
        <f t="shared" si="7"/>
        <v>#VALUE!</v>
      </c>
      <c r="S30" s="180"/>
      <c r="T30" s="181" t="e">
        <f t="shared" si="8"/>
        <v>#VALUE!</v>
      </c>
      <c r="U30" s="182"/>
      <c r="V30" s="174" t="e">
        <f t="shared" si="9"/>
        <v>#VALUE!</v>
      </c>
      <c r="W30" s="174" t="e">
        <f t="shared" si="10"/>
        <v>#VALUE!</v>
      </c>
    </row>
    <row r="31" spans="1:24" x14ac:dyDescent="0.25">
      <c r="A31" s="221"/>
      <c r="B31" s="221"/>
      <c r="C31" s="221"/>
      <c r="D31" s="221"/>
      <c r="E31" s="221"/>
      <c r="F31" s="221"/>
      <c r="G31" s="221"/>
      <c r="J31" s="178" t="e">
        <f t="shared" si="0"/>
        <v>#VALUE!</v>
      </c>
      <c r="K31" s="178" t="e">
        <f t="shared" si="1"/>
        <v>#VALUE!</v>
      </c>
      <c r="L31" s="179" t="e">
        <f t="shared" si="2"/>
        <v>#VALUE!</v>
      </c>
      <c r="M31" s="180" t="e">
        <f t="shared" si="3"/>
        <v>#VALUE!</v>
      </c>
      <c r="N31" s="180"/>
      <c r="O31" s="180" t="e">
        <f t="shared" si="4"/>
        <v>#VALUE!</v>
      </c>
      <c r="P31" s="180" t="e">
        <f t="shared" si="5"/>
        <v>#VALUE!</v>
      </c>
      <c r="Q31" s="180" t="e">
        <f t="shared" si="6"/>
        <v>#VALUE!</v>
      </c>
      <c r="R31" s="180" t="e">
        <f t="shared" si="7"/>
        <v>#VALUE!</v>
      </c>
      <c r="S31" s="180"/>
      <c r="T31" s="181" t="e">
        <f t="shared" si="8"/>
        <v>#VALUE!</v>
      </c>
      <c r="U31" s="182"/>
      <c r="V31" s="174" t="e">
        <f t="shared" si="9"/>
        <v>#VALUE!</v>
      </c>
      <c r="W31" s="174" t="e">
        <f t="shared" si="10"/>
        <v>#VALUE!</v>
      </c>
    </row>
    <row r="32" spans="1:24" x14ac:dyDescent="0.25">
      <c r="A32" s="221"/>
      <c r="B32" s="221"/>
      <c r="C32" s="221"/>
      <c r="D32" s="221"/>
      <c r="E32" s="221"/>
      <c r="F32" s="221"/>
      <c r="G32" s="221"/>
      <c r="J32" s="178" t="e">
        <f t="shared" si="0"/>
        <v>#VALUE!</v>
      </c>
      <c r="K32" s="178" t="e">
        <f t="shared" si="1"/>
        <v>#VALUE!</v>
      </c>
      <c r="L32" s="179" t="e">
        <f t="shared" si="2"/>
        <v>#VALUE!</v>
      </c>
      <c r="M32" s="180" t="e">
        <f t="shared" si="3"/>
        <v>#VALUE!</v>
      </c>
      <c r="N32" s="180"/>
      <c r="O32" s="180" t="e">
        <f t="shared" si="4"/>
        <v>#VALUE!</v>
      </c>
      <c r="P32" s="180" t="e">
        <f t="shared" si="5"/>
        <v>#VALUE!</v>
      </c>
      <c r="Q32" s="180" t="e">
        <f t="shared" si="6"/>
        <v>#VALUE!</v>
      </c>
      <c r="R32" s="180" t="e">
        <f t="shared" si="7"/>
        <v>#VALUE!</v>
      </c>
      <c r="S32" s="180"/>
      <c r="T32" s="181" t="e">
        <f t="shared" si="8"/>
        <v>#VALUE!</v>
      </c>
      <c r="U32" s="182"/>
      <c r="V32" s="174" t="e">
        <f t="shared" si="9"/>
        <v>#VALUE!</v>
      </c>
      <c r="W32" s="174" t="e">
        <f t="shared" si="10"/>
        <v>#VALUE!</v>
      </c>
    </row>
    <row r="33" spans="1:23" x14ac:dyDescent="0.25">
      <c r="A33" s="221"/>
      <c r="B33" s="221"/>
      <c r="C33" s="221"/>
      <c r="D33" s="221"/>
      <c r="E33" s="221"/>
      <c r="F33" s="221"/>
      <c r="G33" s="221"/>
      <c r="J33" s="178" t="e">
        <f t="shared" si="0"/>
        <v>#VALUE!</v>
      </c>
      <c r="K33" s="178" t="e">
        <f t="shared" si="1"/>
        <v>#VALUE!</v>
      </c>
      <c r="L33" s="179" t="e">
        <f t="shared" si="2"/>
        <v>#VALUE!</v>
      </c>
      <c r="M33" s="180" t="e">
        <f t="shared" si="3"/>
        <v>#VALUE!</v>
      </c>
      <c r="N33" s="180"/>
      <c r="O33" s="180" t="e">
        <f t="shared" si="4"/>
        <v>#VALUE!</v>
      </c>
      <c r="P33" s="180" t="e">
        <f t="shared" si="5"/>
        <v>#VALUE!</v>
      </c>
      <c r="Q33" s="180" t="e">
        <f t="shared" si="6"/>
        <v>#VALUE!</v>
      </c>
      <c r="R33" s="180" t="e">
        <f t="shared" si="7"/>
        <v>#VALUE!</v>
      </c>
      <c r="S33" s="180"/>
      <c r="T33" s="181" t="e">
        <f t="shared" si="8"/>
        <v>#VALUE!</v>
      </c>
      <c r="U33" s="182"/>
      <c r="V33" s="174" t="e">
        <f t="shared" si="9"/>
        <v>#VALUE!</v>
      </c>
      <c r="W33" s="174" t="e">
        <f t="shared" si="10"/>
        <v>#VALUE!</v>
      </c>
    </row>
    <row r="34" spans="1:23" x14ac:dyDescent="0.25">
      <c r="A34" s="221"/>
      <c r="B34" s="221"/>
      <c r="C34" s="221"/>
      <c r="D34" s="221"/>
      <c r="E34" s="221"/>
      <c r="F34" s="221"/>
      <c r="G34" s="221"/>
      <c r="J34" s="178" t="e">
        <f t="shared" ref="J34:J65" si="11">IF(RIGHT(C34,4)*1=$Y$3,LEFT(C34,2)*1," ")</f>
        <v>#VALUE!</v>
      </c>
      <c r="K34" s="178" t="e">
        <f t="shared" ref="K34:K65" si="12">IF(RIGHT(D34,4)*1=$Y$3,LEFT(D34,2)*1," ")</f>
        <v>#VALUE!</v>
      </c>
      <c r="L34" s="179" t="e">
        <f t="shared" ref="L34:L65" si="13">IF(RIGHT(C34,4)*1=$Y$3,MID(C34,4,2)*1," ")</f>
        <v>#VALUE!</v>
      </c>
      <c r="M34" s="180" t="e">
        <f t="shared" ref="M34:M65" si="14">IF(RIGHT(C34,4)*1=$Y$3,RIGHT(C34,4)*1," ")</f>
        <v>#VALUE!</v>
      </c>
      <c r="N34" s="180"/>
      <c r="O34" s="180" t="e">
        <f t="shared" ref="O34:O65" si="15">IF(RIGHT(C34,4)*1=$Y$3,SUBSTITUTE(C34,".","-")," ")</f>
        <v>#VALUE!</v>
      </c>
      <c r="P34" s="180" t="e">
        <f t="shared" ref="P34:P65" si="16">IF(RIGHT(D34,4)*1=$Y$3,SUBSTITUTE(D34,".","-")," ")</f>
        <v>#VALUE!</v>
      </c>
      <c r="Q34" s="180" t="e">
        <f t="shared" ref="Q34:Q65" si="17">IF(RIGHT(C34,4)*1=$Y$3,SUBSTITUTE(C34,".","-")," ")</f>
        <v>#VALUE!</v>
      </c>
      <c r="R34" s="180" t="e">
        <f t="shared" ref="R34:R65" si="18">IF(RIGHT(D34,4)*1=$Y$3,SUBSTITUTE(D34,".","-")," ")</f>
        <v>#VALUE!</v>
      </c>
      <c r="S34" s="180"/>
      <c r="T34" s="181" t="e">
        <f t="shared" ref="T34:T65" si="19">IF(RIGHT(C34,4)*1=$Y$3,Q34*1," ")</f>
        <v>#VALUE!</v>
      </c>
      <c r="U34" s="182"/>
      <c r="V34" s="174" t="e">
        <f t="shared" ref="V34:V65" si="20">IF(RIGHT(C34,4)*1=$Y$3,F34," ")</f>
        <v>#VALUE!</v>
      </c>
      <c r="W34" s="174" t="e">
        <f t="shared" si="10"/>
        <v>#VALUE!</v>
      </c>
    </row>
    <row r="35" spans="1:23" x14ac:dyDescent="0.25">
      <c r="A35" s="221"/>
      <c r="B35" s="221"/>
      <c r="C35" s="221"/>
      <c r="D35" s="221"/>
      <c r="E35" s="221"/>
      <c r="F35" s="221"/>
      <c r="G35" s="221"/>
      <c r="J35" s="178" t="e">
        <f t="shared" si="11"/>
        <v>#VALUE!</v>
      </c>
      <c r="K35" s="178" t="e">
        <f t="shared" si="12"/>
        <v>#VALUE!</v>
      </c>
      <c r="L35" s="179" t="e">
        <f t="shared" si="13"/>
        <v>#VALUE!</v>
      </c>
      <c r="M35" s="180" t="e">
        <f t="shared" si="14"/>
        <v>#VALUE!</v>
      </c>
      <c r="N35" s="180"/>
      <c r="O35" s="180" t="e">
        <f t="shared" si="15"/>
        <v>#VALUE!</v>
      </c>
      <c r="P35" s="180" t="e">
        <f t="shared" si="16"/>
        <v>#VALUE!</v>
      </c>
      <c r="Q35" s="180" t="e">
        <f t="shared" si="17"/>
        <v>#VALUE!</v>
      </c>
      <c r="R35" s="180" t="e">
        <f t="shared" si="18"/>
        <v>#VALUE!</v>
      </c>
      <c r="S35" s="180"/>
      <c r="T35" s="181" t="e">
        <f t="shared" si="19"/>
        <v>#VALUE!</v>
      </c>
      <c r="U35" s="182"/>
      <c r="V35" s="174" t="e">
        <f t="shared" si="20"/>
        <v>#VALUE!</v>
      </c>
      <c r="W35" s="174" t="e">
        <f t="shared" si="10"/>
        <v>#VALUE!</v>
      </c>
    </row>
    <row r="36" spans="1:23" x14ac:dyDescent="0.25">
      <c r="A36" s="221"/>
      <c r="B36" s="221"/>
      <c r="C36" s="221"/>
      <c r="D36" s="221"/>
      <c r="E36" s="221"/>
      <c r="F36" s="221"/>
      <c r="G36" s="221"/>
      <c r="J36" s="178" t="e">
        <f t="shared" si="11"/>
        <v>#VALUE!</v>
      </c>
      <c r="K36" s="178" t="e">
        <f t="shared" si="12"/>
        <v>#VALUE!</v>
      </c>
      <c r="L36" s="179" t="e">
        <f t="shared" si="13"/>
        <v>#VALUE!</v>
      </c>
      <c r="M36" s="180" t="e">
        <f t="shared" si="14"/>
        <v>#VALUE!</v>
      </c>
      <c r="N36" s="180"/>
      <c r="O36" s="180" t="e">
        <f t="shared" si="15"/>
        <v>#VALUE!</v>
      </c>
      <c r="P36" s="180" t="e">
        <f t="shared" si="16"/>
        <v>#VALUE!</v>
      </c>
      <c r="Q36" s="180" t="e">
        <f t="shared" si="17"/>
        <v>#VALUE!</v>
      </c>
      <c r="R36" s="180" t="e">
        <f t="shared" si="18"/>
        <v>#VALUE!</v>
      </c>
      <c r="S36" s="180"/>
      <c r="T36" s="181" t="e">
        <f t="shared" si="19"/>
        <v>#VALUE!</v>
      </c>
      <c r="U36" s="182"/>
      <c r="V36" s="174" t="e">
        <f t="shared" si="20"/>
        <v>#VALUE!</v>
      </c>
      <c r="W36" s="174" t="e">
        <f t="shared" si="10"/>
        <v>#VALUE!</v>
      </c>
    </row>
    <row r="37" spans="1:23" x14ac:dyDescent="0.25">
      <c r="A37" s="221"/>
      <c r="B37" s="221"/>
      <c r="C37" s="221"/>
      <c r="D37" s="221"/>
      <c r="E37" s="221"/>
      <c r="F37" s="221"/>
      <c r="G37" s="221"/>
      <c r="J37" s="178" t="e">
        <f t="shared" si="11"/>
        <v>#VALUE!</v>
      </c>
      <c r="K37" s="178" t="e">
        <f t="shared" si="12"/>
        <v>#VALUE!</v>
      </c>
      <c r="L37" s="179" t="e">
        <f t="shared" si="13"/>
        <v>#VALUE!</v>
      </c>
      <c r="M37" s="180" t="e">
        <f t="shared" si="14"/>
        <v>#VALUE!</v>
      </c>
      <c r="N37" s="180"/>
      <c r="O37" s="180" t="e">
        <f t="shared" si="15"/>
        <v>#VALUE!</v>
      </c>
      <c r="P37" s="180" t="e">
        <f t="shared" si="16"/>
        <v>#VALUE!</v>
      </c>
      <c r="Q37" s="180" t="e">
        <f t="shared" si="17"/>
        <v>#VALUE!</v>
      </c>
      <c r="R37" s="180" t="e">
        <f t="shared" si="18"/>
        <v>#VALUE!</v>
      </c>
      <c r="S37" s="180"/>
      <c r="T37" s="181" t="e">
        <f t="shared" si="19"/>
        <v>#VALUE!</v>
      </c>
      <c r="U37" s="182"/>
      <c r="V37" s="174" t="e">
        <f t="shared" si="20"/>
        <v>#VALUE!</v>
      </c>
      <c r="W37" s="174" t="e">
        <f t="shared" si="10"/>
        <v>#VALUE!</v>
      </c>
    </row>
    <row r="38" spans="1:23" x14ac:dyDescent="0.25">
      <c r="A38" s="221"/>
      <c r="B38" s="221"/>
      <c r="C38" s="221"/>
      <c r="D38" s="221"/>
      <c r="E38" s="221"/>
      <c r="F38" s="221"/>
      <c r="G38" s="221"/>
      <c r="J38" s="178" t="e">
        <f t="shared" si="11"/>
        <v>#VALUE!</v>
      </c>
      <c r="K38" s="178" t="e">
        <f t="shared" si="12"/>
        <v>#VALUE!</v>
      </c>
      <c r="L38" s="179" t="e">
        <f t="shared" si="13"/>
        <v>#VALUE!</v>
      </c>
      <c r="M38" s="180" t="e">
        <f t="shared" si="14"/>
        <v>#VALUE!</v>
      </c>
      <c r="N38" s="180"/>
      <c r="O38" s="180" t="e">
        <f t="shared" si="15"/>
        <v>#VALUE!</v>
      </c>
      <c r="P38" s="180" t="e">
        <f t="shared" si="16"/>
        <v>#VALUE!</v>
      </c>
      <c r="Q38" s="180" t="e">
        <f t="shared" si="17"/>
        <v>#VALUE!</v>
      </c>
      <c r="R38" s="180" t="e">
        <f t="shared" si="18"/>
        <v>#VALUE!</v>
      </c>
      <c r="S38" s="180"/>
      <c r="T38" s="181" t="e">
        <f t="shared" si="19"/>
        <v>#VALUE!</v>
      </c>
      <c r="U38" s="182"/>
      <c r="V38" s="174" t="e">
        <f t="shared" si="20"/>
        <v>#VALUE!</v>
      </c>
      <c r="W38" s="174" t="e">
        <f t="shared" si="10"/>
        <v>#VALUE!</v>
      </c>
    </row>
    <row r="39" spans="1:23" x14ac:dyDescent="0.25">
      <c r="A39" s="221"/>
      <c r="B39" s="221"/>
      <c r="C39" s="221"/>
      <c r="D39" s="221"/>
      <c r="E39" s="221"/>
      <c r="F39" s="221"/>
      <c r="G39" s="221"/>
      <c r="J39" s="178" t="e">
        <f t="shared" si="11"/>
        <v>#VALUE!</v>
      </c>
      <c r="K39" s="178" t="e">
        <f t="shared" si="12"/>
        <v>#VALUE!</v>
      </c>
      <c r="L39" s="179" t="e">
        <f t="shared" si="13"/>
        <v>#VALUE!</v>
      </c>
      <c r="M39" s="180" t="e">
        <f t="shared" si="14"/>
        <v>#VALUE!</v>
      </c>
      <c r="N39" s="180"/>
      <c r="O39" s="180" t="e">
        <f t="shared" si="15"/>
        <v>#VALUE!</v>
      </c>
      <c r="P39" s="180" t="e">
        <f t="shared" si="16"/>
        <v>#VALUE!</v>
      </c>
      <c r="Q39" s="180" t="e">
        <f t="shared" si="17"/>
        <v>#VALUE!</v>
      </c>
      <c r="R39" s="180" t="e">
        <f t="shared" si="18"/>
        <v>#VALUE!</v>
      </c>
      <c r="S39" s="180"/>
      <c r="T39" s="181" t="e">
        <f t="shared" si="19"/>
        <v>#VALUE!</v>
      </c>
      <c r="U39" s="182"/>
      <c r="V39" s="174" t="e">
        <f t="shared" si="20"/>
        <v>#VALUE!</v>
      </c>
      <c r="W39" s="174" t="e">
        <f t="shared" si="10"/>
        <v>#VALUE!</v>
      </c>
    </row>
    <row r="40" spans="1:23" x14ac:dyDescent="0.25">
      <c r="A40" s="221"/>
      <c r="B40" s="221"/>
      <c r="C40" s="221"/>
      <c r="D40" s="221"/>
      <c r="E40" s="221"/>
      <c r="F40" s="221"/>
      <c r="G40" s="221"/>
      <c r="J40" s="178" t="e">
        <f t="shared" si="11"/>
        <v>#VALUE!</v>
      </c>
      <c r="K40" s="178" t="e">
        <f t="shared" si="12"/>
        <v>#VALUE!</v>
      </c>
      <c r="L40" s="179" t="e">
        <f t="shared" si="13"/>
        <v>#VALUE!</v>
      </c>
      <c r="M40" s="180" t="e">
        <f t="shared" si="14"/>
        <v>#VALUE!</v>
      </c>
      <c r="N40" s="180"/>
      <c r="O40" s="180" t="e">
        <f t="shared" si="15"/>
        <v>#VALUE!</v>
      </c>
      <c r="P40" s="180" t="e">
        <f t="shared" si="16"/>
        <v>#VALUE!</v>
      </c>
      <c r="Q40" s="180" t="e">
        <f t="shared" si="17"/>
        <v>#VALUE!</v>
      </c>
      <c r="R40" s="180" t="e">
        <f t="shared" si="18"/>
        <v>#VALUE!</v>
      </c>
      <c r="S40" s="180"/>
      <c r="T40" s="181" t="e">
        <f t="shared" si="19"/>
        <v>#VALUE!</v>
      </c>
      <c r="U40" s="182"/>
      <c r="V40" s="174" t="e">
        <f t="shared" si="20"/>
        <v>#VALUE!</v>
      </c>
      <c r="W40" s="174" t="e">
        <f t="shared" si="10"/>
        <v>#VALUE!</v>
      </c>
    </row>
    <row r="41" spans="1:23" x14ac:dyDescent="0.25">
      <c r="A41" s="221"/>
      <c r="B41" s="221"/>
      <c r="C41" s="221"/>
      <c r="D41" s="221"/>
      <c r="E41" s="221"/>
      <c r="F41" s="221"/>
      <c r="G41" s="221"/>
      <c r="J41" s="178" t="e">
        <f t="shared" si="11"/>
        <v>#VALUE!</v>
      </c>
      <c r="K41" s="178" t="e">
        <f t="shared" si="12"/>
        <v>#VALUE!</v>
      </c>
      <c r="L41" s="179" t="e">
        <f t="shared" si="13"/>
        <v>#VALUE!</v>
      </c>
      <c r="M41" s="180" t="e">
        <f t="shared" si="14"/>
        <v>#VALUE!</v>
      </c>
      <c r="N41" s="180"/>
      <c r="O41" s="180" t="e">
        <f t="shared" si="15"/>
        <v>#VALUE!</v>
      </c>
      <c r="P41" s="180" t="e">
        <f t="shared" si="16"/>
        <v>#VALUE!</v>
      </c>
      <c r="Q41" s="180" t="e">
        <f t="shared" si="17"/>
        <v>#VALUE!</v>
      </c>
      <c r="R41" s="180" t="e">
        <f t="shared" si="18"/>
        <v>#VALUE!</v>
      </c>
      <c r="S41" s="180"/>
      <c r="T41" s="181" t="e">
        <f t="shared" si="19"/>
        <v>#VALUE!</v>
      </c>
      <c r="U41" s="182"/>
      <c r="V41" s="174" t="e">
        <f t="shared" si="20"/>
        <v>#VALUE!</v>
      </c>
      <c r="W41" s="174" t="e">
        <f t="shared" si="10"/>
        <v>#VALUE!</v>
      </c>
    </row>
    <row r="42" spans="1:23" x14ac:dyDescent="0.25">
      <c r="A42" s="221"/>
      <c r="B42" s="221"/>
      <c r="C42" s="221"/>
      <c r="D42" s="221"/>
      <c r="E42" s="221"/>
      <c r="F42" s="221"/>
      <c r="G42" s="221"/>
      <c r="J42" s="178" t="e">
        <f t="shared" si="11"/>
        <v>#VALUE!</v>
      </c>
      <c r="K42" s="178" t="e">
        <f t="shared" si="12"/>
        <v>#VALUE!</v>
      </c>
      <c r="L42" s="179" t="e">
        <f t="shared" si="13"/>
        <v>#VALUE!</v>
      </c>
      <c r="M42" s="180" t="e">
        <f t="shared" si="14"/>
        <v>#VALUE!</v>
      </c>
      <c r="N42" s="180"/>
      <c r="O42" s="180" t="e">
        <f t="shared" si="15"/>
        <v>#VALUE!</v>
      </c>
      <c r="P42" s="180" t="e">
        <f t="shared" si="16"/>
        <v>#VALUE!</v>
      </c>
      <c r="Q42" s="180" t="e">
        <f t="shared" si="17"/>
        <v>#VALUE!</v>
      </c>
      <c r="R42" s="180" t="e">
        <f t="shared" si="18"/>
        <v>#VALUE!</v>
      </c>
      <c r="S42" s="180"/>
      <c r="T42" s="181" t="e">
        <f t="shared" si="19"/>
        <v>#VALUE!</v>
      </c>
      <c r="U42" s="182"/>
      <c r="V42" s="174" t="e">
        <f t="shared" si="20"/>
        <v>#VALUE!</v>
      </c>
      <c r="W42" s="174" t="e">
        <f t="shared" si="10"/>
        <v>#VALUE!</v>
      </c>
    </row>
    <row r="43" spans="1:23" x14ac:dyDescent="0.25">
      <c r="A43" s="221"/>
      <c r="B43" s="221"/>
      <c r="C43" s="221"/>
      <c r="D43" s="221"/>
      <c r="E43" s="221"/>
      <c r="F43" s="221"/>
      <c r="G43" s="221"/>
      <c r="J43" s="178" t="e">
        <f t="shared" si="11"/>
        <v>#VALUE!</v>
      </c>
      <c r="K43" s="178" t="e">
        <f t="shared" si="12"/>
        <v>#VALUE!</v>
      </c>
      <c r="L43" s="179" t="e">
        <f t="shared" si="13"/>
        <v>#VALUE!</v>
      </c>
      <c r="M43" s="180" t="e">
        <f t="shared" si="14"/>
        <v>#VALUE!</v>
      </c>
      <c r="N43" s="180"/>
      <c r="O43" s="180" t="e">
        <f t="shared" si="15"/>
        <v>#VALUE!</v>
      </c>
      <c r="P43" s="180" t="e">
        <f t="shared" si="16"/>
        <v>#VALUE!</v>
      </c>
      <c r="Q43" s="180" t="e">
        <f t="shared" si="17"/>
        <v>#VALUE!</v>
      </c>
      <c r="R43" s="180" t="e">
        <f t="shared" si="18"/>
        <v>#VALUE!</v>
      </c>
      <c r="S43" s="180"/>
      <c r="T43" s="181" t="e">
        <f t="shared" si="19"/>
        <v>#VALUE!</v>
      </c>
      <c r="U43" s="182"/>
      <c r="V43" s="174" t="e">
        <f t="shared" si="20"/>
        <v>#VALUE!</v>
      </c>
      <c r="W43" s="174" t="e">
        <f t="shared" si="10"/>
        <v>#VALUE!</v>
      </c>
    </row>
    <row r="44" spans="1:23" x14ac:dyDescent="0.25">
      <c r="A44" s="221"/>
      <c r="B44" s="221"/>
      <c r="C44" s="221"/>
      <c r="D44" s="221"/>
      <c r="E44" s="221"/>
      <c r="F44" s="221"/>
      <c r="G44" s="221"/>
      <c r="J44" s="178" t="e">
        <f t="shared" si="11"/>
        <v>#VALUE!</v>
      </c>
      <c r="K44" s="178" t="e">
        <f t="shared" si="12"/>
        <v>#VALUE!</v>
      </c>
      <c r="L44" s="179" t="e">
        <f t="shared" si="13"/>
        <v>#VALUE!</v>
      </c>
      <c r="M44" s="180" t="e">
        <f t="shared" si="14"/>
        <v>#VALUE!</v>
      </c>
      <c r="N44" s="180"/>
      <c r="O44" s="180" t="e">
        <f t="shared" si="15"/>
        <v>#VALUE!</v>
      </c>
      <c r="P44" s="180" t="e">
        <f t="shared" si="16"/>
        <v>#VALUE!</v>
      </c>
      <c r="Q44" s="180" t="e">
        <f t="shared" si="17"/>
        <v>#VALUE!</v>
      </c>
      <c r="R44" s="180" t="e">
        <f t="shared" si="18"/>
        <v>#VALUE!</v>
      </c>
      <c r="S44" s="180"/>
      <c r="T44" s="181" t="e">
        <f t="shared" si="19"/>
        <v>#VALUE!</v>
      </c>
      <c r="U44" s="182"/>
      <c r="V44" s="174" t="e">
        <f t="shared" si="20"/>
        <v>#VALUE!</v>
      </c>
      <c r="W44" s="174" t="e">
        <f t="shared" si="10"/>
        <v>#VALUE!</v>
      </c>
    </row>
    <row r="45" spans="1:23" x14ac:dyDescent="0.25">
      <c r="A45" s="221"/>
      <c r="B45" s="221"/>
      <c r="C45" s="221"/>
      <c r="D45" s="221"/>
      <c r="E45" s="221"/>
      <c r="F45" s="221"/>
      <c r="G45" s="221"/>
      <c r="J45" s="178" t="e">
        <f t="shared" si="11"/>
        <v>#VALUE!</v>
      </c>
      <c r="K45" s="178" t="e">
        <f t="shared" si="12"/>
        <v>#VALUE!</v>
      </c>
      <c r="L45" s="179" t="e">
        <f t="shared" si="13"/>
        <v>#VALUE!</v>
      </c>
      <c r="M45" s="180" t="e">
        <f t="shared" si="14"/>
        <v>#VALUE!</v>
      </c>
      <c r="N45" s="180"/>
      <c r="O45" s="180" t="e">
        <f t="shared" si="15"/>
        <v>#VALUE!</v>
      </c>
      <c r="P45" s="180" t="e">
        <f t="shared" si="16"/>
        <v>#VALUE!</v>
      </c>
      <c r="Q45" s="180" t="e">
        <f t="shared" si="17"/>
        <v>#VALUE!</v>
      </c>
      <c r="R45" s="180" t="e">
        <f t="shared" si="18"/>
        <v>#VALUE!</v>
      </c>
      <c r="S45" s="180"/>
      <c r="T45" s="181" t="e">
        <f t="shared" si="19"/>
        <v>#VALUE!</v>
      </c>
      <c r="U45" s="182"/>
      <c r="V45" s="174" t="e">
        <f t="shared" si="20"/>
        <v>#VALUE!</v>
      </c>
      <c r="W45" s="174" t="e">
        <f t="shared" si="10"/>
        <v>#VALUE!</v>
      </c>
    </row>
    <row r="46" spans="1:23" x14ac:dyDescent="0.25">
      <c r="A46" s="221"/>
      <c r="B46" s="221"/>
      <c r="C46" s="221"/>
      <c r="D46" s="221"/>
      <c r="E46" s="221"/>
      <c r="F46" s="221"/>
      <c r="G46" s="221"/>
      <c r="J46" s="178" t="e">
        <f t="shared" si="11"/>
        <v>#VALUE!</v>
      </c>
      <c r="K46" s="178" t="e">
        <f t="shared" si="12"/>
        <v>#VALUE!</v>
      </c>
      <c r="L46" s="179" t="e">
        <f t="shared" si="13"/>
        <v>#VALUE!</v>
      </c>
      <c r="M46" s="180" t="e">
        <f t="shared" si="14"/>
        <v>#VALUE!</v>
      </c>
      <c r="N46" s="180"/>
      <c r="O46" s="180" t="e">
        <f t="shared" si="15"/>
        <v>#VALUE!</v>
      </c>
      <c r="P46" s="180" t="e">
        <f t="shared" si="16"/>
        <v>#VALUE!</v>
      </c>
      <c r="Q46" s="180" t="e">
        <f t="shared" si="17"/>
        <v>#VALUE!</v>
      </c>
      <c r="R46" s="180" t="e">
        <f t="shared" si="18"/>
        <v>#VALUE!</v>
      </c>
      <c r="S46" s="180"/>
      <c r="T46" s="181" t="e">
        <f t="shared" si="19"/>
        <v>#VALUE!</v>
      </c>
      <c r="U46" s="182"/>
      <c r="V46" s="174" t="e">
        <f t="shared" si="20"/>
        <v>#VALUE!</v>
      </c>
      <c r="W46" s="174" t="e">
        <f t="shared" si="10"/>
        <v>#VALUE!</v>
      </c>
    </row>
    <row r="47" spans="1:23" x14ac:dyDescent="0.25">
      <c r="A47" s="221"/>
      <c r="B47" s="221"/>
      <c r="C47" s="221"/>
      <c r="D47" s="221"/>
      <c r="E47" s="221"/>
      <c r="F47" s="221"/>
      <c r="G47" s="221"/>
      <c r="J47" s="178" t="e">
        <f t="shared" si="11"/>
        <v>#VALUE!</v>
      </c>
      <c r="K47" s="178" t="e">
        <f t="shared" si="12"/>
        <v>#VALUE!</v>
      </c>
      <c r="L47" s="179" t="e">
        <f t="shared" si="13"/>
        <v>#VALUE!</v>
      </c>
      <c r="M47" s="180" t="e">
        <f t="shared" si="14"/>
        <v>#VALUE!</v>
      </c>
      <c r="N47" s="180"/>
      <c r="O47" s="180" t="e">
        <f t="shared" si="15"/>
        <v>#VALUE!</v>
      </c>
      <c r="P47" s="180" t="e">
        <f t="shared" si="16"/>
        <v>#VALUE!</v>
      </c>
      <c r="Q47" s="180" t="e">
        <f t="shared" si="17"/>
        <v>#VALUE!</v>
      </c>
      <c r="R47" s="180" t="e">
        <f t="shared" si="18"/>
        <v>#VALUE!</v>
      </c>
      <c r="S47" s="180"/>
      <c r="T47" s="181" t="e">
        <f t="shared" si="19"/>
        <v>#VALUE!</v>
      </c>
      <c r="U47" s="182"/>
      <c r="V47" s="174" t="e">
        <f t="shared" si="20"/>
        <v>#VALUE!</v>
      </c>
      <c r="W47" s="174" t="e">
        <f t="shared" si="10"/>
        <v>#VALUE!</v>
      </c>
    </row>
    <row r="48" spans="1:23" x14ac:dyDescent="0.25">
      <c r="A48" s="221"/>
      <c r="B48" s="221"/>
      <c r="C48" s="221"/>
      <c r="D48" s="221"/>
      <c r="E48" s="221"/>
      <c r="F48" s="221"/>
      <c r="G48" s="221"/>
      <c r="J48" s="178" t="e">
        <f t="shared" si="11"/>
        <v>#VALUE!</v>
      </c>
      <c r="K48" s="178" t="e">
        <f t="shared" si="12"/>
        <v>#VALUE!</v>
      </c>
      <c r="L48" s="179" t="e">
        <f t="shared" si="13"/>
        <v>#VALUE!</v>
      </c>
      <c r="M48" s="180" t="e">
        <f t="shared" si="14"/>
        <v>#VALUE!</v>
      </c>
      <c r="N48" s="180"/>
      <c r="O48" s="180" t="e">
        <f t="shared" si="15"/>
        <v>#VALUE!</v>
      </c>
      <c r="P48" s="180" t="e">
        <f t="shared" si="16"/>
        <v>#VALUE!</v>
      </c>
      <c r="Q48" s="180" t="e">
        <f t="shared" si="17"/>
        <v>#VALUE!</v>
      </c>
      <c r="R48" s="180" t="e">
        <f t="shared" si="18"/>
        <v>#VALUE!</v>
      </c>
      <c r="S48" s="180"/>
      <c r="T48" s="181" t="e">
        <f t="shared" si="19"/>
        <v>#VALUE!</v>
      </c>
      <c r="U48" s="182"/>
      <c r="V48" s="174" t="e">
        <f t="shared" si="20"/>
        <v>#VALUE!</v>
      </c>
      <c r="W48" s="174" t="e">
        <f t="shared" si="10"/>
        <v>#VALUE!</v>
      </c>
    </row>
    <row r="49" spans="1:23" x14ac:dyDescent="0.25">
      <c r="A49" s="221"/>
      <c r="B49" s="221"/>
      <c r="C49" s="221"/>
      <c r="D49" s="221"/>
      <c r="E49" s="221"/>
      <c r="F49" s="221"/>
      <c r="G49" s="221"/>
      <c r="J49" s="178" t="e">
        <f t="shared" si="11"/>
        <v>#VALUE!</v>
      </c>
      <c r="K49" s="178" t="e">
        <f t="shared" si="12"/>
        <v>#VALUE!</v>
      </c>
      <c r="L49" s="179" t="e">
        <f t="shared" si="13"/>
        <v>#VALUE!</v>
      </c>
      <c r="M49" s="180" t="e">
        <f t="shared" si="14"/>
        <v>#VALUE!</v>
      </c>
      <c r="N49" s="180"/>
      <c r="O49" s="180" t="e">
        <f t="shared" si="15"/>
        <v>#VALUE!</v>
      </c>
      <c r="P49" s="180" t="e">
        <f t="shared" si="16"/>
        <v>#VALUE!</v>
      </c>
      <c r="Q49" s="180" t="e">
        <f t="shared" si="17"/>
        <v>#VALUE!</v>
      </c>
      <c r="R49" s="180" t="e">
        <f t="shared" si="18"/>
        <v>#VALUE!</v>
      </c>
      <c r="S49" s="180"/>
      <c r="T49" s="181" t="e">
        <f t="shared" si="19"/>
        <v>#VALUE!</v>
      </c>
      <c r="U49" s="182"/>
      <c r="V49" s="174" t="e">
        <f t="shared" si="20"/>
        <v>#VALUE!</v>
      </c>
      <c r="W49" s="174" t="e">
        <f t="shared" si="10"/>
        <v>#VALUE!</v>
      </c>
    </row>
    <row r="50" spans="1:23" x14ac:dyDescent="0.25">
      <c r="A50" s="221"/>
      <c r="B50" s="221"/>
      <c r="C50" s="221"/>
      <c r="D50" s="221"/>
      <c r="E50" s="221"/>
      <c r="F50" s="221"/>
      <c r="G50" s="221"/>
      <c r="J50" s="178" t="e">
        <f t="shared" si="11"/>
        <v>#VALUE!</v>
      </c>
      <c r="K50" s="178" t="e">
        <f t="shared" si="12"/>
        <v>#VALUE!</v>
      </c>
      <c r="L50" s="179" t="e">
        <f t="shared" si="13"/>
        <v>#VALUE!</v>
      </c>
      <c r="M50" s="180" t="e">
        <f t="shared" si="14"/>
        <v>#VALUE!</v>
      </c>
      <c r="N50" s="180"/>
      <c r="O50" s="180" t="e">
        <f t="shared" si="15"/>
        <v>#VALUE!</v>
      </c>
      <c r="P50" s="180" t="e">
        <f t="shared" si="16"/>
        <v>#VALUE!</v>
      </c>
      <c r="Q50" s="180" t="e">
        <f t="shared" si="17"/>
        <v>#VALUE!</v>
      </c>
      <c r="R50" s="180" t="e">
        <f t="shared" si="18"/>
        <v>#VALUE!</v>
      </c>
      <c r="S50" s="180"/>
      <c r="T50" s="181" t="e">
        <f t="shared" si="19"/>
        <v>#VALUE!</v>
      </c>
      <c r="U50" s="182"/>
      <c r="V50" s="174" t="e">
        <f t="shared" si="20"/>
        <v>#VALUE!</v>
      </c>
      <c r="W50" s="174" t="e">
        <f t="shared" si="10"/>
        <v>#VALUE!</v>
      </c>
    </row>
    <row r="51" spans="1:23" x14ac:dyDescent="0.25">
      <c r="A51" s="221"/>
      <c r="B51" s="221"/>
      <c r="C51" s="221"/>
      <c r="D51" s="221"/>
      <c r="E51" s="221"/>
      <c r="F51" s="221"/>
      <c r="G51" s="221"/>
      <c r="J51" s="178" t="e">
        <f t="shared" si="11"/>
        <v>#VALUE!</v>
      </c>
      <c r="K51" s="178" t="e">
        <f t="shared" si="12"/>
        <v>#VALUE!</v>
      </c>
      <c r="L51" s="179" t="e">
        <f t="shared" si="13"/>
        <v>#VALUE!</v>
      </c>
      <c r="M51" s="180" t="e">
        <f t="shared" si="14"/>
        <v>#VALUE!</v>
      </c>
      <c r="N51" s="180"/>
      <c r="O51" s="180" t="e">
        <f t="shared" si="15"/>
        <v>#VALUE!</v>
      </c>
      <c r="P51" s="180" t="e">
        <f t="shared" si="16"/>
        <v>#VALUE!</v>
      </c>
      <c r="Q51" s="180" t="e">
        <f t="shared" si="17"/>
        <v>#VALUE!</v>
      </c>
      <c r="R51" s="180" t="e">
        <f t="shared" si="18"/>
        <v>#VALUE!</v>
      </c>
      <c r="S51" s="180"/>
      <c r="T51" s="181" t="e">
        <f t="shared" si="19"/>
        <v>#VALUE!</v>
      </c>
      <c r="U51" s="182"/>
      <c r="V51" s="174" t="e">
        <f t="shared" si="20"/>
        <v>#VALUE!</v>
      </c>
      <c r="W51" s="174" t="e">
        <f t="shared" si="10"/>
        <v>#VALUE!</v>
      </c>
    </row>
    <row r="52" spans="1:23" x14ac:dyDescent="0.25">
      <c r="A52" s="221"/>
      <c r="B52" s="221"/>
      <c r="C52" s="221"/>
      <c r="D52" s="221"/>
      <c r="E52" s="221"/>
      <c r="F52" s="221"/>
      <c r="G52" s="221"/>
      <c r="J52" s="178" t="e">
        <f t="shared" si="11"/>
        <v>#VALUE!</v>
      </c>
      <c r="K52" s="178" t="e">
        <f t="shared" si="12"/>
        <v>#VALUE!</v>
      </c>
      <c r="L52" s="179" t="e">
        <f t="shared" si="13"/>
        <v>#VALUE!</v>
      </c>
      <c r="M52" s="180" t="e">
        <f t="shared" si="14"/>
        <v>#VALUE!</v>
      </c>
      <c r="N52" s="180"/>
      <c r="O52" s="180" t="e">
        <f t="shared" si="15"/>
        <v>#VALUE!</v>
      </c>
      <c r="P52" s="180" t="e">
        <f t="shared" si="16"/>
        <v>#VALUE!</v>
      </c>
      <c r="Q52" s="180" t="e">
        <f t="shared" si="17"/>
        <v>#VALUE!</v>
      </c>
      <c r="R52" s="180" t="e">
        <f t="shared" si="18"/>
        <v>#VALUE!</v>
      </c>
      <c r="S52" s="180"/>
      <c r="T52" s="181" t="e">
        <f t="shared" si="19"/>
        <v>#VALUE!</v>
      </c>
      <c r="U52" s="182"/>
      <c r="V52" s="174" t="e">
        <f t="shared" si="20"/>
        <v>#VALUE!</v>
      </c>
      <c r="W52" s="174" t="e">
        <f t="shared" si="10"/>
        <v>#VALUE!</v>
      </c>
    </row>
    <row r="53" spans="1:23" x14ac:dyDescent="0.25">
      <c r="A53" s="221"/>
      <c r="B53" s="221"/>
      <c r="C53" s="221"/>
      <c r="D53" s="221"/>
      <c r="E53" s="221"/>
      <c r="F53" s="221"/>
      <c r="G53" s="221"/>
      <c r="J53" s="178" t="e">
        <f t="shared" si="11"/>
        <v>#VALUE!</v>
      </c>
      <c r="K53" s="178" t="e">
        <f t="shared" si="12"/>
        <v>#VALUE!</v>
      </c>
      <c r="L53" s="179" t="e">
        <f t="shared" si="13"/>
        <v>#VALUE!</v>
      </c>
      <c r="M53" s="180" t="e">
        <f t="shared" si="14"/>
        <v>#VALUE!</v>
      </c>
      <c r="N53" s="180"/>
      <c r="O53" s="180" t="e">
        <f t="shared" si="15"/>
        <v>#VALUE!</v>
      </c>
      <c r="P53" s="180" t="e">
        <f t="shared" si="16"/>
        <v>#VALUE!</v>
      </c>
      <c r="Q53" s="180" t="e">
        <f t="shared" si="17"/>
        <v>#VALUE!</v>
      </c>
      <c r="R53" s="180" t="e">
        <f t="shared" si="18"/>
        <v>#VALUE!</v>
      </c>
      <c r="S53" s="180"/>
      <c r="T53" s="181" t="e">
        <f t="shared" si="19"/>
        <v>#VALUE!</v>
      </c>
      <c r="U53" s="182"/>
      <c r="V53" s="174" t="e">
        <f t="shared" si="20"/>
        <v>#VALUE!</v>
      </c>
      <c r="W53" s="174" t="e">
        <f t="shared" si="10"/>
        <v>#VALUE!</v>
      </c>
    </row>
    <row r="54" spans="1:23" x14ac:dyDescent="0.25">
      <c r="A54" s="221"/>
      <c r="B54" s="221"/>
      <c r="C54" s="221"/>
      <c r="D54" s="221"/>
      <c r="E54" s="221"/>
      <c r="F54" s="221"/>
      <c r="G54" s="221"/>
      <c r="J54" s="178" t="e">
        <f t="shared" si="11"/>
        <v>#VALUE!</v>
      </c>
      <c r="K54" s="178" t="e">
        <f t="shared" si="12"/>
        <v>#VALUE!</v>
      </c>
      <c r="L54" s="179" t="e">
        <f t="shared" si="13"/>
        <v>#VALUE!</v>
      </c>
      <c r="M54" s="180" t="e">
        <f t="shared" si="14"/>
        <v>#VALUE!</v>
      </c>
      <c r="N54" s="180"/>
      <c r="O54" s="180" t="e">
        <f t="shared" si="15"/>
        <v>#VALUE!</v>
      </c>
      <c r="P54" s="180" t="e">
        <f t="shared" si="16"/>
        <v>#VALUE!</v>
      </c>
      <c r="Q54" s="180" t="e">
        <f t="shared" si="17"/>
        <v>#VALUE!</v>
      </c>
      <c r="R54" s="180" t="e">
        <f t="shared" si="18"/>
        <v>#VALUE!</v>
      </c>
      <c r="S54" s="180"/>
      <c r="T54" s="181" t="e">
        <f t="shared" si="19"/>
        <v>#VALUE!</v>
      </c>
      <c r="U54" s="182"/>
      <c r="V54" s="174" t="e">
        <f t="shared" si="20"/>
        <v>#VALUE!</v>
      </c>
      <c r="W54" s="174" t="e">
        <f t="shared" si="10"/>
        <v>#VALUE!</v>
      </c>
    </row>
    <row r="55" spans="1:23" x14ac:dyDescent="0.25">
      <c r="A55" s="221"/>
      <c r="B55" s="221"/>
      <c r="C55" s="221"/>
      <c r="D55" s="221"/>
      <c r="E55" s="221"/>
      <c r="F55" s="221"/>
      <c r="G55" s="221"/>
      <c r="J55" s="178" t="e">
        <f t="shared" si="11"/>
        <v>#VALUE!</v>
      </c>
      <c r="K55" s="178" t="e">
        <f t="shared" si="12"/>
        <v>#VALUE!</v>
      </c>
      <c r="L55" s="179" t="e">
        <f t="shared" si="13"/>
        <v>#VALUE!</v>
      </c>
      <c r="M55" s="180" t="e">
        <f t="shared" si="14"/>
        <v>#VALUE!</v>
      </c>
      <c r="N55" s="180"/>
      <c r="O55" s="180" t="e">
        <f t="shared" si="15"/>
        <v>#VALUE!</v>
      </c>
      <c r="P55" s="180" t="e">
        <f t="shared" si="16"/>
        <v>#VALUE!</v>
      </c>
      <c r="Q55" s="180" t="e">
        <f t="shared" si="17"/>
        <v>#VALUE!</v>
      </c>
      <c r="R55" s="180" t="e">
        <f t="shared" si="18"/>
        <v>#VALUE!</v>
      </c>
      <c r="S55" s="180"/>
      <c r="T55" s="181" t="e">
        <f t="shared" si="19"/>
        <v>#VALUE!</v>
      </c>
      <c r="U55" s="182"/>
      <c r="V55" s="174" t="e">
        <f t="shared" si="20"/>
        <v>#VALUE!</v>
      </c>
      <c r="W55" s="174" t="e">
        <f t="shared" si="10"/>
        <v>#VALUE!</v>
      </c>
    </row>
    <row r="56" spans="1:23" x14ac:dyDescent="0.25">
      <c r="A56" s="221"/>
      <c r="B56" s="221"/>
      <c r="C56" s="221"/>
      <c r="D56" s="221"/>
      <c r="E56" s="221"/>
      <c r="F56" s="221"/>
      <c r="G56" s="221"/>
      <c r="J56" s="178" t="e">
        <f t="shared" si="11"/>
        <v>#VALUE!</v>
      </c>
      <c r="K56" s="178" t="e">
        <f t="shared" si="12"/>
        <v>#VALUE!</v>
      </c>
      <c r="L56" s="179" t="e">
        <f t="shared" si="13"/>
        <v>#VALUE!</v>
      </c>
      <c r="M56" s="180" t="e">
        <f t="shared" si="14"/>
        <v>#VALUE!</v>
      </c>
      <c r="N56" s="180"/>
      <c r="O56" s="180" t="e">
        <f t="shared" si="15"/>
        <v>#VALUE!</v>
      </c>
      <c r="P56" s="180" t="e">
        <f t="shared" si="16"/>
        <v>#VALUE!</v>
      </c>
      <c r="Q56" s="180" t="e">
        <f t="shared" si="17"/>
        <v>#VALUE!</v>
      </c>
      <c r="R56" s="180" t="e">
        <f t="shared" si="18"/>
        <v>#VALUE!</v>
      </c>
      <c r="S56" s="180"/>
      <c r="T56" s="181" t="e">
        <f t="shared" si="19"/>
        <v>#VALUE!</v>
      </c>
      <c r="U56" s="182"/>
      <c r="V56" s="174" t="e">
        <f t="shared" si="20"/>
        <v>#VALUE!</v>
      </c>
      <c r="W56" s="174" t="e">
        <f t="shared" si="10"/>
        <v>#VALUE!</v>
      </c>
    </row>
    <row r="57" spans="1:23" x14ac:dyDescent="0.25">
      <c r="A57" s="221"/>
      <c r="B57" s="221"/>
      <c r="C57" s="221"/>
      <c r="D57" s="221"/>
      <c r="E57" s="221"/>
      <c r="F57" s="221"/>
      <c r="G57" s="221"/>
      <c r="J57" s="178" t="e">
        <f t="shared" si="11"/>
        <v>#VALUE!</v>
      </c>
      <c r="K57" s="178" t="e">
        <f t="shared" si="12"/>
        <v>#VALUE!</v>
      </c>
      <c r="L57" s="179" t="e">
        <f t="shared" si="13"/>
        <v>#VALUE!</v>
      </c>
      <c r="M57" s="180" t="e">
        <f t="shared" si="14"/>
        <v>#VALUE!</v>
      </c>
      <c r="N57" s="180"/>
      <c r="O57" s="180" t="e">
        <f t="shared" si="15"/>
        <v>#VALUE!</v>
      </c>
      <c r="P57" s="180" t="e">
        <f t="shared" si="16"/>
        <v>#VALUE!</v>
      </c>
      <c r="Q57" s="180" t="e">
        <f t="shared" si="17"/>
        <v>#VALUE!</v>
      </c>
      <c r="R57" s="180" t="e">
        <f t="shared" si="18"/>
        <v>#VALUE!</v>
      </c>
      <c r="S57" s="180"/>
      <c r="T57" s="181" t="e">
        <f t="shared" si="19"/>
        <v>#VALUE!</v>
      </c>
      <c r="U57" s="182"/>
      <c r="V57" s="174" t="e">
        <f t="shared" si="20"/>
        <v>#VALUE!</v>
      </c>
      <c r="W57" s="174" t="e">
        <f t="shared" si="10"/>
        <v>#VALUE!</v>
      </c>
    </row>
    <row r="58" spans="1:23" x14ac:dyDescent="0.25">
      <c r="A58" s="221"/>
      <c r="B58" s="221"/>
      <c r="C58" s="221"/>
      <c r="D58" s="221"/>
      <c r="E58" s="221"/>
      <c r="F58" s="221"/>
      <c r="G58" s="221"/>
      <c r="J58" s="178" t="e">
        <f t="shared" si="11"/>
        <v>#VALUE!</v>
      </c>
      <c r="K58" s="178" t="e">
        <f t="shared" si="12"/>
        <v>#VALUE!</v>
      </c>
      <c r="L58" s="179" t="e">
        <f t="shared" si="13"/>
        <v>#VALUE!</v>
      </c>
      <c r="M58" s="180" t="e">
        <f t="shared" si="14"/>
        <v>#VALUE!</v>
      </c>
      <c r="N58" s="180"/>
      <c r="O58" s="180" t="e">
        <f t="shared" si="15"/>
        <v>#VALUE!</v>
      </c>
      <c r="P58" s="180" t="e">
        <f t="shared" si="16"/>
        <v>#VALUE!</v>
      </c>
      <c r="Q58" s="180" t="e">
        <f t="shared" si="17"/>
        <v>#VALUE!</v>
      </c>
      <c r="R58" s="180" t="e">
        <f t="shared" si="18"/>
        <v>#VALUE!</v>
      </c>
      <c r="S58" s="180"/>
      <c r="T58" s="181" t="e">
        <f t="shared" si="19"/>
        <v>#VALUE!</v>
      </c>
      <c r="U58" s="182"/>
      <c r="V58" s="174" t="e">
        <f t="shared" si="20"/>
        <v>#VALUE!</v>
      </c>
      <c r="W58" s="174" t="e">
        <f t="shared" si="10"/>
        <v>#VALUE!</v>
      </c>
    </row>
    <row r="59" spans="1:23" x14ac:dyDescent="0.25">
      <c r="A59" s="221"/>
      <c r="B59" s="221"/>
      <c r="C59" s="221"/>
      <c r="D59" s="221"/>
      <c r="E59" s="221"/>
      <c r="F59" s="221"/>
      <c r="G59" s="221"/>
      <c r="J59" s="178" t="e">
        <f t="shared" si="11"/>
        <v>#VALUE!</v>
      </c>
      <c r="K59" s="178" t="e">
        <f t="shared" si="12"/>
        <v>#VALUE!</v>
      </c>
      <c r="L59" s="179" t="e">
        <f t="shared" si="13"/>
        <v>#VALUE!</v>
      </c>
      <c r="M59" s="180" t="e">
        <f t="shared" si="14"/>
        <v>#VALUE!</v>
      </c>
      <c r="N59" s="180"/>
      <c r="O59" s="180" t="e">
        <f t="shared" si="15"/>
        <v>#VALUE!</v>
      </c>
      <c r="P59" s="180" t="e">
        <f t="shared" si="16"/>
        <v>#VALUE!</v>
      </c>
      <c r="Q59" s="180" t="e">
        <f t="shared" si="17"/>
        <v>#VALUE!</v>
      </c>
      <c r="R59" s="180" t="e">
        <f t="shared" si="18"/>
        <v>#VALUE!</v>
      </c>
      <c r="S59" s="180"/>
      <c r="T59" s="181" t="e">
        <f t="shared" si="19"/>
        <v>#VALUE!</v>
      </c>
      <c r="U59" s="182"/>
      <c r="V59" s="174" t="e">
        <f t="shared" si="20"/>
        <v>#VALUE!</v>
      </c>
      <c r="W59" s="174" t="e">
        <f t="shared" si="10"/>
        <v>#VALUE!</v>
      </c>
    </row>
    <row r="60" spans="1:23" x14ac:dyDescent="0.25">
      <c r="A60" s="221"/>
      <c r="B60" s="221"/>
      <c r="C60" s="221"/>
      <c r="D60" s="221"/>
      <c r="E60" s="221"/>
      <c r="F60" s="221"/>
      <c r="G60" s="221"/>
      <c r="J60" s="178" t="e">
        <f t="shared" si="11"/>
        <v>#VALUE!</v>
      </c>
      <c r="K60" s="178" t="e">
        <f t="shared" si="12"/>
        <v>#VALUE!</v>
      </c>
      <c r="L60" s="179" t="e">
        <f t="shared" si="13"/>
        <v>#VALUE!</v>
      </c>
      <c r="M60" s="180" t="e">
        <f t="shared" si="14"/>
        <v>#VALUE!</v>
      </c>
      <c r="N60" s="180"/>
      <c r="O60" s="180" t="e">
        <f t="shared" si="15"/>
        <v>#VALUE!</v>
      </c>
      <c r="P60" s="180" t="e">
        <f t="shared" si="16"/>
        <v>#VALUE!</v>
      </c>
      <c r="Q60" s="180" t="e">
        <f t="shared" si="17"/>
        <v>#VALUE!</v>
      </c>
      <c r="R60" s="180" t="e">
        <f t="shared" si="18"/>
        <v>#VALUE!</v>
      </c>
      <c r="S60" s="180"/>
      <c r="T60" s="181" t="e">
        <f t="shared" si="19"/>
        <v>#VALUE!</v>
      </c>
      <c r="U60" s="182"/>
      <c r="V60" s="174" t="e">
        <f t="shared" si="20"/>
        <v>#VALUE!</v>
      </c>
      <c r="W60" s="174" t="e">
        <f t="shared" si="10"/>
        <v>#VALUE!</v>
      </c>
    </row>
    <row r="61" spans="1:23" x14ac:dyDescent="0.25">
      <c r="A61" s="221"/>
      <c r="B61" s="221"/>
      <c r="C61" s="221"/>
      <c r="D61" s="221"/>
      <c r="E61" s="221"/>
      <c r="F61" s="221"/>
      <c r="G61" s="221"/>
      <c r="J61" s="178" t="e">
        <f t="shared" si="11"/>
        <v>#VALUE!</v>
      </c>
      <c r="K61" s="178" t="e">
        <f t="shared" si="12"/>
        <v>#VALUE!</v>
      </c>
      <c r="L61" s="179" t="e">
        <f t="shared" si="13"/>
        <v>#VALUE!</v>
      </c>
      <c r="M61" s="180" t="e">
        <f t="shared" si="14"/>
        <v>#VALUE!</v>
      </c>
      <c r="N61" s="180"/>
      <c r="O61" s="180" t="e">
        <f t="shared" si="15"/>
        <v>#VALUE!</v>
      </c>
      <c r="P61" s="180" t="e">
        <f t="shared" si="16"/>
        <v>#VALUE!</v>
      </c>
      <c r="Q61" s="180" t="e">
        <f t="shared" si="17"/>
        <v>#VALUE!</v>
      </c>
      <c r="R61" s="180" t="e">
        <f t="shared" si="18"/>
        <v>#VALUE!</v>
      </c>
      <c r="S61" s="180"/>
      <c r="T61" s="181" t="e">
        <f t="shared" si="19"/>
        <v>#VALUE!</v>
      </c>
      <c r="U61" s="182"/>
      <c r="V61" s="174" t="e">
        <f t="shared" si="20"/>
        <v>#VALUE!</v>
      </c>
      <c r="W61" s="174" t="e">
        <f t="shared" si="10"/>
        <v>#VALUE!</v>
      </c>
    </row>
    <row r="62" spans="1:23" x14ac:dyDescent="0.25">
      <c r="A62" s="221"/>
      <c r="B62" s="221"/>
      <c r="C62" s="221"/>
      <c r="D62" s="221"/>
      <c r="E62" s="221"/>
      <c r="F62" s="221"/>
      <c r="G62" s="221"/>
      <c r="J62" s="178" t="e">
        <f t="shared" si="11"/>
        <v>#VALUE!</v>
      </c>
      <c r="K62" s="178" t="e">
        <f t="shared" si="12"/>
        <v>#VALUE!</v>
      </c>
      <c r="L62" s="179" t="e">
        <f t="shared" si="13"/>
        <v>#VALUE!</v>
      </c>
      <c r="M62" s="180" t="e">
        <f t="shared" si="14"/>
        <v>#VALUE!</v>
      </c>
      <c r="N62" s="180"/>
      <c r="O62" s="180" t="e">
        <f t="shared" si="15"/>
        <v>#VALUE!</v>
      </c>
      <c r="P62" s="180" t="e">
        <f t="shared" si="16"/>
        <v>#VALUE!</v>
      </c>
      <c r="Q62" s="180" t="e">
        <f t="shared" si="17"/>
        <v>#VALUE!</v>
      </c>
      <c r="R62" s="180" t="e">
        <f t="shared" si="18"/>
        <v>#VALUE!</v>
      </c>
      <c r="S62" s="180"/>
      <c r="T62" s="181" t="e">
        <f t="shared" si="19"/>
        <v>#VALUE!</v>
      </c>
      <c r="U62" s="182"/>
      <c r="V62" s="174" t="e">
        <f t="shared" si="20"/>
        <v>#VALUE!</v>
      </c>
      <c r="W62" s="174" t="e">
        <f t="shared" si="10"/>
        <v>#VALUE!</v>
      </c>
    </row>
    <row r="63" spans="1:23" x14ac:dyDescent="0.25">
      <c r="A63" s="221"/>
      <c r="B63" s="221"/>
      <c r="C63" s="221"/>
      <c r="D63" s="221"/>
      <c r="E63" s="221"/>
      <c r="F63" s="221"/>
      <c r="G63" s="221"/>
      <c r="J63" s="178" t="e">
        <f t="shared" si="11"/>
        <v>#VALUE!</v>
      </c>
      <c r="K63" s="178" t="e">
        <f t="shared" si="12"/>
        <v>#VALUE!</v>
      </c>
      <c r="L63" s="179" t="e">
        <f t="shared" si="13"/>
        <v>#VALUE!</v>
      </c>
      <c r="M63" s="180" t="e">
        <f t="shared" si="14"/>
        <v>#VALUE!</v>
      </c>
      <c r="N63" s="180"/>
      <c r="O63" s="180" t="e">
        <f t="shared" si="15"/>
        <v>#VALUE!</v>
      </c>
      <c r="P63" s="180" t="e">
        <f t="shared" si="16"/>
        <v>#VALUE!</v>
      </c>
      <c r="Q63" s="180" t="e">
        <f t="shared" si="17"/>
        <v>#VALUE!</v>
      </c>
      <c r="R63" s="180" t="e">
        <f t="shared" si="18"/>
        <v>#VALUE!</v>
      </c>
      <c r="S63" s="180"/>
      <c r="T63" s="181" t="e">
        <f t="shared" si="19"/>
        <v>#VALUE!</v>
      </c>
      <c r="U63" s="182"/>
      <c r="V63" s="174" t="e">
        <f t="shared" si="20"/>
        <v>#VALUE!</v>
      </c>
      <c r="W63" s="174" t="e">
        <f t="shared" si="10"/>
        <v>#VALUE!</v>
      </c>
    </row>
    <row r="64" spans="1:23" x14ac:dyDescent="0.25">
      <c r="A64" s="221"/>
      <c r="B64" s="221"/>
      <c r="C64" s="221"/>
      <c r="D64" s="221"/>
      <c r="E64" s="221"/>
      <c r="F64" s="221"/>
      <c r="G64" s="221"/>
      <c r="J64" s="178" t="e">
        <f t="shared" si="11"/>
        <v>#VALUE!</v>
      </c>
      <c r="K64" s="178" t="e">
        <f t="shared" si="12"/>
        <v>#VALUE!</v>
      </c>
      <c r="L64" s="179" t="e">
        <f t="shared" si="13"/>
        <v>#VALUE!</v>
      </c>
      <c r="M64" s="180" t="e">
        <f t="shared" si="14"/>
        <v>#VALUE!</v>
      </c>
      <c r="N64" s="180"/>
      <c r="O64" s="180" t="e">
        <f t="shared" si="15"/>
        <v>#VALUE!</v>
      </c>
      <c r="P64" s="180" t="e">
        <f t="shared" si="16"/>
        <v>#VALUE!</v>
      </c>
      <c r="Q64" s="180" t="e">
        <f t="shared" si="17"/>
        <v>#VALUE!</v>
      </c>
      <c r="R64" s="180" t="e">
        <f t="shared" si="18"/>
        <v>#VALUE!</v>
      </c>
      <c r="S64" s="180"/>
      <c r="T64" s="181" t="e">
        <f t="shared" si="19"/>
        <v>#VALUE!</v>
      </c>
      <c r="U64" s="182"/>
      <c r="V64" s="174" t="e">
        <f t="shared" si="20"/>
        <v>#VALUE!</v>
      </c>
      <c r="W64" s="174" t="e">
        <f t="shared" si="10"/>
        <v>#VALUE!</v>
      </c>
    </row>
    <row r="65" spans="1:23" x14ac:dyDescent="0.25">
      <c r="A65" s="221"/>
      <c r="B65" s="221"/>
      <c r="C65" s="221"/>
      <c r="D65" s="221"/>
      <c r="E65" s="221"/>
      <c r="F65" s="221"/>
      <c r="G65" s="221"/>
      <c r="J65" s="178" t="e">
        <f t="shared" si="11"/>
        <v>#VALUE!</v>
      </c>
      <c r="K65" s="178" t="e">
        <f t="shared" si="12"/>
        <v>#VALUE!</v>
      </c>
      <c r="L65" s="179" t="e">
        <f t="shared" si="13"/>
        <v>#VALUE!</v>
      </c>
      <c r="M65" s="180" t="e">
        <f t="shared" si="14"/>
        <v>#VALUE!</v>
      </c>
      <c r="N65" s="180"/>
      <c r="O65" s="180" t="e">
        <f t="shared" si="15"/>
        <v>#VALUE!</v>
      </c>
      <c r="P65" s="180" t="e">
        <f t="shared" si="16"/>
        <v>#VALUE!</v>
      </c>
      <c r="Q65" s="180" t="e">
        <f t="shared" si="17"/>
        <v>#VALUE!</v>
      </c>
      <c r="R65" s="180" t="e">
        <f t="shared" si="18"/>
        <v>#VALUE!</v>
      </c>
      <c r="S65" s="180"/>
      <c r="T65" s="181" t="e">
        <f t="shared" si="19"/>
        <v>#VALUE!</v>
      </c>
      <c r="U65" s="182"/>
      <c r="V65" s="174" t="e">
        <f t="shared" si="20"/>
        <v>#VALUE!</v>
      </c>
      <c r="W65" s="174" t="e">
        <f t="shared" si="10"/>
        <v>#VALUE!</v>
      </c>
    </row>
    <row r="66" spans="1:23" x14ac:dyDescent="0.25">
      <c r="A66" s="221"/>
      <c r="B66" s="221"/>
      <c r="C66" s="221"/>
      <c r="D66" s="221"/>
      <c r="E66" s="221"/>
      <c r="F66" s="221"/>
      <c r="G66" s="221"/>
      <c r="J66" s="178" t="e">
        <f t="shared" ref="J66:J129" si="21">IF(RIGHT(C66,4)*1=$Y$3,LEFT(C66,2)*1," ")</f>
        <v>#VALUE!</v>
      </c>
      <c r="K66" s="178" t="e">
        <f t="shared" ref="K66:K129" si="22">IF(RIGHT(D66,4)*1=$Y$3,LEFT(D66,2)*1," ")</f>
        <v>#VALUE!</v>
      </c>
      <c r="L66" s="179" t="e">
        <f t="shared" ref="L66:L129" si="23">IF(RIGHT(C66,4)*1=$Y$3,MID(C66,4,2)*1," ")</f>
        <v>#VALUE!</v>
      </c>
      <c r="M66" s="180" t="e">
        <f t="shared" ref="M66:M129" si="24">IF(RIGHT(C66,4)*1=$Y$3,RIGHT(C66,4)*1," ")</f>
        <v>#VALUE!</v>
      </c>
      <c r="N66" s="180"/>
      <c r="O66" s="180" t="e">
        <f t="shared" ref="O66:O129" si="25">IF(RIGHT(C66,4)*1=$Y$3,SUBSTITUTE(C66,".","-")," ")</f>
        <v>#VALUE!</v>
      </c>
      <c r="P66" s="180" t="e">
        <f t="shared" ref="P66:P129" si="26">IF(RIGHT(D66,4)*1=$Y$3,SUBSTITUTE(D66,".","-")," ")</f>
        <v>#VALUE!</v>
      </c>
      <c r="Q66" s="180" t="e">
        <f t="shared" ref="Q66:Q129" si="27">IF(RIGHT(C66,4)*1=$Y$3,SUBSTITUTE(C66,".","-")," ")</f>
        <v>#VALUE!</v>
      </c>
      <c r="R66" s="180" t="e">
        <f t="shared" ref="R66:R129" si="28">IF(RIGHT(D66,4)*1=$Y$3,SUBSTITUTE(D66,".","-")," ")</f>
        <v>#VALUE!</v>
      </c>
      <c r="S66" s="180"/>
      <c r="T66" s="181" t="e">
        <f t="shared" ref="T66:T129" si="29">IF(RIGHT(C66,4)*1=$Y$3,Q66*1," ")</f>
        <v>#VALUE!</v>
      </c>
      <c r="U66" s="182"/>
      <c r="V66" s="174" t="e">
        <f t="shared" ref="V66:V129" si="30">IF(RIGHT(C66,4)*1=$Y$3,F66," ")</f>
        <v>#VALUE!</v>
      </c>
      <c r="W66" s="174" t="e">
        <f t="shared" si="10"/>
        <v>#VALUE!</v>
      </c>
    </row>
    <row r="67" spans="1:23" x14ac:dyDescent="0.25">
      <c r="A67" s="221"/>
      <c r="B67" s="221"/>
      <c r="C67" s="221"/>
      <c r="D67" s="221"/>
      <c r="E67" s="221"/>
      <c r="F67" s="221"/>
      <c r="G67" s="221"/>
      <c r="J67" s="178" t="e">
        <f t="shared" si="21"/>
        <v>#VALUE!</v>
      </c>
      <c r="K67" s="178" t="e">
        <f t="shared" si="22"/>
        <v>#VALUE!</v>
      </c>
      <c r="L67" s="179" t="e">
        <f t="shared" si="23"/>
        <v>#VALUE!</v>
      </c>
      <c r="M67" s="180" t="e">
        <f t="shared" si="24"/>
        <v>#VALUE!</v>
      </c>
      <c r="N67" s="180"/>
      <c r="O67" s="180" t="e">
        <f t="shared" si="25"/>
        <v>#VALUE!</v>
      </c>
      <c r="P67" s="180" t="e">
        <f t="shared" si="26"/>
        <v>#VALUE!</v>
      </c>
      <c r="Q67" s="180" t="e">
        <f t="shared" si="27"/>
        <v>#VALUE!</v>
      </c>
      <c r="R67" s="180" t="e">
        <f t="shared" si="28"/>
        <v>#VALUE!</v>
      </c>
      <c r="S67" s="180"/>
      <c r="T67" s="181" t="e">
        <f t="shared" si="29"/>
        <v>#VALUE!</v>
      </c>
      <c r="U67" s="182"/>
      <c r="V67" s="174" t="e">
        <f t="shared" si="30"/>
        <v>#VALUE!</v>
      </c>
      <c r="W67" s="174" t="e">
        <f t="shared" ref="W67:W130" si="31">+_xlfn.DAYS(P67,O67)+1</f>
        <v>#VALUE!</v>
      </c>
    </row>
    <row r="68" spans="1:23" x14ac:dyDescent="0.25">
      <c r="A68" s="221"/>
      <c r="B68" s="221"/>
      <c r="C68" s="221"/>
      <c r="D68" s="221"/>
      <c r="E68" s="221"/>
      <c r="F68" s="221"/>
      <c r="G68" s="221"/>
      <c r="J68" s="178" t="e">
        <f t="shared" si="21"/>
        <v>#VALUE!</v>
      </c>
      <c r="K68" s="178" t="e">
        <f t="shared" si="22"/>
        <v>#VALUE!</v>
      </c>
      <c r="L68" s="179" t="e">
        <f t="shared" si="23"/>
        <v>#VALUE!</v>
      </c>
      <c r="M68" s="180" t="e">
        <f t="shared" si="24"/>
        <v>#VALUE!</v>
      </c>
      <c r="N68" s="180"/>
      <c r="O68" s="180" t="e">
        <f t="shared" si="25"/>
        <v>#VALUE!</v>
      </c>
      <c r="P68" s="180" t="e">
        <f t="shared" si="26"/>
        <v>#VALUE!</v>
      </c>
      <c r="Q68" s="180" t="e">
        <f t="shared" si="27"/>
        <v>#VALUE!</v>
      </c>
      <c r="R68" s="180" t="e">
        <f t="shared" si="28"/>
        <v>#VALUE!</v>
      </c>
      <c r="S68" s="180"/>
      <c r="T68" s="181" t="e">
        <f t="shared" si="29"/>
        <v>#VALUE!</v>
      </c>
      <c r="U68" s="182"/>
      <c r="V68" s="174" t="e">
        <f t="shared" si="30"/>
        <v>#VALUE!</v>
      </c>
      <c r="W68" s="174" t="e">
        <f t="shared" si="31"/>
        <v>#VALUE!</v>
      </c>
    </row>
    <row r="69" spans="1:23" x14ac:dyDescent="0.25">
      <c r="A69" s="221"/>
      <c r="B69" s="221"/>
      <c r="C69" s="221"/>
      <c r="D69" s="221"/>
      <c r="E69" s="221"/>
      <c r="F69" s="221"/>
      <c r="G69" s="221"/>
      <c r="J69" s="178" t="e">
        <f t="shared" si="21"/>
        <v>#VALUE!</v>
      </c>
      <c r="K69" s="178" t="e">
        <f t="shared" si="22"/>
        <v>#VALUE!</v>
      </c>
      <c r="L69" s="179" t="e">
        <f t="shared" si="23"/>
        <v>#VALUE!</v>
      </c>
      <c r="M69" s="180" t="e">
        <f t="shared" si="24"/>
        <v>#VALUE!</v>
      </c>
      <c r="N69" s="180"/>
      <c r="O69" s="180" t="e">
        <f t="shared" si="25"/>
        <v>#VALUE!</v>
      </c>
      <c r="P69" s="180" t="e">
        <f t="shared" si="26"/>
        <v>#VALUE!</v>
      </c>
      <c r="Q69" s="180" t="e">
        <f t="shared" si="27"/>
        <v>#VALUE!</v>
      </c>
      <c r="R69" s="180" t="e">
        <f t="shared" si="28"/>
        <v>#VALUE!</v>
      </c>
      <c r="S69" s="180"/>
      <c r="T69" s="181" t="e">
        <f t="shared" si="29"/>
        <v>#VALUE!</v>
      </c>
      <c r="U69" s="182"/>
      <c r="V69" s="174" t="e">
        <f t="shared" si="30"/>
        <v>#VALUE!</v>
      </c>
      <c r="W69" s="174" t="e">
        <f t="shared" si="31"/>
        <v>#VALUE!</v>
      </c>
    </row>
    <row r="70" spans="1:23" x14ac:dyDescent="0.25">
      <c r="A70" s="221"/>
      <c r="B70" s="221"/>
      <c r="C70" s="221"/>
      <c r="D70" s="221"/>
      <c r="E70" s="221"/>
      <c r="F70" s="221"/>
      <c r="G70" s="221"/>
      <c r="J70" s="178" t="e">
        <f t="shared" si="21"/>
        <v>#VALUE!</v>
      </c>
      <c r="K70" s="178" t="e">
        <f t="shared" si="22"/>
        <v>#VALUE!</v>
      </c>
      <c r="L70" s="179" t="e">
        <f t="shared" si="23"/>
        <v>#VALUE!</v>
      </c>
      <c r="M70" s="180" t="e">
        <f t="shared" si="24"/>
        <v>#VALUE!</v>
      </c>
      <c r="N70" s="180"/>
      <c r="O70" s="180" t="e">
        <f t="shared" si="25"/>
        <v>#VALUE!</v>
      </c>
      <c r="P70" s="180" t="e">
        <f t="shared" si="26"/>
        <v>#VALUE!</v>
      </c>
      <c r="Q70" s="180" t="e">
        <f t="shared" si="27"/>
        <v>#VALUE!</v>
      </c>
      <c r="R70" s="180" t="e">
        <f t="shared" si="28"/>
        <v>#VALUE!</v>
      </c>
      <c r="S70" s="180"/>
      <c r="T70" s="181" t="e">
        <f t="shared" si="29"/>
        <v>#VALUE!</v>
      </c>
      <c r="U70" s="182"/>
      <c r="V70" s="174" t="e">
        <f t="shared" si="30"/>
        <v>#VALUE!</v>
      </c>
      <c r="W70" s="174" t="e">
        <f t="shared" si="31"/>
        <v>#VALUE!</v>
      </c>
    </row>
    <row r="71" spans="1:23" x14ac:dyDescent="0.25">
      <c r="A71" s="221"/>
      <c r="B71" s="221"/>
      <c r="C71" s="221"/>
      <c r="D71" s="221"/>
      <c r="E71" s="221"/>
      <c r="F71" s="221"/>
      <c r="G71" s="221"/>
      <c r="J71" s="178" t="e">
        <f t="shared" si="21"/>
        <v>#VALUE!</v>
      </c>
      <c r="K71" s="178" t="e">
        <f t="shared" si="22"/>
        <v>#VALUE!</v>
      </c>
      <c r="L71" s="179" t="e">
        <f t="shared" si="23"/>
        <v>#VALUE!</v>
      </c>
      <c r="M71" s="180" t="e">
        <f t="shared" si="24"/>
        <v>#VALUE!</v>
      </c>
      <c r="N71" s="180"/>
      <c r="O71" s="180" t="e">
        <f t="shared" si="25"/>
        <v>#VALUE!</v>
      </c>
      <c r="P71" s="180" t="e">
        <f t="shared" si="26"/>
        <v>#VALUE!</v>
      </c>
      <c r="Q71" s="180" t="e">
        <f t="shared" si="27"/>
        <v>#VALUE!</v>
      </c>
      <c r="R71" s="180" t="e">
        <f t="shared" si="28"/>
        <v>#VALUE!</v>
      </c>
      <c r="S71" s="180"/>
      <c r="T71" s="181" t="e">
        <f t="shared" si="29"/>
        <v>#VALUE!</v>
      </c>
      <c r="U71" s="182"/>
      <c r="V71" s="174" t="e">
        <f t="shared" si="30"/>
        <v>#VALUE!</v>
      </c>
      <c r="W71" s="174" t="e">
        <f t="shared" si="31"/>
        <v>#VALUE!</v>
      </c>
    </row>
    <row r="72" spans="1:23" x14ac:dyDescent="0.25">
      <c r="A72" s="221"/>
      <c r="B72" s="221"/>
      <c r="C72" s="221"/>
      <c r="D72" s="221"/>
      <c r="E72" s="221"/>
      <c r="F72" s="221"/>
      <c r="G72" s="221"/>
      <c r="J72" s="178" t="e">
        <f t="shared" si="21"/>
        <v>#VALUE!</v>
      </c>
      <c r="K72" s="178" t="e">
        <f t="shared" si="22"/>
        <v>#VALUE!</v>
      </c>
      <c r="L72" s="179" t="e">
        <f t="shared" si="23"/>
        <v>#VALUE!</v>
      </c>
      <c r="M72" s="180" t="e">
        <f t="shared" si="24"/>
        <v>#VALUE!</v>
      </c>
      <c r="N72" s="180"/>
      <c r="O72" s="180" t="e">
        <f t="shared" si="25"/>
        <v>#VALUE!</v>
      </c>
      <c r="P72" s="180" t="e">
        <f t="shared" si="26"/>
        <v>#VALUE!</v>
      </c>
      <c r="Q72" s="180" t="e">
        <f t="shared" si="27"/>
        <v>#VALUE!</v>
      </c>
      <c r="R72" s="180" t="e">
        <f t="shared" si="28"/>
        <v>#VALUE!</v>
      </c>
      <c r="S72" s="180"/>
      <c r="T72" s="181" t="e">
        <f t="shared" si="29"/>
        <v>#VALUE!</v>
      </c>
      <c r="U72" s="182"/>
      <c r="V72" s="174" t="e">
        <f t="shared" si="30"/>
        <v>#VALUE!</v>
      </c>
      <c r="W72" s="174" t="e">
        <f t="shared" si="31"/>
        <v>#VALUE!</v>
      </c>
    </row>
    <row r="73" spans="1:23" x14ac:dyDescent="0.25">
      <c r="A73" s="221"/>
      <c r="B73" s="221"/>
      <c r="C73" s="221"/>
      <c r="D73" s="221"/>
      <c r="E73" s="221"/>
      <c r="F73" s="221"/>
      <c r="G73" s="221"/>
      <c r="J73" s="178" t="e">
        <f t="shared" si="21"/>
        <v>#VALUE!</v>
      </c>
      <c r="K73" s="178" t="e">
        <f t="shared" si="22"/>
        <v>#VALUE!</v>
      </c>
      <c r="L73" s="179" t="e">
        <f t="shared" si="23"/>
        <v>#VALUE!</v>
      </c>
      <c r="M73" s="180" t="e">
        <f t="shared" si="24"/>
        <v>#VALUE!</v>
      </c>
      <c r="N73" s="180"/>
      <c r="O73" s="180" t="e">
        <f t="shared" si="25"/>
        <v>#VALUE!</v>
      </c>
      <c r="P73" s="180" t="e">
        <f t="shared" si="26"/>
        <v>#VALUE!</v>
      </c>
      <c r="Q73" s="180" t="e">
        <f t="shared" si="27"/>
        <v>#VALUE!</v>
      </c>
      <c r="R73" s="180" t="e">
        <f t="shared" si="28"/>
        <v>#VALUE!</v>
      </c>
      <c r="S73" s="180"/>
      <c r="T73" s="181" t="e">
        <f t="shared" si="29"/>
        <v>#VALUE!</v>
      </c>
      <c r="U73" s="182"/>
      <c r="V73" s="174" t="e">
        <f t="shared" si="30"/>
        <v>#VALUE!</v>
      </c>
      <c r="W73" s="174" t="e">
        <f t="shared" si="31"/>
        <v>#VALUE!</v>
      </c>
    </row>
    <row r="74" spans="1:23" x14ac:dyDescent="0.25">
      <c r="A74" s="221"/>
      <c r="B74" s="221"/>
      <c r="C74" s="221"/>
      <c r="D74" s="221"/>
      <c r="E74" s="221"/>
      <c r="F74" s="221"/>
      <c r="G74" s="221"/>
      <c r="J74" s="178" t="e">
        <f t="shared" si="21"/>
        <v>#VALUE!</v>
      </c>
      <c r="K74" s="178" t="e">
        <f t="shared" si="22"/>
        <v>#VALUE!</v>
      </c>
      <c r="L74" s="179" t="e">
        <f t="shared" si="23"/>
        <v>#VALUE!</v>
      </c>
      <c r="M74" s="180" t="e">
        <f t="shared" si="24"/>
        <v>#VALUE!</v>
      </c>
      <c r="N74" s="180"/>
      <c r="O74" s="180" t="e">
        <f t="shared" si="25"/>
        <v>#VALUE!</v>
      </c>
      <c r="P74" s="180" t="e">
        <f t="shared" si="26"/>
        <v>#VALUE!</v>
      </c>
      <c r="Q74" s="180" t="e">
        <f t="shared" si="27"/>
        <v>#VALUE!</v>
      </c>
      <c r="R74" s="180" t="e">
        <f t="shared" si="28"/>
        <v>#VALUE!</v>
      </c>
      <c r="S74" s="180"/>
      <c r="T74" s="181" t="e">
        <f t="shared" si="29"/>
        <v>#VALUE!</v>
      </c>
      <c r="U74" s="182"/>
      <c r="V74" s="174" t="e">
        <f t="shared" si="30"/>
        <v>#VALUE!</v>
      </c>
      <c r="W74" s="174" t="e">
        <f t="shared" si="31"/>
        <v>#VALUE!</v>
      </c>
    </row>
    <row r="75" spans="1:23" x14ac:dyDescent="0.25">
      <c r="A75" s="221"/>
      <c r="B75" s="221"/>
      <c r="C75" s="221"/>
      <c r="D75" s="221"/>
      <c r="E75" s="221"/>
      <c r="F75" s="221"/>
      <c r="G75" s="221"/>
      <c r="J75" s="178" t="e">
        <f t="shared" si="21"/>
        <v>#VALUE!</v>
      </c>
      <c r="K75" s="178" t="e">
        <f t="shared" si="22"/>
        <v>#VALUE!</v>
      </c>
      <c r="L75" s="179" t="e">
        <f t="shared" si="23"/>
        <v>#VALUE!</v>
      </c>
      <c r="M75" s="180" t="e">
        <f t="shared" si="24"/>
        <v>#VALUE!</v>
      </c>
      <c r="N75" s="180"/>
      <c r="O75" s="180" t="e">
        <f t="shared" si="25"/>
        <v>#VALUE!</v>
      </c>
      <c r="P75" s="180" t="e">
        <f t="shared" si="26"/>
        <v>#VALUE!</v>
      </c>
      <c r="Q75" s="180" t="e">
        <f t="shared" si="27"/>
        <v>#VALUE!</v>
      </c>
      <c r="R75" s="180" t="e">
        <f t="shared" si="28"/>
        <v>#VALUE!</v>
      </c>
      <c r="S75" s="180"/>
      <c r="T75" s="181" t="e">
        <f t="shared" si="29"/>
        <v>#VALUE!</v>
      </c>
      <c r="U75" s="182"/>
      <c r="V75" s="174" t="e">
        <f t="shared" si="30"/>
        <v>#VALUE!</v>
      </c>
      <c r="W75" s="174" t="e">
        <f t="shared" si="31"/>
        <v>#VALUE!</v>
      </c>
    </row>
    <row r="76" spans="1:23" x14ac:dyDescent="0.25">
      <c r="A76" s="221"/>
      <c r="B76" s="221"/>
      <c r="C76" s="221"/>
      <c r="D76" s="221"/>
      <c r="E76" s="221"/>
      <c r="F76" s="221"/>
      <c r="G76" s="221"/>
      <c r="J76" s="178" t="e">
        <f t="shared" si="21"/>
        <v>#VALUE!</v>
      </c>
      <c r="K76" s="178" t="e">
        <f t="shared" si="22"/>
        <v>#VALUE!</v>
      </c>
      <c r="L76" s="179" t="e">
        <f t="shared" si="23"/>
        <v>#VALUE!</v>
      </c>
      <c r="M76" s="180" t="e">
        <f t="shared" si="24"/>
        <v>#VALUE!</v>
      </c>
      <c r="N76" s="180"/>
      <c r="O76" s="180" t="e">
        <f t="shared" si="25"/>
        <v>#VALUE!</v>
      </c>
      <c r="P76" s="180" t="e">
        <f t="shared" si="26"/>
        <v>#VALUE!</v>
      </c>
      <c r="Q76" s="180" t="e">
        <f t="shared" si="27"/>
        <v>#VALUE!</v>
      </c>
      <c r="R76" s="180" t="e">
        <f t="shared" si="28"/>
        <v>#VALUE!</v>
      </c>
      <c r="S76" s="180"/>
      <c r="T76" s="181" t="e">
        <f t="shared" si="29"/>
        <v>#VALUE!</v>
      </c>
      <c r="U76" s="182"/>
      <c r="V76" s="174" t="e">
        <f t="shared" si="30"/>
        <v>#VALUE!</v>
      </c>
      <c r="W76" s="174" t="e">
        <f t="shared" si="31"/>
        <v>#VALUE!</v>
      </c>
    </row>
    <row r="77" spans="1:23" x14ac:dyDescent="0.25">
      <c r="A77" s="221"/>
      <c r="B77" s="221"/>
      <c r="C77" s="221"/>
      <c r="D77" s="221"/>
      <c r="E77" s="221"/>
      <c r="F77" s="221"/>
      <c r="G77" s="221"/>
      <c r="J77" s="178" t="e">
        <f t="shared" si="21"/>
        <v>#VALUE!</v>
      </c>
      <c r="K77" s="178" t="e">
        <f t="shared" si="22"/>
        <v>#VALUE!</v>
      </c>
      <c r="L77" s="179" t="e">
        <f t="shared" si="23"/>
        <v>#VALUE!</v>
      </c>
      <c r="M77" s="180" t="e">
        <f t="shared" si="24"/>
        <v>#VALUE!</v>
      </c>
      <c r="N77" s="180"/>
      <c r="O77" s="180" t="e">
        <f t="shared" si="25"/>
        <v>#VALUE!</v>
      </c>
      <c r="P77" s="180" t="e">
        <f t="shared" si="26"/>
        <v>#VALUE!</v>
      </c>
      <c r="Q77" s="180" t="e">
        <f t="shared" si="27"/>
        <v>#VALUE!</v>
      </c>
      <c r="R77" s="180" t="e">
        <f t="shared" si="28"/>
        <v>#VALUE!</v>
      </c>
      <c r="S77" s="180"/>
      <c r="T77" s="181" t="e">
        <f t="shared" si="29"/>
        <v>#VALUE!</v>
      </c>
      <c r="U77" s="182"/>
      <c r="V77" s="174" t="e">
        <f t="shared" si="30"/>
        <v>#VALUE!</v>
      </c>
      <c r="W77" s="174" t="e">
        <f t="shared" si="31"/>
        <v>#VALUE!</v>
      </c>
    </row>
    <row r="78" spans="1:23" x14ac:dyDescent="0.25">
      <c r="A78" s="221"/>
      <c r="B78" s="221"/>
      <c r="C78" s="221"/>
      <c r="D78" s="221"/>
      <c r="E78" s="221"/>
      <c r="F78" s="221"/>
      <c r="G78" s="221"/>
      <c r="J78" s="178" t="e">
        <f t="shared" si="21"/>
        <v>#VALUE!</v>
      </c>
      <c r="K78" s="178" t="e">
        <f t="shared" si="22"/>
        <v>#VALUE!</v>
      </c>
      <c r="L78" s="179" t="e">
        <f t="shared" si="23"/>
        <v>#VALUE!</v>
      </c>
      <c r="M78" s="180" t="e">
        <f t="shared" si="24"/>
        <v>#VALUE!</v>
      </c>
      <c r="N78" s="180"/>
      <c r="O78" s="180" t="e">
        <f t="shared" si="25"/>
        <v>#VALUE!</v>
      </c>
      <c r="P78" s="180" t="e">
        <f t="shared" si="26"/>
        <v>#VALUE!</v>
      </c>
      <c r="Q78" s="180" t="e">
        <f t="shared" si="27"/>
        <v>#VALUE!</v>
      </c>
      <c r="R78" s="180" t="e">
        <f t="shared" si="28"/>
        <v>#VALUE!</v>
      </c>
      <c r="S78" s="180"/>
      <c r="T78" s="181" t="e">
        <f t="shared" si="29"/>
        <v>#VALUE!</v>
      </c>
      <c r="U78" s="182"/>
      <c r="V78" s="174" t="e">
        <f t="shared" si="30"/>
        <v>#VALUE!</v>
      </c>
      <c r="W78" s="174" t="e">
        <f t="shared" si="31"/>
        <v>#VALUE!</v>
      </c>
    </row>
    <row r="79" spans="1:23" x14ac:dyDescent="0.25">
      <c r="A79" s="221"/>
      <c r="B79" s="221"/>
      <c r="C79" s="221"/>
      <c r="D79" s="221"/>
      <c r="E79" s="221"/>
      <c r="F79" s="221"/>
      <c r="G79" s="221"/>
      <c r="J79" s="178" t="e">
        <f t="shared" si="21"/>
        <v>#VALUE!</v>
      </c>
      <c r="K79" s="178" t="e">
        <f t="shared" si="22"/>
        <v>#VALUE!</v>
      </c>
      <c r="L79" s="179" t="e">
        <f t="shared" si="23"/>
        <v>#VALUE!</v>
      </c>
      <c r="M79" s="180" t="e">
        <f t="shared" si="24"/>
        <v>#VALUE!</v>
      </c>
      <c r="N79" s="180"/>
      <c r="O79" s="180" t="e">
        <f t="shared" si="25"/>
        <v>#VALUE!</v>
      </c>
      <c r="P79" s="180" t="e">
        <f t="shared" si="26"/>
        <v>#VALUE!</v>
      </c>
      <c r="Q79" s="180" t="e">
        <f t="shared" si="27"/>
        <v>#VALUE!</v>
      </c>
      <c r="R79" s="180" t="e">
        <f t="shared" si="28"/>
        <v>#VALUE!</v>
      </c>
      <c r="S79" s="180"/>
      <c r="T79" s="181" t="e">
        <f t="shared" si="29"/>
        <v>#VALUE!</v>
      </c>
      <c r="U79" s="182"/>
      <c r="V79" s="174" t="e">
        <f t="shared" si="30"/>
        <v>#VALUE!</v>
      </c>
      <c r="W79" s="174" t="e">
        <f t="shared" si="31"/>
        <v>#VALUE!</v>
      </c>
    </row>
    <row r="80" spans="1:23" x14ac:dyDescent="0.25">
      <c r="A80" s="221"/>
      <c r="B80" s="221"/>
      <c r="C80" s="221"/>
      <c r="D80" s="221"/>
      <c r="E80" s="221"/>
      <c r="F80" s="221"/>
      <c r="G80" s="221"/>
      <c r="J80" s="178" t="e">
        <f t="shared" si="21"/>
        <v>#VALUE!</v>
      </c>
      <c r="K80" s="178" t="e">
        <f t="shared" si="22"/>
        <v>#VALUE!</v>
      </c>
      <c r="L80" s="179" t="e">
        <f t="shared" si="23"/>
        <v>#VALUE!</v>
      </c>
      <c r="M80" s="180" t="e">
        <f t="shared" si="24"/>
        <v>#VALUE!</v>
      </c>
      <c r="N80" s="180"/>
      <c r="O80" s="180" t="e">
        <f t="shared" si="25"/>
        <v>#VALUE!</v>
      </c>
      <c r="P80" s="180" t="e">
        <f t="shared" si="26"/>
        <v>#VALUE!</v>
      </c>
      <c r="Q80" s="180" t="e">
        <f t="shared" si="27"/>
        <v>#VALUE!</v>
      </c>
      <c r="R80" s="180" t="e">
        <f t="shared" si="28"/>
        <v>#VALUE!</v>
      </c>
      <c r="S80" s="180"/>
      <c r="T80" s="181" t="e">
        <f t="shared" si="29"/>
        <v>#VALUE!</v>
      </c>
      <c r="U80" s="182"/>
      <c r="V80" s="174" t="e">
        <f t="shared" si="30"/>
        <v>#VALUE!</v>
      </c>
      <c r="W80" s="174" t="e">
        <f t="shared" si="31"/>
        <v>#VALUE!</v>
      </c>
    </row>
    <row r="81" spans="1:23" x14ac:dyDescent="0.25">
      <c r="A81" s="221"/>
      <c r="B81" s="221"/>
      <c r="C81" s="221"/>
      <c r="D81" s="221"/>
      <c r="E81" s="221"/>
      <c r="F81" s="221"/>
      <c r="G81" s="221"/>
      <c r="I81" s="176"/>
      <c r="J81" s="178" t="e">
        <f t="shared" si="21"/>
        <v>#VALUE!</v>
      </c>
      <c r="K81" s="178" t="e">
        <f t="shared" si="22"/>
        <v>#VALUE!</v>
      </c>
      <c r="L81" s="179" t="e">
        <f t="shared" si="23"/>
        <v>#VALUE!</v>
      </c>
      <c r="M81" s="180" t="e">
        <f t="shared" si="24"/>
        <v>#VALUE!</v>
      </c>
      <c r="N81" s="180"/>
      <c r="O81" s="180" t="e">
        <f t="shared" si="25"/>
        <v>#VALUE!</v>
      </c>
      <c r="P81" s="180" t="e">
        <f t="shared" si="26"/>
        <v>#VALUE!</v>
      </c>
      <c r="Q81" s="180" t="e">
        <f t="shared" si="27"/>
        <v>#VALUE!</v>
      </c>
      <c r="R81" s="180" t="e">
        <f t="shared" si="28"/>
        <v>#VALUE!</v>
      </c>
      <c r="S81" s="180"/>
      <c r="T81" s="181" t="e">
        <f t="shared" si="29"/>
        <v>#VALUE!</v>
      </c>
      <c r="U81" s="182"/>
      <c r="V81" s="174" t="e">
        <f t="shared" si="30"/>
        <v>#VALUE!</v>
      </c>
      <c r="W81" s="174" t="e">
        <f t="shared" si="31"/>
        <v>#VALUE!</v>
      </c>
    </row>
    <row r="82" spans="1:23" x14ac:dyDescent="0.25">
      <c r="A82" s="221"/>
      <c r="B82" s="221"/>
      <c r="C82" s="221"/>
      <c r="D82" s="221"/>
      <c r="E82" s="221"/>
      <c r="F82" s="221"/>
      <c r="G82" s="221"/>
      <c r="J82" s="178" t="e">
        <f t="shared" si="21"/>
        <v>#VALUE!</v>
      </c>
      <c r="K82" s="178" t="e">
        <f t="shared" si="22"/>
        <v>#VALUE!</v>
      </c>
      <c r="L82" s="179" t="e">
        <f t="shared" si="23"/>
        <v>#VALUE!</v>
      </c>
      <c r="M82" s="180" t="e">
        <f t="shared" si="24"/>
        <v>#VALUE!</v>
      </c>
      <c r="N82" s="180"/>
      <c r="O82" s="180" t="e">
        <f t="shared" si="25"/>
        <v>#VALUE!</v>
      </c>
      <c r="P82" s="180" t="e">
        <f t="shared" si="26"/>
        <v>#VALUE!</v>
      </c>
      <c r="Q82" s="180" t="e">
        <f t="shared" si="27"/>
        <v>#VALUE!</v>
      </c>
      <c r="R82" s="180" t="e">
        <f t="shared" si="28"/>
        <v>#VALUE!</v>
      </c>
      <c r="S82" s="180"/>
      <c r="T82" s="181" t="e">
        <f t="shared" si="29"/>
        <v>#VALUE!</v>
      </c>
      <c r="U82" s="182"/>
      <c r="V82" s="174" t="e">
        <f t="shared" si="30"/>
        <v>#VALUE!</v>
      </c>
      <c r="W82" s="174" t="e">
        <f t="shared" si="31"/>
        <v>#VALUE!</v>
      </c>
    </row>
    <row r="83" spans="1:23" x14ac:dyDescent="0.25">
      <c r="A83" s="221"/>
      <c r="B83" s="221"/>
      <c r="C83" s="221"/>
      <c r="D83" s="221"/>
      <c r="E83" s="221"/>
      <c r="F83" s="221"/>
      <c r="G83" s="221"/>
      <c r="J83" s="178" t="e">
        <f t="shared" si="21"/>
        <v>#VALUE!</v>
      </c>
      <c r="K83" s="178" t="e">
        <f t="shared" si="22"/>
        <v>#VALUE!</v>
      </c>
      <c r="L83" s="179" t="e">
        <f t="shared" si="23"/>
        <v>#VALUE!</v>
      </c>
      <c r="M83" s="180" t="e">
        <f t="shared" si="24"/>
        <v>#VALUE!</v>
      </c>
      <c r="N83" s="180"/>
      <c r="O83" s="180" t="e">
        <f t="shared" si="25"/>
        <v>#VALUE!</v>
      </c>
      <c r="P83" s="180" t="e">
        <f t="shared" si="26"/>
        <v>#VALUE!</v>
      </c>
      <c r="Q83" s="180" t="e">
        <f t="shared" si="27"/>
        <v>#VALUE!</v>
      </c>
      <c r="R83" s="180" t="e">
        <f t="shared" si="28"/>
        <v>#VALUE!</v>
      </c>
      <c r="S83" s="180"/>
      <c r="T83" s="181" t="e">
        <f t="shared" si="29"/>
        <v>#VALUE!</v>
      </c>
      <c r="U83" s="182"/>
      <c r="V83" s="174" t="e">
        <f t="shared" si="30"/>
        <v>#VALUE!</v>
      </c>
      <c r="W83" s="174" t="e">
        <f t="shared" si="31"/>
        <v>#VALUE!</v>
      </c>
    </row>
    <row r="84" spans="1:23" x14ac:dyDescent="0.25">
      <c r="A84" s="221"/>
      <c r="B84" s="221"/>
      <c r="C84" s="221"/>
      <c r="D84" s="221"/>
      <c r="E84" s="221"/>
      <c r="F84" s="221"/>
      <c r="G84" s="221"/>
      <c r="J84" s="178" t="e">
        <f t="shared" si="21"/>
        <v>#VALUE!</v>
      </c>
      <c r="K84" s="178" t="e">
        <f t="shared" si="22"/>
        <v>#VALUE!</v>
      </c>
      <c r="L84" s="179" t="e">
        <f t="shared" si="23"/>
        <v>#VALUE!</v>
      </c>
      <c r="M84" s="180" t="e">
        <f t="shared" si="24"/>
        <v>#VALUE!</v>
      </c>
      <c r="N84" s="180"/>
      <c r="O84" s="180" t="e">
        <f t="shared" si="25"/>
        <v>#VALUE!</v>
      </c>
      <c r="P84" s="180" t="e">
        <f t="shared" si="26"/>
        <v>#VALUE!</v>
      </c>
      <c r="Q84" s="180" t="e">
        <f t="shared" si="27"/>
        <v>#VALUE!</v>
      </c>
      <c r="R84" s="180" t="e">
        <f t="shared" si="28"/>
        <v>#VALUE!</v>
      </c>
      <c r="S84" s="180"/>
      <c r="T84" s="181" t="e">
        <f t="shared" si="29"/>
        <v>#VALUE!</v>
      </c>
      <c r="U84" s="182"/>
      <c r="V84" s="174" t="e">
        <f t="shared" si="30"/>
        <v>#VALUE!</v>
      </c>
      <c r="W84" s="174" t="e">
        <f t="shared" si="31"/>
        <v>#VALUE!</v>
      </c>
    </row>
    <row r="85" spans="1:23" x14ac:dyDescent="0.25">
      <c r="A85" s="221"/>
      <c r="B85" s="221"/>
      <c r="C85" s="221"/>
      <c r="D85" s="221"/>
      <c r="E85" s="221"/>
      <c r="F85" s="221"/>
      <c r="G85" s="221"/>
      <c r="J85" s="178" t="e">
        <f t="shared" si="21"/>
        <v>#VALUE!</v>
      </c>
      <c r="K85" s="178" t="e">
        <f t="shared" si="22"/>
        <v>#VALUE!</v>
      </c>
      <c r="L85" s="179" t="e">
        <f t="shared" si="23"/>
        <v>#VALUE!</v>
      </c>
      <c r="M85" s="180" t="e">
        <f t="shared" si="24"/>
        <v>#VALUE!</v>
      </c>
      <c r="N85" s="180"/>
      <c r="O85" s="180" t="e">
        <f t="shared" si="25"/>
        <v>#VALUE!</v>
      </c>
      <c r="P85" s="180" t="e">
        <f t="shared" si="26"/>
        <v>#VALUE!</v>
      </c>
      <c r="Q85" s="180" t="e">
        <f t="shared" si="27"/>
        <v>#VALUE!</v>
      </c>
      <c r="R85" s="180" t="e">
        <f t="shared" si="28"/>
        <v>#VALUE!</v>
      </c>
      <c r="S85" s="180"/>
      <c r="T85" s="181" t="e">
        <f t="shared" si="29"/>
        <v>#VALUE!</v>
      </c>
      <c r="U85" s="182"/>
      <c r="V85" s="174" t="e">
        <f t="shared" si="30"/>
        <v>#VALUE!</v>
      </c>
      <c r="W85" s="174" t="e">
        <f t="shared" si="31"/>
        <v>#VALUE!</v>
      </c>
    </row>
    <row r="86" spans="1:23" x14ac:dyDescent="0.25">
      <c r="A86" s="221"/>
      <c r="B86" s="221"/>
      <c r="C86" s="221"/>
      <c r="D86" s="221"/>
      <c r="E86" s="221"/>
      <c r="F86" s="221"/>
      <c r="G86" s="221"/>
      <c r="J86" s="178" t="e">
        <f t="shared" si="21"/>
        <v>#VALUE!</v>
      </c>
      <c r="K86" s="178" t="e">
        <f t="shared" si="22"/>
        <v>#VALUE!</v>
      </c>
      <c r="L86" s="179" t="e">
        <f t="shared" si="23"/>
        <v>#VALUE!</v>
      </c>
      <c r="M86" s="180" t="e">
        <f t="shared" si="24"/>
        <v>#VALUE!</v>
      </c>
      <c r="N86" s="180"/>
      <c r="O86" s="180" t="e">
        <f t="shared" si="25"/>
        <v>#VALUE!</v>
      </c>
      <c r="P86" s="180" t="e">
        <f t="shared" si="26"/>
        <v>#VALUE!</v>
      </c>
      <c r="Q86" s="180" t="e">
        <f t="shared" si="27"/>
        <v>#VALUE!</v>
      </c>
      <c r="R86" s="180" t="e">
        <f t="shared" si="28"/>
        <v>#VALUE!</v>
      </c>
      <c r="S86" s="180"/>
      <c r="T86" s="181" t="e">
        <f t="shared" si="29"/>
        <v>#VALUE!</v>
      </c>
      <c r="U86" s="182"/>
      <c r="V86" s="174" t="e">
        <f t="shared" si="30"/>
        <v>#VALUE!</v>
      </c>
      <c r="W86" s="174" t="e">
        <f t="shared" si="31"/>
        <v>#VALUE!</v>
      </c>
    </row>
    <row r="87" spans="1:23" x14ac:dyDescent="0.25">
      <c r="A87" s="221"/>
      <c r="B87" s="221"/>
      <c r="C87" s="221"/>
      <c r="D87" s="221"/>
      <c r="E87" s="221"/>
      <c r="F87" s="221"/>
      <c r="G87" s="221"/>
      <c r="J87" s="178" t="e">
        <f t="shared" si="21"/>
        <v>#VALUE!</v>
      </c>
      <c r="K87" s="178" t="e">
        <f t="shared" si="22"/>
        <v>#VALUE!</v>
      </c>
      <c r="L87" s="179" t="e">
        <f t="shared" si="23"/>
        <v>#VALUE!</v>
      </c>
      <c r="M87" s="180" t="e">
        <f t="shared" si="24"/>
        <v>#VALUE!</v>
      </c>
      <c r="N87" s="180"/>
      <c r="O87" s="180" t="e">
        <f t="shared" si="25"/>
        <v>#VALUE!</v>
      </c>
      <c r="P87" s="180" t="e">
        <f t="shared" si="26"/>
        <v>#VALUE!</v>
      </c>
      <c r="Q87" s="180" t="e">
        <f t="shared" si="27"/>
        <v>#VALUE!</v>
      </c>
      <c r="R87" s="180" t="e">
        <f t="shared" si="28"/>
        <v>#VALUE!</v>
      </c>
      <c r="S87" s="180"/>
      <c r="T87" s="181" t="e">
        <f t="shared" si="29"/>
        <v>#VALUE!</v>
      </c>
      <c r="U87" s="182"/>
      <c r="V87" s="174" t="e">
        <f t="shared" si="30"/>
        <v>#VALUE!</v>
      </c>
      <c r="W87" s="174" t="e">
        <f t="shared" si="31"/>
        <v>#VALUE!</v>
      </c>
    </row>
    <row r="88" spans="1:23" x14ac:dyDescent="0.25">
      <c r="A88" s="221"/>
      <c r="B88" s="221"/>
      <c r="C88" s="221"/>
      <c r="D88" s="221"/>
      <c r="E88" s="221"/>
      <c r="F88" s="221"/>
      <c r="G88" s="221"/>
      <c r="J88" s="178" t="e">
        <f t="shared" si="21"/>
        <v>#VALUE!</v>
      </c>
      <c r="K88" s="178" t="e">
        <f t="shared" si="22"/>
        <v>#VALUE!</v>
      </c>
      <c r="L88" s="179" t="e">
        <f t="shared" si="23"/>
        <v>#VALUE!</v>
      </c>
      <c r="M88" s="180" t="e">
        <f t="shared" si="24"/>
        <v>#VALUE!</v>
      </c>
      <c r="N88" s="180"/>
      <c r="O88" s="180" t="e">
        <f t="shared" si="25"/>
        <v>#VALUE!</v>
      </c>
      <c r="P88" s="180" t="e">
        <f t="shared" si="26"/>
        <v>#VALUE!</v>
      </c>
      <c r="Q88" s="180" t="e">
        <f t="shared" si="27"/>
        <v>#VALUE!</v>
      </c>
      <c r="R88" s="180" t="e">
        <f t="shared" si="28"/>
        <v>#VALUE!</v>
      </c>
      <c r="S88" s="180"/>
      <c r="T88" s="181" t="e">
        <f t="shared" si="29"/>
        <v>#VALUE!</v>
      </c>
      <c r="U88" s="182"/>
      <c r="V88" s="174" t="e">
        <f t="shared" si="30"/>
        <v>#VALUE!</v>
      </c>
      <c r="W88" s="174" t="e">
        <f t="shared" si="31"/>
        <v>#VALUE!</v>
      </c>
    </row>
    <row r="89" spans="1:23" x14ac:dyDescent="0.25">
      <c r="A89" s="221"/>
      <c r="B89" s="221"/>
      <c r="C89" s="221"/>
      <c r="D89" s="221"/>
      <c r="E89" s="221"/>
      <c r="F89" s="221"/>
      <c r="G89" s="221"/>
      <c r="J89" s="178" t="e">
        <f t="shared" si="21"/>
        <v>#VALUE!</v>
      </c>
      <c r="K89" s="178" t="e">
        <f t="shared" si="22"/>
        <v>#VALUE!</v>
      </c>
      <c r="L89" s="179" t="e">
        <f t="shared" si="23"/>
        <v>#VALUE!</v>
      </c>
      <c r="M89" s="180" t="e">
        <f t="shared" si="24"/>
        <v>#VALUE!</v>
      </c>
      <c r="N89" s="180"/>
      <c r="O89" s="180" t="e">
        <f t="shared" si="25"/>
        <v>#VALUE!</v>
      </c>
      <c r="P89" s="180" t="e">
        <f t="shared" si="26"/>
        <v>#VALUE!</v>
      </c>
      <c r="Q89" s="180" t="e">
        <f t="shared" si="27"/>
        <v>#VALUE!</v>
      </c>
      <c r="R89" s="180" t="e">
        <f t="shared" si="28"/>
        <v>#VALUE!</v>
      </c>
      <c r="S89" s="180"/>
      <c r="T89" s="181" t="e">
        <f t="shared" si="29"/>
        <v>#VALUE!</v>
      </c>
      <c r="U89" s="182"/>
      <c r="V89" s="174" t="e">
        <f t="shared" si="30"/>
        <v>#VALUE!</v>
      </c>
      <c r="W89" s="174" t="e">
        <f t="shared" si="31"/>
        <v>#VALUE!</v>
      </c>
    </row>
    <row r="90" spans="1:23" x14ac:dyDescent="0.25">
      <c r="A90" s="221"/>
      <c r="B90" s="221"/>
      <c r="C90" s="221"/>
      <c r="D90" s="221"/>
      <c r="E90" s="221"/>
      <c r="F90" s="221"/>
      <c r="G90" s="221"/>
      <c r="J90" s="178" t="e">
        <f t="shared" si="21"/>
        <v>#VALUE!</v>
      </c>
      <c r="K90" s="178" t="e">
        <f t="shared" si="22"/>
        <v>#VALUE!</v>
      </c>
      <c r="L90" s="179" t="e">
        <f t="shared" si="23"/>
        <v>#VALUE!</v>
      </c>
      <c r="M90" s="180" t="e">
        <f t="shared" si="24"/>
        <v>#VALUE!</v>
      </c>
      <c r="N90" s="180"/>
      <c r="O90" s="180" t="e">
        <f t="shared" si="25"/>
        <v>#VALUE!</v>
      </c>
      <c r="P90" s="180" t="e">
        <f t="shared" si="26"/>
        <v>#VALUE!</v>
      </c>
      <c r="Q90" s="180" t="e">
        <f t="shared" si="27"/>
        <v>#VALUE!</v>
      </c>
      <c r="R90" s="180" t="e">
        <f t="shared" si="28"/>
        <v>#VALUE!</v>
      </c>
      <c r="S90" s="180"/>
      <c r="T90" s="181" t="e">
        <f t="shared" si="29"/>
        <v>#VALUE!</v>
      </c>
      <c r="U90" s="182"/>
      <c r="V90" s="174" t="e">
        <f t="shared" si="30"/>
        <v>#VALUE!</v>
      </c>
      <c r="W90" s="174" t="e">
        <f t="shared" si="31"/>
        <v>#VALUE!</v>
      </c>
    </row>
    <row r="91" spans="1:23" x14ac:dyDescent="0.25">
      <c r="A91" s="221"/>
      <c r="B91" s="221"/>
      <c r="C91" s="221"/>
      <c r="D91" s="221"/>
      <c r="E91" s="221"/>
      <c r="F91" s="221"/>
      <c r="G91" s="221"/>
      <c r="J91" s="178" t="e">
        <f t="shared" si="21"/>
        <v>#VALUE!</v>
      </c>
      <c r="K91" s="178" t="e">
        <f t="shared" si="22"/>
        <v>#VALUE!</v>
      </c>
      <c r="L91" s="179" t="e">
        <f t="shared" si="23"/>
        <v>#VALUE!</v>
      </c>
      <c r="M91" s="180" t="e">
        <f t="shared" si="24"/>
        <v>#VALUE!</v>
      </c>
      <c r="N91" s="180"/>
      <c r="O91" s="180" t="e">
        <f t="shared" si="25"/>
        <v>#VALUE!</v>
      </c>
      <c r="P91" s="180" t="e">
        <f t="shared" si="26"/>
        <v>#VALUE!</v>
      </c>
      <c r="Q91" s="180" t="e">
        <f t="shared" si="27"/>
        <v>#VALUE!</v>
      </c>
      <c r="R91" s="180" t="e">
        <f t="shared" si="28"/>
        <v>#VALUE!</v>
      </c>
      <c r="S91" s="180"/>
      <c r="T91" s="181" t="e">
        <f t="shared" si="29"/>
        <v>#VALUE!</v>
      </c>
      <c r="U91" s="182"/>
      <c r="V91" s="174" t="e">
        <f t="shared" si="30"/>
        <v>#VALUE!</v>
      </c>
      <c r="W91" s="174" t="e">
        <f t="shared" si="31"/>
        <v>#VALUE!</v>
      </c>
    </row>
    <row r="92" spans="1:23" x14ac:dyDescent="0.25">
      <c r="A92" s="221"/>
      <c r="B92" s="221"/>
      <c r="C92" s="221"/>
      <c r="D92" s="221"/>
      <c r="E92" s="221"/>
      <c r="F92" s="221"/>
      <c r="G92" s="221"/>
      <c r="J92" s="178" t="e">
        <f t="shared" si="21"/>
        <v>#VALUE!</v>
      </c>
      <c r="K92" s="178" t="e">
        <f t="shared" si="22"/>
        <v>#VALUE!</v>
      </c>
      <c r="L92" s="179" t="e">
        <f t="shared" si="23"/>
        <v>#VALUE!</v>
      </c>
      <c r="M92" s="180" t="e">
        <f t="shared" si="24"/>
        <v>#VALUE!</v>
      </c>
      <c r="N92" s="180"/>
      <c r="O92" s="180" t="e">
        <f t="shared" si="25"/>
        <v>#VALUE!</v>
      </c>
      <c r="P92" s="180" t="e">
        <f t="shared" si="26"/>
        <v>#VALUE!</v>
      </c>
      <c r="Q92" s="180" t="e">
        <f t="shared" si="27"/>
        <v>#VALUE!</v>
      </c>
      <c r="R92" s="180" t="e">
        <f t="shared" si="28"/>
        <v>#VALUE!</v>
      </c>
      <c r="S92" s="180"/>
      <c r="T92" s="181" t="e">
        <f t="shared" si="29"/>
        <v>#VALUE!</v>
      </c>
      <c r="U92" s="182"/>
      <c r="V92" s="174" t="e">
        <f t="shared" si="30"/>
        <v>#VALUE!</v>
      </c>
      <c r="W92" s="174" t="e">
        <f t="shared" si="31"/>
        <v>#VALUE!</v>
      </c>
    </row>
    <row r="93" spans="1:23" x14ac:dyDescent="0.25">
      <c r="A93" s="221"/>
      <c r="B93" s="221"/>
      <c r="C93" s="221"/>
      <c r="D93" s="221"/>
      <c r="E93" s="221"/>
      <c r="F93" s="221"/>
      <c r="G93" s="221"/>
      <c r="J93" s="178" t="e">
        <f t="shared" si="21"/>
        <v>#VALUE!</v>
      </c>
      <c r="K93" s="178" t="e">
        <f t="shared" si="22"/>
        <v>#VALUE!</v>
      </c>
      <c r="L93" s="179" t="e">
        <f t="shared" si="23"/>
        <v>#VALUE!</v>
      </c>
      <c r="M93" s="180" t="e">
        <f t="shared" si="24"/>
        <v>#VALUE!</v>
      </c>
      <c r="N93" s="180"/>
      <c r="O93" s="180" t="e">
        <f t="shared" si="25"/>
        <v>#VALUE!</v>
      </c>
      <c r="P93" s="180" t="e">
        <f t="shared" si="26"/>
        <v>#VALUE!</v>
      </c>
      <c r="Q93" s="180" t="e">
        <f t="shared" si="27"/>
        <v>#VALUE!</v>
      </c>
      <c r="R93" s="180" t="e">
        <f t="shared" si="28"/>
        <v>#VALUE!</v>
      </c>
      <c r="S93" s="180"/>
      <c r="T93" s="181" t="e">
        <f t="shared" si="29"/>
        <v>#VALUE!</v>
      </c>
      <c r="U93" s="182"/>
      <c r="V93" s="174" t="e">
        <f t="shared" si="30"/>
        <v>#VALUE!</v>
      </c>
      <c r="W93" s="174" t="e">
        <f t="shared" si="31"/>
        <v>#VALUE!</v>
      </c>
    </row>
    <row r="94" spans="1:23" x14ac:dyDescent="0.25">
      <c r="A94" s="221"/>
      <c r="B94" s="221"/>
      <c r="C94" s="221"/>
      <c r="D94" s="221"/>
      <c r="E94" s="221"/>
      <c r="F94" s="221"/>
      <c r="G94" s="221"/>
      <c r="J94" s="178" t="e">
        <f t="shared" si="21"/>
        <v>#VALUE!</v>
      </c>
      <c r="K94" s="178" t="e">
        <f t="shared" si="22"/>
        <v>#VALUE!</v>
      </c>
      <c r="L94" s="179" t="e">
        <f t="shared" si="23"/>
        <v>#VALUE!</v>
      </c>
      <c r="M94" s="180" t="e">
        <f t="shared" si="24"/>
        <v>#VALUE!</v>
      </c>
      <c r="N94" s="180"/>
      <c r="O94" s="180" t="e">
        <f t="shared" si="25"/>
        <v>#VALUE!</v>
      </c>
      <c r="P94" s="180" t="e">
        <f t="shared" si="26"/>
        <v>#VALUE!</v>
      </c>
      <c r="Q94" s="180" t="e">
        <f t="shared" si="27"/>
        <v>#VALUE!</v>
      </c>
      <c r="R94" s="180" t="e">
        <f t="shared" si="28"/>
        <v>#VALUE!</v>
      </c>
      <c r="S94" s="180"/>
      <c r="T94" s="181" t="e">
        <f t="shared" si="29"/>
        <v>#VALUE!</v>
      </c>
      <c r="U94" s="182"/>
      <c r="V94" s="174" t="e">
        <f t="shared" si="30"/>
        <v>#VALUE!</v>
      </c>
      <c r="W94" s="174" t="e">
        <f t="shared" si="31"/>
        <v>#VALUE!</v>
      </c>
    </row>
    <row r="95" spans="1:23" x14ac:dyDescent="0.25">
      <c r="A95" s="221"/>
      <c r="B95" s="221"/>
      <c r="C95" s="221"/>
      <c r="D95" s="221"/>
      <c r="E95" s="221"/>
      <c r="F95" s="221"/>
      <c r="G95" s="221"/>
      <c r="J95" s="178" t="e">
        <f t="shared" si="21"/>
        <v>#VALUE!</v>
      </c>
      <c r="K95" s="178" t="e">
        <f t="shared" si="22"/>
        <v>#VALUE!</v>
      </c>
      <c r="L95" s="179" t="e">
        <f t="shared" si="23"/>
        <v>#VALUE!</v>
      </c>
      <c r="M95" s="180" t="e">
        <f t="shared" si="24"/>
        <v>#VALUE!</v>
      </c>
      <c r="N95" s="180"/>
      <c r="O95" s="180" t="e">
        <f t="shared" si="25"/>
        <v>#VALUE!</v>
      </c>
      <c r="P95" s="180" t="e">
        <f t="shared" si="26"/>
        <v>#VALUE!</v>
      </c>
      <c r="Q95" s="180" t="e">
        <f t="shared" si="27"/>
        <v>#VALUE!</v>
      </c>
      <c r="R95" s="180" t="e">
        <f t="shared" si="28"/>
        <v>#VALUE!</v>
      </c>
      <c r="S95" s="180"/>
      <c r="T95" s="181" t="e">
        <f t="shared" si="29"/>
        <v>#VALUE!</v>
      </c>
      <c r="U95" s="182"/>
      <c r="V95" s="174" t="e">
        <f t="shared" si="30"/>
        <v>#VALUE!</v>
      </c>
      <c r="W95" s="174" t="e">
        <f t="shared" si="31"/>
        <v>#VALUE!</v>
      </c>
    </row>
    <row r="96" spans="1:23" x14ac:dyDescent="0.25">
      <c r="A96" s="221"/>
      <c r="B96" s="221"/>
      <c r="C96" s="221"/>
      <c r="D96" s="221"/>
      <c r="E96" s="221"/>
      <c r="F96" s="221"/>
      <c r="G96" s="221"/>
      <c r="J96" s="178" t="e">
        <f t="shared" si="21"/>
        <v>#VALUE!</v>
      </c>
      <c r="K96" s="178" t="e">
        <f t="shared" si="22"/>
        <v>#VALUE!</v>
      </c>
      <c r="L96" s="179" t="e">
        <f t="shared" si="23"/>
        <v>#VALUE!</v>
      </c>
      <c r="M96" s="180" t="e">
        <f t="shared" si="24"/>
        <v>#VALUE!</v>
      </c>
      <c r="N96" s="180"/>
      <c r="O96" s="180" t="e">
        <f t="shared" si="25"/>
        <v>#VALUE!</v>
      </c>
      <c r="P96" s="180" t="e">
        <f t="shared" si="26"/>
        <v>#VALUE!</v>
      </c>
      <c r="Q96" s="180" t="e">
        <f t="shared" si="27"/>
        <v>#VALUE!</v>
      </c>
      <c r="R96" s="180" t="e">
        <f t="shared" si="28"/>
        <v>#VALUE!</v>
      </c>
      <c r="S96" s="180"/>
      <c r="T96" s="181" t="e">
        <f t="shared" si="29"/>
        <v>#VALUE!</v>
      </c>
      <c r="U96" s="182"/>
      <c r="V96" s="174" t="e">
        <f t="shared" si="30"/>
        <v>#VALUE!</v>
      </c>
      <c r="W96" s="174" t="e">
        <f t="shared" si="31"/>
        <v>#VALUE!</v>
      </c>
    </row>
    <row r="97" spans="1:23" x14ac:dyDescent="0.25">
      <c r="A97" s="221"/>
      <c r="B97" s="221"/>
      <c r="C97" s="221"/>
      <c r="D97" s="221"/>
      <c r="E97" s="221"/>
      <c r="F97" s="221"/>
      <c r="G97" s="221"/>
      <c r="J97" s="178" t="e">
        <f t="shared" si="21"/>
        <v>#VALUE!</v>
      </c>
      <c r="K97" s="178" t="e">
        <f t="shared" si="22"/>
        <v>#VALUE!</v>
      </c>
      <c r="L97" s="179" t="e">
        <f t="shared" si="23"/>
        <v>#VALUE!</v>
      </c>
      <c r="M97" s="180" t="e">
        <f t="shared" si="24"/>
        <v>#VALUE!</v>
      </c>
      <c r="N97" s="180"/>
      <c r="O97" s="180" t="e">
        <f t="shared" si="25"/>
        <v>#VALUE!</v>
      </c>
      <c r="P97" s="180" t="e">
        <f t="shared" si="26"/>
        <v>#VALUE!</v>
      </c>
      <c r="Q97" s="180" t="e">
        <f t="shared" si="27"/>
        <v>#VALUE!</v>
      </c>
      <c r="R97" s="180" t="e">
        <f t="shared" si="28"/>
        <v>#VALUE!</v>
      </c>
      <c r="S97" s="180"/>
      <c r="T97" s="181" t="e">
        <f t="shared" si="29"/>
        <v>#VALUE!</v>
      </c>
      <c r="U97" s="182"/>
      <c r="V97" s="174" t="e">
        <f t="shared" si="30"/>
        <v>#VALUE!</v>
      </c>
      <c r="W97" s="174" t="e">
        <f t="shared" si="31"/>
        <v>#VALUE!</v>
      </c>
    </row>
    <row r="98" spans="1:23" x14ac:dyDescent="0.25">
      <c r="A98" s="221"/>
      <c r="B98" s="221"/>
      <c r="C98" s="221"/>
      <c r="D98" s="221"/>
      <c r="E98" s="221"/>
      <c r="F98" s="221"/>
      <c r="G98" s="221"/>
      <c r="J98" s="178" t="e">
        <f t="shared" si="21"/>
        <v>#VALUE!</v>
      </c>
      <c r="K98" s="178" t="e">
        <f t="shared" si="22"/>
        <v>#VALUE!</v>
      </c>
      <c r="L98" s="179" t="e">
        <f t="shared" si="23"/>
        <v>#VALUE!</v>
      </c>
      <c r="M98" s="180" t="e">
        <f t="shared" si="24"/>
        <v>#VALUE!</v>
      </c>
      <c r="N98" s="180"/>
      <c r="O98" s="180" t="e">
        <f t="shared" si="25"/>
        <v>#VALUE!</v>
      </c>
      <c r="P98" s="180" t="e">
        <f t="shared" si="26"/>
        <v>#VALUE!</v>
      </c>
      <c r="Q98" s="180" t="e">
        <f t="shared" si="27"/>
        <v>#VALUE!</v>
      </c>
      <c r="R98" s="180" t="e">
        <f t="shared" si="28"/>
        <v>#VALUE!</v>
      </c>
      <c r="S98" s="180"/>
      <c r="T98" s="181" t="e">
        <f t="shared" si="29"/>
        <v>#VALUE!</v>
      </c>
      <c r="U98" s="182"/>
      <c r="V98" s="174" t="e">
        <f t="shared" si="30"/>
        <v>#VALUE!</v>
      </c>
      <c r="W98" s="174" t="e">
        <f t="shared" si="31"/>
        <v>#VALUE!</v>
      </c>
    </row>
    <row r="99" spans="1:23" x14ac:dyDescent="0.25">
      <c r="A99" s="221"/>
      <c r="B99" s="221"/>
      <c r="C99" s="221"/>
      <c r="D99" s="221"/>
      <c r="E99" s="221"/>
      <c r="F99" s="221"/>
      <c r="G99" s="221"/>
      <c r="J99" s="178" t="e">
        <f t="shared" si="21"/>
        <v>#VALUE!</v>
      </c>
      <c r="K99" s="178" t="e">
        <f t="shared" si="22"/>
        <v>#VALUE!</v>
      </c>
      <c r="L99" s="179" t="e">
        <f t="shared" si="23"/>
        <v>#VALUE!</v>
      </c>
      <c r="M99" s="180" t="e">
        <f t="shared" si="24"/>
        <v>#VALUE!</v>
      </c>
      <c r="N99" s="180"/>
      <c r="O99" s="180" t="e">
        <f t="shared" si="25"/>
        <v>#VALUE!</v>
      </c>
      <c r="P99" s="180" t="e">
        <f t="shared" si="26"/>
        <v>#VALUE!</v>
      </c>
      <c r="Q99" s="180" t="e">
        <f t="shared" si="27"/>
        <v>#VALUE!</v>
      </c>
      <c r="R99" s="180" t="e">
        <f t="shared" si="28"/>
        <v>#VALUE!</v>
      </c>
      <c r="S99" s="180"/>
      <c r="T99" s="181" t="e">
        <f t="shared" si="29"/>
        <v>#VALUE!</v>
      </c>
      <c r="U99" s="182"/>
      <c r="V99" s="174" t="e">
        <f t="shared" si="30"/>
        <v>#VALUE!</v>
      </c>
      <c r="W99" s="174" t="e">
        <f t="shared" si="31"/>
        <v>#VALUE!</v>
      </c>
    </row>
    <row r="100" spans="1:23" x14ac:dyDescent="0.25">
      <c r="A100" s="221"/>
      <c r="B100" s="221"/>
      <c r="C100" s="221"/>
      <c r="D100" s="221"/>
      <c r="E100" s="221"/>
      <c r="F100" s="221"/>
      <c r="G100" s="221"/>
      <c r="J100" s="178" t="e">
        <f t="shared" si="21"/>
        <v>#VALUE!</v>
      </c>
      <c r="K100" s="178" t="e">
        <f t="shared" si="22"/>
        <v>#VALUE!</v>
      </c>
      <c r="L100" s="179" t="e">
        <f t="shared" si="23"/>
        <v>#VALUE!</v>
      </c>
      <c r="M100" s="180" t="e">
        <f t="shared" si="24"/>
        <v>#VALUE!</v>
      </c>
      <c r="N100" s="180"/>
      <c r="O100" s="180" t="e">
        <f t="shared" si="25"/>
        <v>#VALUE!</v>
      </c>
      <c r="P100" s="180" t="e">
        <f t="shared" si="26"/>
        <v>#VALUE!</v>
      </c>
      <c r="Q100" s="180" t="e">
        <f t="shared" si="27"/>
        <v>#VALUE!</v>
      </c>
      <c r="R100" s="180" t="e">
        <f t="shared" si="28"/>
        <v>#VALUE!</v>
      </c>
      <c r="S100" s="180"/>
      <c r="T100" s="181" t="e">
        <f t="shared" si="29"/>
        <v>#VALUE!</v>
      </c>
      <c r="U100" s="182"/>
      <c r="V100" s="174" t="e">
        <f t="shared" si="30"/>
        <v>#VALUE!</v>
      </c>
      <c r="W100" s="174" t="e">
        <f t="shared" si="31"/>
        <v>#VALUE!</v>
      </c>
    </row>
    <row r="101" spans="1:23" x14ac:dyDescent="0.25">
      <c r="A101" s="221"/>
      <c r="B101" s="221"/>
      <c r="C101" s="221"/>
      <c r="D101" s="221"/>
      <c r="E101" s="221"/>
      <c r="F101" s="221"/>
      <c r="G101" s="221"/>
      <c r="J101" s="178" t="e">
        <f t="shared" si="21"/>
        <v>#VALUE!</v>
      </c>
      <c r="K101" s="178" t="e">
        <f t="shared" si="22"/>
        <v>#VALUE!</v>
      </c>
      <c r="L101" s="179" t="e">
        <f t="shared" si="23"/>
        <v>#VALUE!</v>
      </c>
      <c r="M101" s="180" t="e">
        <f t="shared" si="24"/>
        <v>#VALUE!</v>
      </c>
      <c r="N101" s="180"/>
      <c r="O101" s="180" t="e">
        <f t="shared" si="25"/>
        <v>#VALUE!</v>
      </c>
      <c r="P101" s="180" t="e">
        <f t="shared" si="26"/>
        <v>#VALUE!</v>
      </c>
      <c r="Q101" s="180" t="e">
        <f t="shared" si="27"/>
        <v>#VALUE!</v>
      </c>
      <c r="R101" s="180" t="e">
        <f t="shared" si="28"/>
        <v>#VALUE!</v>
      </c>
      <c r="S101" s="180"/>
      <c r="T101" s="181" t="e">
        <f t="shared" si="29"/>
        <v>#VALUE!</v>
      </c>
      <c r="U101" s="182"/>
      <c r="V101" s="174" t="e">
        <f t="shared" si="30"/>
        <v>#VALUE!</v>
      </c>
      <c r="W101" s="174" t="e">
        <f t="shared" si="31"/>
        <v>#VALUE!</v>
      </c>
    </row>
    <row r="102" spans="1:23" x14ac:dyDescent="0.25">
      <c r="A102" s="221"/>
      <c r="B102" s="221"/>
      <c r="C102" s="221"/>
      <c r="D102" s="221"/>
      <c r="E102" s="221"/>
      <c r="F102" s="221"/>
      <c r="G102" s="221"/>
      <c r="J102" s="178" t="e">
        <f t="shared" si="21"/>
        <v>#VALUE!</v>
      </c>
      <c r="K102" s="178" t="e">
        <f t="shared" si="22"/>
        <v>#VALUE!</v>
      </c>
      <c r="L102" s="179" t="e">
        <f t="shared" si="23"/>
        <v>#VALUE!</v>
      </c>
      <c r="M102" s="180" t="e">
        <f t="shared" si="24"/>
        <v>#VALUE!</v>
      </c>
      <c r="N102" s="180"/>
      <c r="O102" s="180" t="e">
        <f t="shared" si="25"/>
        <v>#VALUE!</v>
      </c>
      <c r="P102" s="180" t="e">
        <f t="shared" si="26"/>
        <v>#VALUE!</v>
      </c>
      <c r="Q102" s="180" t="e">
        <f t="shared" si="27"/>
        <v>#VALUE!</v>
      </c>
      <c r="R102" s="180" t="e">
        <f t="shared" si="28"/>
        <v>#VALUE!</v>
      </c>
      <c r="S102" s="180"/>
      <c r="T102" s="181" t="e">
        <f t="shared" si="29"/>
        <v>#VALUE!</v>
      </c>
      <c r="U102" s="182"/>
      <c r="V102" s="174" t="e">
        <f t="shared" si="30"/>
        <v>#VALUE!</v>
      </c>
      <c r="W102" s="174" t="e">
        <f t="shared" si="31"/>
        <v>#VALUE!</v>
      </c>
    </row>
    <row r="103" spans="1:23" x14ac:dyDescent="0.25">
      <c r="A103" s="221"/>
      <c r="B103" s="221"/>
      <c r="C103" s="221"/>
      <c r="D103" s="221"/>
      <c r="E103" s="221"/>
      <c r="F103" s="221"/>
      <c r="G103" s="221"/>
      <c r="J103" s="178" t="e">
        <f t="shared" si="21"/>
        <v>#VALUE!</v>
      </c>
      <c r="K103" s="178" t="e">
        <f t="shared" si="22"/>
        <v>#VALUE!</v>
      </c>
      <c r="L103" s="179" t="e">
        <f t="shared" si="23"/>
        <v>#VALUE!</v>
      </c>
      <c r="M103" s="180" t="e">
        <f t="shared" si="24"/>
        <v>#VALUE!</v>
      </c>
      <c r="N103" s="180"/>
      <c r="O103" s="180" t="e">
        <f t="shared" si="25"/>
        <v>#VALUE!</v>
      </c>
      <c r="P103" s="180" t="e">
        <f t="shared" si="26"/>
        <v>#VALUE!</v>
      </c>
      <c r="Q103" s="180" t="e">
        <f t="shared" si="27"/>
        <v>#VALUE!</v>
      </c>
      <c r="R103" s="180" t="e">
        <f t="shared" si="28"/>
        <v>#VALUE!</v>
      </c>
      <c r="S103" s="180"/>
      <c r="T103" s="181" t="e">
        <f t="shared" si="29"/>
        <v>#VALUE!</v>
      </c>
      <c r="U103" s="182"/>
      <c r="V103" s="174" t="e">
        <f t="shared" si="30"/>
        <v>#VALUE!</v>
      </c>
      <c r="W103" s="174" t="e">
        <f t="shared" si="31"/>
        <v>#VALUE!</v>
      </c>
    </row>
    <row r="104" spans="1:23" x14ac:dyDescent="0.25">
      <c r="A104" s="221"/>
      <c r="B104" s="221"/>
      <c r="C104" s="221"/>
      <c r="D104" s="221"/>
      <c r="E104" s="221"/>
      <c r="F104" s="221"/>
      <c r="G104" s="221"/>
      <c r="J104" s="178" t="e">
        <f t="shared" si="21"/>
        <v>#VALUE!</v>
      </c>
      <c r="K104" s="178" t="e">
        <f t="shared" si="22"/>
        <v>#VALUE!</v>
      </c>
      <c r="L104" s="179" t="e">
        <f t="shared" si="23"/>
        <v>#VALUE!</v>
      </c>
      <c r="M104" s="180" t="e">
        <f t="shared" si="24"/>
        <v>#VALUE!</v>
      </c>
      <c r="N104" s="180"/>
      <c r="O104" s="180" t="e">
        <f t="shared" si="25"/>
        <v>#VALUE!</v>
      </c>
      <c r="P104" s="180" t="e">
        <f t="shared" si="26"/>
        <v>#VALUE!</v>
      </c>
      <c r="Q104" s="180" t="e">
        <f t="shared" si="27"/>
        <v>#VALUE!</v>
      </c>
      <c r="R104" s="180" t="e">
        <f t="shared" si="28"/>
        <v>#VALUE!</v>
      </c>
      <c r="S104" s="180"/>
      <c r="T104" s="181" t="e">
        <f t="shared" si="29"/>
        <v>#VALUE!</v>
      </c>
      <c r="U104" s="182"/>
      <c r="V104" s="174" t="e">
        <f t="shared" si="30"/>
        <v>#VALUE!</v>
      </c>
      <c r="W104" s="174" t="e">
        <f t="shared" si="31"/>
        <v>#VALUE!</v>
      </c>
    </row>
    <row r="105" spans="1:23" x14ac:dyDescent="0.25">
      <c r="A105" s="221"/>
      <c r="B105" s="221"/>
      <c r="C105" s="221"/>
      <c r="D105" s="221"/>
      <c r="E105" s="221"/>
      <c r="F105" s="221"/>
      <c r="G105" s="221"/>
      <c r="J105" s="178" t="e">
        <f t="shared" si="21"/>
        <v>#VALUE!</v>
      </c>
      <c r="K105" s="178" t="e">
        <f t="shared" si="22"/>
        <v>#VALUE!</v>
      </c>
      <c r="L105" s="179" t="e">
        <f t="shared" si="23"/>
        <v>#VALUE!</v>
      </c>
      <c r="M105" s="180" t="e">
        <f t="shared" si="24"/>
        <v>#VALUE!</v>
      </c>
      <c r="N105" s="180"/>
      <c r="O105" s="180" t="e">
        <f t="shared" si="25"/>
        <v>#VALUE!</v>
      </c>
      <c r="P105" s="180" t="e">
        <f t="shared" si="26"/>
        <v>#VALUE!</v>
      </c>
      <c r="Q105" s="180" t="e">
        <f t="shared" si="27"/>
        <v>#VALUE!</v>
      </c>
      <c r="R105" s="180" t="e">
        <f t="shared" si="28"/>
        <v>#VALUE!</v>
      </c>
      <c r="S105" s="180"/>
      <c r="T105" s="181" t="e">
        <f t="shared" si="29"/>
        <v>#VALUE!</v>
      </c>
      <c r="U105" s="182"/>
      <c r="V105" s="174" t="e">
        <f t="shared" si="30"/>
        <v>#VALUE!</v>
      </c>
      <c r="W105" s="174" t="e">
        <f t="shared" si="31"/>
        <v>#VALUE!</v>
      </c>
    </row>
    <row r="106" spans="1:23" x14ac:dyDescent="0.25">
      <c r="A106" s="221"/>
      <c r="B106" s="221"/>
      <c r="C106" s="221"/>
      <c r="D106" s="221"/>
      <c r="E106" s="221"/>
      <c r="F106" s="221"/>
      <c r="G106" s="221"/>
      <c r="J106" s="178" t="e">
        <f t="shared" si="21"/>
        <v>#VALUE!</v>
      </c>
      <c r="K106" s="178" t="e">
        <f t="shared" si="22"/>
        <v>#VALUE!</v>
      </c>
      <c r="L106" s="179" t="e">
        <f t="shared" si="23"/>
        <v>#VALUE!</v>
      </c>
      <c r="M106" s="180" t="e">
        <f t="shared" si="24"/>
        <v>#VALUE!</v>
      </c>
      <c r="N106" s="180"/>
      <c r="O106" s="180" t="e">
        <f t="shared" si="25"/>
        <v>#VALUE!</v>
      </c>
      <c r="P106" s="180" t="e">
        <f t="shared" si="26"/>
        <v>#VALUE!</v>
      </c>
      <c r="Q106" s="180" t="e">
        <f t="shared" si="27"/>
        <v>#VALUE!</v>
      </c>
      <c r="R106" s="180" t="e">
        <f t="shared" si="28"/>
        <v>#VALUE!</v>
      </c>
      <c r="S106" s="180"/>
      <c r="T106" s="181" t="e">
        <f t="shared" si="29"/>
        <v>#VALUE!</v>
      </c>
      <c r="U106" s="182"/>
      <c r="V106" s="174" t="e">
        <f t="shared" si="30"/>
        <v>#VALUE!</v>
      </c>
      <c r="W106" s="174" t="e">
        <f t="shared" si="31"/>
        <v>#VALUE!</v>
      </c>
    </row>
    <row r="107" spans="1:23" x14ac:dyDescent="0.25">
      <c r="A107" s="221"/>
      <c r="B107" s="221"/>
      <c r="C107" s="221"/>
      <c r="D107" s="221"/>
      <c r="E107" s="221"/>
      <c r="F107" s="221"/>
      <c r="G107" s="221"/>
      <c r="J107" s="178" t="e">
        <f t="shared" si="21"/>
        <v>#VALUE!</v>
      </c>
      <c r="K107" s="178" t="e">
        <f t="shared" si="22"/>
        <v>#VALUE!</v>
      </c>
      <c r="L107" s="179" t="e">
        <f t="shared" si="23"/>
        <v>#VALUE!</v>
      </c>
      <c r="M107" s="180" t="e">
        <f t="shared" si="24"/>
        <v>#VALUE!</v>
      </c>
      <c r="N107" s="180"/>
      <c r="O107" s="180" t="e">
        <f t="shared" si="25"/>
        <v>#VALUE!</v>
      </c>
      <c r="P107" s="180" t="e">
        <f t="shared" si="26"/>
        <v>#VALUE!</v>
      </c>
      <c r="Q107" s="180" t="e">
        <f t="shared" si="27"/>
        <v>#VALUE!</v>
      </c>
      <c r="R107" s="180" t="e">
        <f t="shared" si="28"/>
        <v>#VALUE!</v>
      </c>
      <c r="S107" s="180"/>
      <c r="T107" s="181" t="e">
        <f t="shared" si="29"/>
        <v>#VALUE!</v>
      </c>
      <c r="U107" s="182"/>
      <c r="V107" s="174" t="e">
        <f t="shared" si="30"/>
        <v>#VALUE!</v>
      </c>
      <c r="W107" s="174" t="e">
        <f t="shared" si="31"/>
        <v>#VALUE!</v>
      </c>
    </row>
    <row r="108" spans="1:23" x14ac:dyDescent="0.25">
      <c r="A108" s="221"/>
      <c r="B108" s="221"/>
      <c r="C108" s="221"/>
      <c r="D108" s="221"/>
      <c r="E108" s="221"/>
      <c r="F108" s="221"/>
      <c r="G108" s="221"/>
      <c r="J108" s="178" t="e">
        <f t="shared" si="21"/>
        <v>#VALUE!</v>
      </c>
      <c r="K108" s="178" t="e">
        <f t="shared" si="22"/>
        <v>#VALUE!</v>
      </c>
      <c r="L108" s="179" t="e">
        <f t="shared" si="23"/>
        <v>#VALUE!</v>
      </c>
      <c r="M108" s="180" t="e">
        <f t="shared" si="24"/>
        <v>#VALUE!</v>
      </c>
      <c r="N108" s="180"/>
      <c r="O108" s="180" t="e">
        <f t="shared" si="25"/>
        <v>#VALUE!</v>
      </c>
      <c r="P108" s="180" t="e">
        <f t="shared" si="26"/>
        <v>#VALUE!</v>
      </c>
      <c r="Q108" s="180" t="e">
        <f t="shared" si="27"/>
        <v>#VALUE!</v>
      </c>
      <c r="R108" s="180" t="e">
        <f t="shared" si="28"/>
        <v>#VALUE!</v>
      </c>
      <c r="S108" s="180"/>
      <c r="T108" s="181" t="e">
        <f t="shared" si="29"/>
        <v>#VALUE!</v>
      </c>
      <c r="U108" s="182"/>
      <c r="V108" s="174" t="e">
        <f t="shared" si="30"/>
        <v>#VALUE!</v>
      </c>
      <c r="W108" s="174" t="e">
        <f t="shared" si="31"/>
        <v>#VALUE!</v>
      </c>
    </row>
    <row r="109" spans="1:23" x14ac:dyDescent="0.25">
      <c r="A109" s="221"/>
      <c r="B109" s="221"/>
      <c r="C109" s="221"/>
      <c r="D109" s="221"/>
      <c r="E109" s="221"/>
      <c r="F109" s="221"/>
      <c r="G109" s="221"/>
      <c r="J109" s="178" t="e">
        <f t="shared" si="21"/>
        <v>#VALUE!</v>
      </c>
      <c r="K109" s="178" t="e">
        <f t="shared" si="22"/>
        <v>#VALUE!</v>
      </c>
      <c r="L109" s="179" t="e">
        <f t="shared" si="23"/>
        <v>#VALUE!</v>
      </c>
      <c r="M109" s="180" t="e">
        <f t="shared" si="24"/>
        <v>#VALUE!</v>
      </c>
      <c r="N109" s="180"/>
      <c r="O109" s="180" t="e">
        <f t="shared" si="25"/>
        <v>#VALUE!</v>
      </c>
      <c r="P109" s="180" t="e">
        <f t="shared" si="26"/>
        <v>#VALUE!</v>
      </c>
      <c r="Q109" s="180" t="e">
        <f t="shared" si="27"/>
        <v>#VALUE!</v>
      </c>
      <c r="R109" s="180" t="e">
        <f t="shared" si="28"/>
        <v>#VALUE!</v>
      </c>
      <c r="S109" s="180"/>
      <c r="T109" s="181" t="e">
        <f t="shared" si="29"/>
        <v>#VALUE!</v>
      </c>
      <c r="U109" s="182"/>
      <c r="V109" s="174" t="e">
        <f t="shared" si="30"/>
        <v>#VALUE!</v>
      </c>
      <c r="W109" s="174" t="e">
        <f t="shared" si="31"/>
        <v>#VALUE!</v>
      </c>
    </row>
    <row r="110" spans="1:23" x14ac:dyDescent="0.25">
      <c r="A110" s="221"/>
      <c r="B110" s="221"/>
      <c r="C110" s="221"/>
      <c r="D110" s="221"/>
      <c r="E110" s="221"/>
      <c r="F110" s="221"/>
      <c r="G110" s="221"/>
      <c r="J110" s="178" t="e">
        <f t="shared" si="21"/>
        <v>#VALUE!</v>
      </c>
      <c r="K110" s="178" t="e">
        <f t="shared" si="22"/>
        <v>#VALUE!</v>
      </c>
      <c r="L110" s="179" t="e">
        <f t="shared" si="23"/>
        <v>#VALUE!</v>
      </c>
      <c r="M110" s="180" t="e">
        <f t="shared" si="24"/>
        <v>#VALUE!</v>
      </c>
      <c r="N110" s="180"/>
      <c r="O110" s="180" t="e">
        <f t="shared" si="25"/>
        <v>#VALUE!</v>
      </c>
      <c r="P110" s="180" t="e">
        <f t="shared" si="26"/>
        <v>#VALUE!</v>
      </c>
      <c r="Q110" s="180" t="e">
        <f t="shared" si="27"/>
        <v>#VALUE!</v>
      </c>
      <c r="R110" s="180" t="e">
        <f t="shared" si="28"/>
        <v>#VALUE!</v>
      </c>
      <c r="S110" s="180"/>
      <c r="T110" s="181" t="e">
        <f t="shared" si="29"/>
        <v>#VALUE!</v>
      </c>
      <c r="U110" s="182"/>
      <c r="V110" s="174" t="e">
        <f t="shared" si="30"/>
        <v>#VALUE!</v>
      </c>
      <c r="W110" s="174" t="e">
        <f t="shared" si="31"/>
        <v>#VALUE!</v>
      </c>
    </row>
    <row r="111" spans="1:23" x14ac:dyDescent="0.25">
      <c r="A111" s="221"/>
      <c r="B111" s="221"/>
      <c r="C111" s="221"/>
      <c r="D111" s="221"/>
      <c r="E111" s="221"/>
      <c r="F111" s="221"/>
      <c r="G111" s="221"/>
      <c r="J111" s="178" t="e">
        <f t="shared" si="21"/>
        <v>#VALUE!</v>
      </c>
      <c r="K111" s="178" t="e">
        <f t="shared" si="22"/>
        <v>#VALUE!</v>
      </c>
      <c r="L111" s="179" t="e">
        <f t="shared" si="23"/>
        <v>#VALUE!</v>
      </c>
      <c r="M111" s="180" t="e">
        <f t="shared" si="24"/>
        <v>#VALUE!</v>
      </c>
      <c r="N111" s="180"/>
      <c r="O111" s="180" t="e">
        <f t="shared" si="25"/>
        <v>#VALUE!</v>
      </c>
      <c r="P111" s="180" t="e">
        <f t="shared" si="26"/>
        <v>#VALUE!</v>
      </c>
      <c r="Q111" s="180" t="e">
        <f t="shared" si="27"/>
        <v>#VALUE!</v>
      </c>
      <c r="R111" s="180" t="e">
        <f t="shared" si="28"/>
        <v>#VALUE!</v>
      </c>
      <c r="S111" s="180"/>
      <c r="T111" s="181" t="e">
        <f t="shared" si="29"/>
        <v>#VALUE!</v>
      </c>
      <c r="U111" s="182"/>
      <c r="V111" s="174" t="e">
        <f t="shared" si="30"/>
        <v>#VALUE!</v>
      </c>
      <c r="W111" s="174" t="e">
        <f t="shared" si="31"/>
        <v>#VALUE!</v>
      </c>
    </row>
    <row r="112" spans="1:23" x14ac:dyDescent="0.25">
      <c r="A112" s="221"/>
      <c r="B112" s="221"/>
      <c r="C112" s="221"/>
      <c r="D112" s="221"/>
      <c r="E112" s="221"/>
      <c r="F112" s="221"/>
      <c r="G112" s="221"/>
      <c r="J112" s="178" t="e">
        <f t="shared" si="21"/>
        <v>#VALUE!</v>
      </c>
      <c r="K112" s="178" t="e">
        <f t="shared" si="22"/>
        <v>#VALUE!</v>
      </c>
      <c r="L112" s="179" t="e">
        <f t="shared" si="23"/>
        <v>#VALUE!</v>
      </c>
      <c r="M112" s="180" t="e">
        <f t="shared" si="24"/>
        <v>#VALUE!</v>
      </c>
      <c r="N112" s="180"/>
      <c r="O112" s="180" t="e">
        <f t="shared" si="25"/>
        <v>#VALUE!</v>
      </c>
      <c r="P112" s="180" t="e">
        <f t="shared" si="26"/>
        <v>#VALUE!</v>
      </c>
      <c r="Q112" s="180" t="e">
        <f t="shared" si="27"/>
        <v>#VALUE!</v>
      </c>
      <c r="R112" s="180" t="e">
        <f t="shared" si="28"/>
        <v>#VALUE!</v>
      </c>
      <c r="S112" s="180"/>
      <c r="T112" s="181" t="e">
        <f t="shared" si="29"/>
        <v>#VALUE!</v>
      </c>
      <c r="U112" s="182"/>
      <c r="V112" s="174" t="e">
        <f t="shared" si="30"/>
        <v>#VALUE!</v>
      </c>
      <c r="W112" s="174" t="e">
        <f t="shared" si="31"/>
        <v>#VALUE!</v>
      </c>
    </row>
    <row r="113" spans="1:23" x14ac:dyDescent="0.25">
      <c r="A113" s="221"/>
      <c r="B113" s="221"/>
      <c r="C113" s="221"/>
      <c r="D113" s="221"/>
      <c r="E113" s="221"/>
      <c r="F113" s="221"/>
      <c r="G113" s="221"/>
      <c r="J113" s="178" t="e">
        <f t="shared" si="21"/>
        <v>#VALUE!</v>
      </c>
      <c r="K113" s="178" t="e">
        <f t="shared" si="22"/>
        <v>#VALUE!</v>
      </c>
      <c r="L113" s="179" t="e">
        <f t="shared" si="23"/>
        <v>#VALUE!</v>
      </c>
      <c r="M113" s="180" t="e">
        <f t="shared" si="24"/>
        <v>#VALUE!</v>
      </c>
      <c r="N113" s="180"/>
      <c r="O113" s="180" t="e">
        <f t="shared" si="25"/>
        <v>#VALUE!</v>
      </c>
      <c r="P113" s="180" t="e">
        <f t="shared" si="26"/>
        <v>#VALUE!</v>
      </c>
      <c r="Q113" s="180" t="e">
        <f t="shared" si="27"/>
        <v>#VALUE!</v>
      </c>
      <c r="R113" s="180" t="e">
        <f t="shared" si="28"/>
        <v>#VALUE!</v>
      </c>
      <c r="S113" s="180"/>
      <c r="T113" s="181" t="e">
        <f t="shared" si="29"/>
        <v>#VALUE!</v>
      </c>
      <c r="U113" s="182"/>
      <c r="V113" s="174" t="e">
        <f t="shared" si="30"/>
        <v>#VALUE!</v>
      </c>
      <c r="W113" s="174" t="e">
        <f t="shared" si="31"/>
        <v>#VALUE!</v>
      </c>
    </row>
    <row r="114" spans="1:23" x14ac:dyDescent="0.25">
      <c r="A114" s="221"/>
      <c r="B114" s="221"/>
      <c r="C114" s="221"/>
      <c r="D114" s="221"/>
      <c r="E114" s="221"/>
      <c r="F114" s="221"/>
      <c r="G114" s="221"/>
      <c r="J114" s="178" t="e">
        <f t="shared" si="21"/>
        <v>#VALUE!</v>
      </c>
      <c r="K114" s="178" t="e">
        <f t="shared" si="22"/>
        <v>#VALUE!</v>
      </c>
      <c r="L114" s="179" t="e">
        <f t="shared" si="23"/>
        <v>#VALUE!</v>
      </c>
      <c r="M114" s="180" t="e">
        <f t="shared" si="24"/>
        <v>#VALUE!</v>
      </c>
      <c r="N114" s="180"/>
      <c r="O114" s="180" t="e">
        <f t="shared" si="25"/>
        <v>#VALUE!</v>
      </c>
      <c r="P114" s="180" t="e">
        <f t="shared" si="26"/>
        <v>#VALUE!</v>
      </c>
      <c r="Q114" s="180" t="e">
        <f t="shared" si="27"/>
        <v>#VALUE!</v>
      </c>
      <c r="R114" s="180" t="e">
        <f t="shared" si="28"/>
        <v>#VALUE!</v>
      </c>
      <c r="S114" s="180"/>
      <c r="T114" s="181" t="e">
        <f t="shared" si="29"/>
        <v>#VALUE!</v>
      </c>
      <c r="U114" s="182"/>
      <c r="V114" s="174" t="e">
        <f t="shared" si="30"/>
        <v>#VALUE!</v>
      </c>
      <c r="W114" s="174" t="e">
        <f t="shared" si="31"/>
        <v>#VALUE!</v>
      </c>
    </row>
    <row r="115" spans="1:23" x14ac:dyDescent="0.25">
      <c r="A115" s="221"/>
      <c r="B115" s="221"/>
      <c r="C115" s="221"/>
      <c r="D115" s="221"/>
      <c r="E115" s="221"/>
      <c r="F115" s="221"/>
      <c r="G115" s="221"/>
      <c r="J115" s="178" t="e">
        <f t="shared" si="21"/>
        <v>#VALUE!</v>
      </c>
      <c r="K115" s="178" t="e">
        <f t="shared" si="22"/>
        <v>#VALUE!</v>
      </c>
      <c r="L115" s="179" t="e">
        <f t="shared" si="23"/>
        <v>#VALUE!</v>
      </c>
      <c r="M115" s="180" t="e">
        <f t="shared" si="24"/>
        <v>#VALUE!</v>
      </c>
      <c r="N115" s="180"/>
      <c r="O115" s="180" t="e">
        <f t="shared" si="25"/>
        <v>#VALUE!</v>
      </c>
      <c r="P115" s="180" t="e">
        <f t="shared" si="26"/>
        <v>#VALUE!</v>
      </c>
      <c r="Q115" s="180" t="e">
        <f t="shared" si="27"/>
        <v>#VALUE!</v>
      </c>
      <c r="R115" s="180" t="e">
        <f t="shared" si="28"/>
        <v>#VALUE!</v>
      </c>
      <c r="S115" s="180"/>
      <c r="T115" s="181" t="e">
        <f t="shared" si="29"/>
        <v>#VALUE!</v>
      </c>
      <c r="U115" s="182"/>
      <c r="V115" s="174" t="e">
        <f t="shared" si="30"/>
        <v>#VALUE!</v>
      </c>
      <c r="W115" s="174" t="e">
        <f t="shared" si="31"/>
        <v>#VALUE!</v>
      </c>
    </row>
    <row r="116" spans="1:23" x14ac:dyDescent="0.25">
      <c r="A116" s="221"/>
      <c r="B116" s="221"/>
      <c r="C116" s="221"/>
      <c r="D116" s="221"/>
      <c r="E116" s="221"/>
      <c r="F116" s="221"/>
      <c r="G116" s="221"/>
      <c r="J116" s="178" t="e">
        <f t="shared" si="21"/>
        <v>#VALUE!</v>
      </c>
      <c r="K116" s="178" t="e">
        <f t="shared" si="22"/>
        <v>#VALUE!</v>
      </c>
      <c r="L116" s="179" t="e">
        <f t="shared" si="23"/>
        <v>#VALUE!</v>
      </c>
      <c r="M116" s="180" t="e">
        <f t="shared" si="24"/>
        <v>#VALUE!</v>
      </c>
      <c r="N116" s="180"/>
      <c r="O116" s="180" t="e">
        <f t="shared" si="25"/>
        <v>#VALUE!</v>
      </c>
      <c r="P116" s="180" t="e">
        <f t="shared" si="26"/>
        <v>#VALUE!</v>
      </c>
      <c r="Q116" s="180" t="e">
        <f t="shared" si="27"/>
        <v>#VALUE!</v>
      </c>
      <c r="R116" s="180" t="e">
        <f t="shared" si="28"/>
        <v>#VALUE!</v>
      </c>
      <c r="S116" s="180"/>
      <c r="T116" s="181" t="e">
        <f t="shared" si="29"/>
        <v>#VALUE!</v>
      </c>
      <c r="U116" s="182"/>
      <c r="V116" s="174" t="e">
        <f t="shared" si="30"/>
        <v>#VALUE!</v>
      </c>
      <c r="W116" s="174" t="e">
        <f t="shared" si="31"/>
        <v>#VALUE!</v>
      </c>
    </row>
    <row r="117" spans="1:23" x14ac:dyDescent="0.25">
      <c r="A117" s="221"/>
      <c r="B117" s="221"/>
      <c r="C117" s="221"/>
      <c r="D117" s="221"/>
      <c r="E117" s="221"/>
      <c r="F117" s="221"/>
      <c r="G117" s="221"/>
      <c r="J117" s="178" t="e">
        <f t="shared" si="21"/>
        <v>#VALUE!</v>
      </c>
      <c r="K117" s="178" t="e">
        <f t="shared" si="22"/>
        <v>#VALUE!</v>
      </c>
      <c r="L117" s="179" t="e">
        <f t="shared" si="23"/>
        <v>#VALUE!</v>
      </c>
      <c r="M117" s="180" t="e">
        <f t="shared" si="24"/>
        <v>#VALUE!</v>
      </c>
      <c r="N117" s="180"/>
      <c r="O117" s="180" t="e">
        <f t="shared" si="25"/>
        <v>#VALUE!</v>
      </c>
      <c r="P117" s="180" t="e">
        <f t="shared" si="26"/>
        <v>#VALUE!</v>
      </c>
      <c r="Q117" s="180" t="e">
        <f t="shared" si="27"/>
        <v>#VALUE!</v>
      </c>
      <c r="R117" s="180" t="e">
        <f t="shared" si="28"/>
        <v>#VALUE!</v>
      </c>
      <c r="S117" s="180"/>
      <c r="T117" s="181" t="e">
        <f t="shared" si="29"/>
        <v>#VALUE!</v>
      </c>
      <c r="U117" s="182"/>
      <c r="V117" s="174" t="e">
        <f t="shared" si="30"/>
        <v>#VALUE!</v>
      </c>
      <c r="W117" s="174" t="e">
        <f t="shared" si="31"/>
        <v>#VALUE!</v>
      </c>
    </row>
    <row r="118" spans="1:23" x14ac:dyDescent="0.25">
      <c r="A118" s="221"/>
      <c r="B118" s="221"/>
      <c r="C118" s="221"/>
      <c r="D118" s="221"/>
      <c r="E118" s="221"/>
      <c r="F118" s="221"/>
      <c r="G118" s="221"/>
      <c r="J118" s="178" t="e">
        <f t="shared" si="21"/>
        <v>#VALUE!</v>
      </c>
      <c r="K118" s="178" t="e">
        <f t="shared" si="22"/>
        <v>#VALUE!</v>
      </c>
      <c r="L118" s="179" t="e">
        <f t="shared" si="23"/>
        <v>#VALUE!</v>
      </c>
      <c r="M118" s="180" t="e">
        <f t="shared" si="24"/>
        <v>#VALUE!</v>
      </c>
      <c r="N118" s="180"/>
      <c r="O118" s="180" t="e">
        <f t="shared" si="25"/>
        <v>#VALUE!</v>
      </c>
      <c r="P118" s="180" t="e">
        <f t="shared" si="26"/>
        <v>#VALUE!</v>
      </c>
      <c r="Q118" s="180" t="e">
        <f t="shared" si="27"/>
        <v>#VALUE!</v>
      </c>
      <c r="R118" s="180" t="e">
        <f t="shared" si="28"/>
        <v>#VALUE!</v>
      </c>
      <c r="S118" s="180"/>
      <c r="T118" s="181" t="e">
        <f t="shared" si="29"/>
        <v>#VALUE!</v>
      </c>
      <c r="U118" s="182"/>
      <c r="V118" s="174" t="e">
        <f t="shared" si="30"/>
        <v>#VALUE!</v>
      </c>
      <c r="W118" s="174" t="e">
        <f t="shared" si="31"/>
        <v>#VALUE!</v>
      </c>
    </row>
    <row r="119" spans="1:23" x14ac:dyDescent="0.25">
      <c r="A119" s="221"/>
      <c r="B119" s="221"/>
      <c r="C119" s="221"/>
      <c r="D119" s="221"/>
      <c r="E119" s="221"/>
      <c r="F119" s="221"/>
      <c r="G119" s="221"/>
      <c r="J119" s="178" t="e">
        <f t="shared" si="21"/>
        <v>#VALUE!</v>
      </c>
      <c r="K119" s="178" t="e">
        <f t="shared" si="22"/>
        <v>#VALUE!</v>
      </c>
      <c r="L119" s="179" t="e">
        <f t="shared" si="23"/>
        <v>#VALUE!</v>
      </c>
      <c r="M119" s="180" t="e">
        <f t="shared" si="24"/>
        <v>#VALUE!</v>
      </c>
      <c r="N119" s="180"/>
      <c r="O119" s="180" t="e">
        <f t="shared" si="25"/>
        <v>#VALUE!</v>
      </c>
      <c r="P119" s="180" t="e">
        <f t="shared" si="26"/>
        <v>#VALUE!</v>
      </c>
      <c r="Q119" s="180" t="e">
        <f t="shared" si="27"/>
        <v>#VALUE!</v>
      </c>
      <c r="R119" s="180" t="e">
        <f t="shared" si="28"/>
        <v>#VALUE!</v>
      </c>
      <c r="S119" s="180"/>
      <c r="T119" s="181" t="e">
        <f t="shared" si="29"/>
        <v>#VALUE!</v>
      </c>
      <c r="U119" s="182"/>
      <c r="V119" s="174" t="e">
        <f t="shared" si="30"/>
        <v>#VALUE!</v>
      </c>
      <c r="W119" s="174" t="e">
        <f t="shared" si="31"/>
        <v>#VALUE!</v>
      </c>
    </row>
    <row r="120" spans="1:23" x14ac:dyDescent="0.25">
      <c r="F120"/>
      <c r="J120" s="178" t="e">
        <f t="shared" si="21"/>
        <v>#VALUE!</v>
      </c>
      <c r="K120" s="178" t="e">
        <f t="shared" si="22"/>
        <v>#VALUE!</v>
      </c>
      <c r="L120" s="179" t="e">
        <f t="shared" si="23"/>
        <v>#VALUE!</v>
      </c>
      <c r="M120" s="180" t="e">
        <f t="shared" si="24"/>
        <v>#VALUE!</v>
      </c>
      <c r="N120" s="180"/>
      <c r="O120" s="180" t="e">
        <f t="shared" si="25"/>
        <v>#VALUE!</v>
      </c>
      <c r="P120" s="180" t="e">
        <f t="shared" si="26"/>
        <v>#VALUE!</v>
      </c>
      <c r="Q120" s="180" t="e">
        <f t="shared" si="27"/>
        <v>#VALUE!</v>
      </c>
      <c r="R120" s="180" t="e">
        <f t="shared" si="28"/>
        <v>#VALUE!</v>
      </c>
      <c r="S120" s="180"/>
      <c r="T120" s="181" t="e">
        <f t="shared" si="29"/>
        <v>#VALUE!</v>
      </c>
      <c r="U120" s="182"/>
      <c r="V120" s="174" t="e">
        <f t="shared" si="30"/>
        <v>#VALUE!</v>
      </c>
      <c r="W120" s="174" t="e">
        <f t="shared" si="31"/>
        <v>#VALUE!</v>
      </c>
    </row>
    <row r="121" spans="1:23" x14ac:dyDescent="0.25">
      <c r="F121"/>
      <c r="J121" s="178" t="e">
        <f t="shared" si="21"/>
        <v>#VALUE!</v>
      </c>
      <c r="K121" s="178" t="e">
        <f t="shared" si="22"/>
        <v>#VALUE!</v>
      </c>
      <c r="L121" s="179" t="e">
        <f t="shared" si="23"/>
        <v>#VALUE!</v>
      </c>
      <c r="M121" s="180" t="e">
        <f t="shared" si="24"/>
        <v>#VALUE!</v>
      </c>
      <c r="N121" s="180"/>
      <c r="O121" s="180" t="e">
        <f t="shared" si="25"/>
        <v>#VALUE!</v>
      </c>
      <c r="P121" s="180" t="e">
        <f t="shared" si="26"/>
        <v>#VALUE!</v>
      </c>
      <c r="Q121" s="180" t="e">
        <f t="shared" si="27"/>
        <v>#VALUE!</v>
      </c>
      <c r="R121" s="180" t="e">
        <f t="shared" si="28"/>
        <v>#VALUE!</v>
      </c>
      <c r="S121" s="180"/>
      <c r="T121" s="181" t="e">
        <f t="shared" si="29"/>
        <v>#VALUE!</v>
      </c>
      <c r="U121" s="182"/>
      <c r="V121" s="174" t="e">
        <f t="shared" si="30"/>
        <v>#VALUE!</v>
      </c>
      <c r="W121" s="174" t="e">
        <f t="shared" si="31"/>
        <v>#VALUE!</v>
      </c>
    </row>
    <row r="122" spans="1:23" x14ac:dyDescent="0.25">
      <c r="F122"/>
      <c r="J122" s="178" t="e">
        <f t="shared" si="21"/>
        <v>#VALUE!</v>
      </c>
      <c r="K122" s="178" t="e">
        <f t="shared" si="22"/>
        <v>#VALUE!</v>
      </c>
      <c r="L122" s="179" t="e">
        <f t="shared" si="23"/>
        <v>#VALUE!</v>
      </c>
      <c r="M122" s="180" t="e">
        <f t="shared" si="24"/>
        <v>#VALUE!</v>
      </c>
      <c r="N122" s="180"/>
      <c r="O122" s="180" t="e">
        <f t="shared" si="25"/>
        <v>#VALUE!</v>
      </c>
      <c r="P122" s="180" t="e">
        <f t="shared" si="26"/>
        <v>#VALUE!</v>
      </c>
      <c r="Q122" s="180" t="e">
        <f t="shared" si="27"/>
        <v>#VALUE!</v>
      </c>
      <c r="R122" s="180" t="e">
        <f t="shared" si="28"/>
        <v>#VALUE!</v>
      </c>
      <c r="S122" s="180"/>
      <c r="T122" s="181" t="e">
        <f t="shared" si="29"/>
        <v>#VALUE!</v>
      </c>
      <c r="U122" s="182"/>
      <c r="V122" s="174" t="e">
        <f t="shared" si="30"/>
        <v>#VALUE!</v>
      </c>
      <c r="W122" s="174" t="e">
        <f t="shared" si="31"/>
        <v>#VALUE!</v>
      </c>
    </row>
    <row r="123" spans="1:23" x14ac:dyDescent="0.25">
      <c r="F123"/>
      <c r="J123" s="178" t="e">
        <f t="shared" si="21"/>
        <v>#VALUE!</v>
      </c>
      <c r="K123" s="178" t="e">
        <f t="shared" si="22"/>
        <v>#VALUE!</v>
      </c>
      <c r="L123" s="179" t="e">
        <f t="shared" si="23"/>
        <v>#VALUE!</v>
      </c>
      <c r="M123" s="180" t="e">
        <f t="shared" si="24"/>
        <v>#VALUE!</v>
      </c>
      <c r="N123" s="180"/>
      <c r="O123" s="180" t="e">
        <f t="shared" si="25"/>
        <v>#VALUE!</v>
      </c>
      <c r="P123" s="180" t="e">
        <f t="shared" si="26"/>
        <v>#VALUE!</v>
      </c>
      <c r="Q123" s="180" t="e">
        <f t="shared" si="27"/>
        <v>#VALUE!</v>
      </c>
      <c r="R123" s="180" t="e">
        <f t="shared" si="28"/>
        <v>#VALUE!</v>
      </c>
      <c r="S123" s="180"/>
      <c r="T123" s="181" t="e">
        <f t="shared" si="29"/>
        <v>#VALUE!</v>
      </c>
      <c r="U123" s="182"/>
      <c r="V123" s="174" t="e">
        <f t="shared" si="30"/>
        <v>#VALUE!</v>
      </c>
      <c r="W123" s="174" t="e">
        <f t="shared" si="31"/>
        <v>#VALUE!</v>
      </c>
    </row>
    <row r="124" spans="1:23" x14ac:dyDescent="0.25">
      <c r="F124"/>
      <c r="J124" s="178" t="e">
        <f t="shared" si="21"/>
        <v>#VALUE!</v>
      </c>
      <c r="K124" s="178" t="e">
        <f t="shared" si="22"/>
        <v>#VALUE!</v>
      </c>
      <c r="L124" s="179" t="e">
        <f t="shared" si="23"/>
        <v>#VALUE!</v>
      </c>
      <c r="M124" s="180" t="e">
        <f t="shared" si="24"/>
        <v>#VALUE!</v>
      </c>
      <c r="N124" s="180"/>
      <c r="O124" s="180" t="e">
        <f t="shared" si="25"/>
        <v>#VALUE!</v>
      </c>
      <c r="P124" s="180" t="e">
        <f t="shared" si="26"/>
        <v>#VALUE!</v>
      </c>
      <c r="Q124" s="180" t="e">
        <f t="shared" si="27"/>
        <v>#VALUE!</v>
      </c>
      <c r="R124" s="180" t="e">
        <f t="shared" si="28"/>
        <v>#VALUE!</v>
      </c>
      <c r="S124" s="180"/>
      <c r="T124" s="181" t="e">
        <f t="shared" si="29"/>
        <v>#VALUE!</v>
      </c>
      <c r="U124" s="182"/>
      <c r="V124" s="174" t="e">
        <f t="shared" si="30"/>
        <v>#VALUE!</v>
      </c>
      <c r="W124" s="174" t="e">
        <f t="shared" si="31"/>
        <v>#VALUE!</v>
      </c>
    </row>
    <row r="125" spans="1:23" x14ac:dyDescent="0.25">
      <c r="F125"/>
      <c r="J125" s="178" t="e">
        <f t="shared" si="21"/>
        <v>#VALUE!</v>
      </c>
      <c r="K125" s="178" t="e">
        <f t="shared" si="22"/>
        <v>#VALUE!</v>
      </c>
      <c r="L125" s="179" t="e">
        <f t="shared" si="23"/>
        <v>#VALUE!</v>
      </c>
      <c r="M125" s="180" t="e">
        <f t="shared" si="24"/>
        <v>#VALUE!</v>
      </c>
      <c r="N125" s="180"/>
      <c r="O125" s="180" t="e">
        <f t="shared" si="25"/>
        <v>#VALUE!</v>
      </c>
      <c r="P125" s="180" t="e">
        <f t="shared" si="26"/>
        <v>#VALUE!</v>
      </c>
      <c r="Q125" s="180" t="e">
        <f t="shared" si="27"/>
        <v>#VALUE!</v>
      </c>
      <c r="R125" s="180" t="e">
        <f t="shared" si="28"/>
        <v>#VALUE!</v>
      </c>
      <c r="S125" s="180"/>
      <c r="T125" s="181" t="e">
        <f t="shared" si="29"/>
        <v>#VALUE!</v>
      </c>
      <c r="U125" s="182"/>
      <c r="V125" s="174" t="e">
        <f t="shared" si="30"/>
        <v>#VALUE!</v>
      </c>
      <c r="W125" s="174" t="e">
        <f t="shared" si="31"/>
        <v>#VALUE!</v>
      </c>
    </row>
    <row r="126" spans="1:23" x14ac:dyDescent="0.25">
      <c r="F126"/>
      <c r="J126" s="178" t="e">
        <f t="shared" si="21"/>
        <v>#VALUE!</v>
      </c>
      <c r="K126" s="178" t="e">
        <f t="shared" si="22"/>
        <v>#VALUE!</v>
      </c>
      <c r="L126" s="179" t="e">
        <f t="shared" si="23"/>
        <v>#VALUE!</v>
      </c>
      <c r="M126" s="180" t="e">
        <f t="shared" si="24"/>
        <v>#VALUE!</v>
      </c>
      <c r="N126" s="180"/>
      <c r="O126" s="180" t="e">
        <f t="shared" si="25"/>
        <v>#VALUE!</v>
      </c>
      <c r="P126" s="180" t="e">
        <f t="shared" si="26"/>
        <v>#VALUE!</v>
      </c>
      <c r="Q126" s="180" t="e">
        <f t="shared" si="27"/>
        <v>#VALUE!</v>
      </c>
      <c r="R126" s="180" t="e">
        <f t="shared" si="28"/>
        <v>#VALUE!</v>
      </c>
      <c r="S126" s="180"/>
      <c r="T126" s="181" t="e">
        <f t="shared" si="29"/>
        <v>#VALUE!</v>
      </c>
      <c r="U126" s="182"/>
      <c r="V126" s="174" t="e">
        <f t="shared" si="30"/>
        <v>#VALUE!</v>
      </c>
      <c r="W126" s="174" t="e">
        <f t="shared" si="31"/>
        <v>#VALUE!</v>
      </c>
    </row>
    <row r="127" spans="1:23" x14ac:dyDescent="0.25">
      <c r="F127"/>
      <c r="J127" s="178" t="e">
        <f t="shared" si="21"/>
        <v>#VALUE!</v>
      </c>
      <c r="K127" s="178" t="e">
        <f t="shared" si="22"/>
        <v>#VALUE!</v>
      </c>
      <c r="L127" s="179" t="e">
        <f t="shared" si="23"/>
        <v>#VALUE!</v>
      </c>
      <c r="M127" s="180" t="e">
        <f t="shared" si="24"/>
        <v>#VALUE!</v>
      </c>
      <c r="N127" s="180"/>
      <c r="O127" s="180" t="e">
        <f t="shared" si="25"/>
        <v>#VALUE!</v>
      </c>
      <c r="P127" s="180" t="e">
        <f t="shared" si="26"/>
        <v>#VALUE!</v>
      </c>
      <c r="Q127" s="180" t="e">
        <f t="shared" si="27"/>
        <v>#VALUE!</v>
      </c>
      <c r="R127" s="180" t="e">
        <f t="shared" si="28"/>
        <v>#VALUE!</v>
      </c>
      <c r="S127" s="180"/>
      <c r="T127" s="181" t="e">
        <f t="shared" si="29"/>
        <v>#VALUE!</v>
      </c>
      <c r="U127" s="182"/>
      <c r="V127" s="174" t="e">
        <f t="shared" si="30"/>
        <v>#VALUE!</v>
      </c>
      <c r="W127" s="174" t="e">
        <f t="shared" si="31"/>
        <v>#VALUE!</v>
      </c>
    </row>
    <row r="128" spans="1:23" x14ac:dyDescent="0.25">
      <c r="F128"/>
      <c r="J128" s="178" t="e">
        <f t="shared" si="21"/>
        <v>#VALUE!</v>
      </c>
      <c r="K128" s="178" t="e">
        <f t="shared" si="22"/>
        <v>#VALUE!</v>
      </c>
      <c r="L128" s="179" t="e">
        <f t="shared" si="23"/>
        <v>#VALUE!</v>
      </c>
      <c r="M128" s="180" t="e">
        <f t="shared" si="24"/>
        <v>#VALUE!</v>
      </c>
      <c r="N128" s="180"/>
      <c r="O128" s="180" t="e">
        <f t="shared" si="25"/>
        <v>#VALUE!</v>
      </c>
      <c r="P128" s="180" t="e">
        <f t="shared" si="26"/>
        <v>#VALUE!</v>
      </c>
      <c r="Q128" s="180" t="e">
        <f t="shared" si="27"/>
        <v>#VALUE!</v>
      </c>
      <c r="R128" s="180" t="e">
        <f t="shared" si="28"/>
        <v>#VALUE!</v>
      </c>
      <c r="S128" s="180"/>
      <c r="T128" s="181" t="e">
        <f t="shared" si="29"/>
        <v>#VALUE!</v>
      </c>
      <c r="U128" s="182"/>
      <c r="V128" s="174" t="e">
        <f t="shared" si="30"/>
        <v>#VALUE!</v>
      </c>
      <c r="W128" s="174" t="e">
        <f t="shared" si="31"/>
        <v>#VALUE!</v>
      </c>
    </row>
    <row r="129" spans="6:23" x14ac:dyDescent="0.25">
      <c r="F129"/>
      <c r="J129" s="178" t="e">
        <f t="shared" si="21"/>
        <v>#VALUE!</v>
      </c>
      <c r="K129" s="178" t="e">
        <f t="shared" si="22"/>
        <v>#VALUE!</v>
      </c>
      <c r="L129" s="179" t="e">
        <f t="shared" si="23"/>
        <v>#VALUE!</v>
      </c>
      <c r="M129" s="180" t="e">
        <f t="shared" si="24"/>
        <v>#VALUE!</v>
      </c>
      <c r="N129" s="180"/>
      <c r="O129" s="180" t="e">
        <f t="shared" si="25"/>
        <v>#VALUE!</v>
      </c>
      <c r="P129" s="180" t="e">
        <f t="shared" si="26"/>
        <v>#VALUE!</v>
      </c>
      <c r="Q129" s="180" t="e">
        <f t="shared" si="27"/>
        <v>#VALUE!</v>
      </c>
      <c r="R129" s="180" t="e">
        <f t="shared" si="28"/>
        <v>#VALUE!</v>
      </c>
      <c r="S129" s="180"/>
      <c r="T129" s="181" t="e">
        <f t="shared" si="29"/>
        <v>#VALUE!</v>
      </c>
      <c r="U129" s="182"/>
      <c r="V129" s="174" t="e">
        <f t="shared" si="30"/>
        <v>#VALUE!</v>
      </c>
      <c r="W129" s="174" t="e">
        <f t="shared" si="31"/>
        <v>#VALUE!</v>
      </c>
    </row>
    <row r="130" spans="6:23" x14ac:dyDescent="0.25">
      <c r="F130"/>
      <c r="J130" s="178" t="e">
        <f t="shared" ref="J130:J193" si="32">IF(RIGHT(C130,4)*1=$Y$3,LEFT(C130,2)*1," ")</f>
        <v>#VALUE!</v>
      </c>
      <c r="K130" s="178" t="e">
        <f t="shared" ref="K130:K193" si="33">IF(RIGHT(D130,4)*1=$Y$3,LEFT(D130,2)*1," ")</f>
        <v>#VALUE!</v>
      </c>
      <c r="L130" s="179" t="e">
        <f t="shared" ref="L130:L193" si="34">IF(RIGHT(C130,4)*1=$Y$3,MID(C130,4,2)*1," ")</f>
        <v>#VALUE!</v>
      </c>
      <c r="M130" s="180" t="e">
        <f t="shared" ref="M130:M193" si="35">IF(RIGHT(C130,4)*1=$Y$3,RIGHT(C130,4)*1," ")</f>
        <v>#VALUE!</v>
      </c>
      <c r="N130" s="180"/>
      <c r="O130" s="180" t="e">
        <f t="shared" ref="O130:O193" si="36">IF(RIGHT(C130,4)*1=$Y$3,SUBSTITUTE(C130,".","-")," ")</f>
        <v>#VALUE!</v>
      </c>
      <c r="P130" s="180" t="e">
        <f t="shared" ref="P130:P193" si="37">IF(RIGHT(D130,4)*1=$Y$3,SUBSTITUTE(D130,".","-")," ")</f>
        <v>#VALUE!</v>
      </c>
      <c r="Q130" s="180" t="e">
        <f t="shared" ref="Q130:Q193" si="38">IF(RIGHT(C130,4)*1=$Y$3,SUBSTITUTE(C130,".","-")," ")</f>
        <v>#VALUE!</v>
      </c>
      <c r="R130" s="180" t="e">
        <f t="shared" ref="R130:R193" si="39">IF(RIGHT(D130,4)*1=$Y$3,SUBSTITUTE(D130,".","-")," ")</f>
        <v>#VALUE!</v>
      </c>
      <c r="S130" s="180"/>
      <c r="T130" s="181" t="e">
        <f t="shared" ref="T130:T193" si="40">IF(RIGHT(C130,4)*1=$Y$3,Q130*1," ")</f>
        <v>#VALUE!</v>
      </c>
      <c r="U130" s="182"/>
      <c r="V130" s="174" t="e">
        <f t="shared" ref="V130:V193" si="41">IF(RIGHT(C130,4)*1=$Y$3,F130," ")</f>
        <v>#VALUE!</v>
      </c>
      <c r="W130" s="174" t="e">
        <f t="shared" si="31"/>
        <v>#VALUE!</v>
      </c>
    </row>
    <row r="131" spans="6:23" x14ac:dyDescent="0.25">
      <c r="F131"/>
      <c r="J131" s="178" t="e">
        <f t="shared" si="32"/>
        <v>#VALUE!</v>
      </c>
      <c r="K131" s="178" t="e">
        <f t="shared" si="33"/>
        <v>#VALUE!</v>
      </c>
      <c r="L131" s="179" t="e">
        <f t="shared" si="34"/>
        <v>#VALUE!</v>
      </c>
      <c r="M131" s="180" t="e">
        <f t="shared" si="35"/>
        <v>#VALUE!</v>
      </c>
      <c r="N131" s="180"/>
      <c r="O131" s="180" t="e">
        <f t="shared" si="36"/>
        <v>#VALUE!</v>
      </c>
      <c r="P131" s="180" t="e">
        <f t="shared" si="37"/>
        <v>#VALUE!</v>
      </c>
      <c r="Q131" s="180" t="e">
        <f t="shared" si="38"/>
        <v>#VALUE!</v>
      </c>
      <c r="R131" s="180" t="e">
        <f t="shared" si="39"/>
        <v>#VALUE!</v>
      </c>
      <c r="S131" s="180"/>
      <c r="T131" s="181" t="e">
        <f t="shared" si="40"/>
        <v>#VALUE!</v>
      </c>
      <c r="U131" s="182"/>
      <c r="V131" s="174" t="e">
        <f t="shared" si="41"/>
        <v>#VALUE!</v>
      </c>
      <c r="W131" s="174" t="e">
        <f t="shared" ref="W131:W194" si="42">+_xlfn.DAYS(P131,O131)+1</f>
        <v>#VALUE!</v>
      </c>
    </row>
    <row r="132" spans="6:23" x14ac:dyDescent="0.25">
      <c r="F132"/>
      <c r="J132" s="178" t="e">
        <f t="shared" si="32"/>
        <v>#VALUE!</v>
      </c>
      <c r="K132" s="178" t="e">
        <f t="shared" si="33"/>
        <v>#VALUE!</v>
      </c>
      <c r="L132" s="179" t="e">
        <f t="shared" si="34"/>
        <v>#VALUE!</v>
      </c>
      <c r="M132" s="180" t="e">
        <f t="shared" si="35"/>
        <v>#VALUE!</v>
      </c>
      <c r="N132" s="180"/>
      <c r="O132" s="180" t="e">
        <f t="shared" si="36"/>
        <v>#VALUE!</v>
      </c>
      <c r="P132" s="180" t="e">
        <f t="shared" si="37"/>
        <v>#VALUE!</v>
      </c>
      <c r="Q132" s="180" t="e">
        <f t="shared" si="38"/>
        <v>#VALUE!</v>
      </c>
      <c r="R132" s="180" t="e">
        <f t="shared" si="39"/>
        <v>#VALUE!</v>
      </c>
      <c r="S132" s="180"/>
      <c r="T132" s="181" t="e">
        <f t="shared" si="40"/>
        <v>#VALUE!</v>
      </c>
      <c r="U132" s="182"/>
      <c r="V132" s="174" t="e">
        <f t="shared" si="41"/>
        <v>#VALUE!</v>
      </c>
      <c r="W132" s="174" t="e">
        <f t="shared" si="42"/>
        <v>#VALUE!</v>
      </c>
    </row>
    <row r="133" spans="6:23" x14ac:dyDescent="0.25">
      <c r="F133"/>
      <c r="J133" s="178" t="e">
        <f t="shared" si="32"/>
        <v>#VALUE!</v>
      </c>
      <c r="K133" s="178" t="e">
        <f t="shared" si="33"/>
        <v>#VALUE!</v>
      </c>
      <c r="L133" s="179" t="e">
        <f t="shared" si="34"/>
        <v>#VALUE!</v>
      </c>
      <c r="M133" s="180" t="e">
        <f t="shared" si="35"/>
        <v>#VALUE!</v>
      </c>
      <c r="N133" s="180"/>
      <c r="O133" s="180" t="e">
        <f t="shared" si="36"/>
        <v>#VALUE!</v>
      </c>
      <c r="P133" s="180" t="e">
        <f t="shared" si="37"/>
        <v>#VALUE!</v>
      </c>
      <c r="Q133" s="180" t="e">
        <f t="shared" si="38"/>
        <v>#VALUE!</v>
      </c>
      <c r="R133" s="180" t="e">
        <f t="shared" si="39"/>
        <v>#VALUE!</v>
      </c>
      <c r="S133" s="180"/>
      <c r="T133" s="181" t="e">
        <f t="shared" si="40"/>
        <v>#VALUE!</v>
      </c>
      <c r="U133" s="182"/>
      <c r="V133" s="174" t="e">
        <f t="shared" si="41"/>
        <v>#VALUE!</v>
      </c>
      <c r="W133" s="174" t="e">
        <f t="shared" si="42"/>
        <v>#VALUE!</v>
      </c>
    </row>
    <row r="134" spans="6:23" x14ac:dyDescent="0.25">
      <c r="F134"/>
      <c r="J134" s="178" t="e">
        <f t="shared" si="32"/>
        <v>#VALUE!</v>
      </c>
      <c r="K134" s="178" t="e">
        <f t="shared" si="33"/>
        <v>#VALUE!</v>
      </c>
      <c r="L134" s="179" t="e">
        <f t="shared" si="34"/>
        <v>#VALUE!</v>
      </c>
      <c r="M134" s="180" t="e">
        <f t="shared" si="35"/>
        <v>#VALUE!</v>
      </c>
      <c r="N134" s="180"/>
      <c r="O134" s="180" t="e">
        <f t="shared" si="36"/>
        <v>#VALUE!</v>
      </c>
      <c r="P134" s="180" t="e">
        <f t="shared" si="37"/>
        <v>#VALUE!</v>
      </c>
      <c r="Q134" s="180" t="e">
        <f t="shared" si="38"/>
        <v>#VALUE!</v>
      </c>
      <c r="R134" s="180" t="e">
        <f t="shared" si="39"/>
        <v>#VALUE!</v>
      </c>
      <c r="S134" s="180"/>
      <c r="T134" s="181" t="e">
        <f t="shared" si="40"/>
        <v>#VALUE!</v>
      </c>
      <c r="U134" s="182"/>
      <c r="V134" s="174" t="e">
        <f t="shared" si="41"/>
        <v>#VALUE!</v>
      </c>
      <c r="W134" s="174" t="e">
        <f t="shared" si="42"/>
        <v>#VALUE!</v>
      </c>
    </row>
    <row r="135" spans="6:23" x14ac:dyDescent="0.25">
      <c r="F135"/>
      <c r="J135" s="178" t="e">
        <f t="shared" si="32"/>
        <v>#VALUE!</v>
      </c>
      <c r="K135" s="178" t="e">
        <f t="shared" si="33"/>
        <v>#VALUE!</v>
      </c>
      <c r="L135" s="179" t="e">
        <f t="shared" si="34"/>
        <v>#VALUE!</v>
      </c>
      <c r="M135" s="180" t="e">
        <f t="shared" si="35"/>
        <v>#VALUE!</v>
      </c>
      <c r="N135" s="180"/>
      <c r="O135" s="180" t="e">
        <f t="shared" si="36"/>
        <v>#VALUE!</v>
      </c>
      <c r="P135" s="180" t="e">
        <f t="shared" si="37"/>
        <v>#VALUE!</v>
      </c>
      <c r="Q135" s="180" t="e">
        <f t="shared" si="38"/>
        <v>#VALUE!</v>
      </c>
      <c r="R135" s="180" t="e">
        <f t="shared" si="39"/>
        <v>#VALUE!</v>
      </c>
      <c r="S135" s="180"/>
      <c r="T135" s="181" t="e">
        <f t="shared" si="40"/>
        <v>#VALUE!</v>
      </c>
      <c r="U135" s="182"/>
      <c r="V135" s="174" t="e">
        <f t="shared" si="41"/>
        <v>#VALUE!</v>
      </c>
      <c r="W135" s="174" t="e">
        <f t="shared" si="42"/>
        <v>#VALUE!</v>
      </c>
    </row>
    <row r="136" spans="6:23" x14ac:dyDescent="0.25">
      <c r="F136"/>
      <c r="J136" s="178" t="e">
        <f t="shared" si="32"/>
        <v>#VALUE!</v>
      </c>
      <c r="K136" s="178" t="e">
        <f t="shared" si="33"/>
        <v>#VALUE!</v>
      </c>
      <c r="L136" s="179" t="e">
        <f t="shared" si="34"/>
        <v>#VALUE!</v>
      </c>
      <c r="M136" s="180" t="e">
        <f t="shared" si="35"/>
        <v>#VALUE!</v>
      </c>
      <c r="N136" s="180"/>
      <c r="O136" s="180" t="e">
        <f t="shared" si="36"/>
        <v>#VALUE!</v>
      </c>
      <c r="P136" s="180" t="e">
        <f t="shared" si="37"/>
        <v>#VALUE!</v>
      </c>
      <c r="Q136" s="180" t="e">
        <f t="shared" si="38"/>
        <v>#VALUE!</v>
      </c>
      <c r="R136" s="180" t="e">
        <f t="shared" si="39"/>
        <v>#VALUE!</v>
      </c>
      <c r="S136" s="180"/>
      <c r="T136" s="181" t="e">
        <f t="shared" si="40"/>
        <v>#VALUE!</v>
      </c>
      <c r="U136" s="182"/>
      <c r="V136" s="174" t="e">
        <f t="shared" si="41"/>
        <v>#VALUE!</v>
      </c>
      <c r="W136" s="174" t="e">
        <f t="shared" si="42"/>
        <v>#VALUE!</v>
      </c>
    </row>
    <row r="137" spans="6:23" x14ac:dyDescent="0.25">
      <c r="F137"/>
      <c r="J137" s="178" t="e">
        <f t="shared" si="32"/>
        <v>#VALUE!</v>
      </c>
      <c r="K137" s="178" t="e">
        <f t="shared" si="33"/>
        <v>#VALUE!</v>
      </c>
      <c r="L137" s="179" t="e">
        <f t="shared" si="34"/>
        <v>#VALUE!</v>
      </c>
      <c r="M137" s="180" t="e">
        <f t="shared" si="35"/>
        <v>#VALUE!</v>
      </c>
      <c r="N137" s="180"/>
      <c r="O137" s="180" t="e">
        <f t="shared" si="36"/>
        <v>#VALUE!</v>
      </c>
      <c r="P137" s="180" t="e">
        <f t="shared" si="37"/>
        <v>#VALUE!</v>
      </c>
      <c r="Q137" s="180" t="e">
        <f t="shared" si="38"/>
        <v>#VALUE!</v>
      </c>
      <c r="R137" s="180" t="e">
        <f t="shared" si="39"/>
        <v>#VALUE!</v>
      </c>
      <c r="S137" s="180"/>
      <c r="T137" s="181" t="e">
        <f t="shared" si="40"/>
        <v>#VALUE!</v>
      </c>
      <c r="U137" s="182"/>
      <c r="V137" s="174" t="e">
        <f t="shared" si="41"/>
        <v>#VALUE!</v>
      </c>
      <c r="W137" s="174" t="e">
        <f t="shared" si="42"/>
        <v>#VALUE!</v>
      </c>
    </row>
    <row r="138" spans="6:23" x14ac:dyDescent="0.25">
      <c r="F138"/>
      <c r="J138" s="178" t="e">
        <f t="shared" si="32"/>
        <v>#VALUE!</v>
      </c>
      <c r="K138" s="178" t="e">
        <f t="shared" si="33"/>
        <v>#VALUE!</v>
      </c>
      <c r="L138" s="179" t="e">
        <f t="shared" si="34"/>
        <v>#VALUE!</v>
      </c>
      <c r="M138" s="180" t="e">
        <f t="shared" si="35"/>
        <v>#VALUE!</v>
      </c>
      <c r="N138" s="180"/>
      <c r="O138" s="180" t="e">
        <f t="shared" si="36"/>
        <v>#VALUE!</v>
      </c>
      <c r="P138" s="180" t="e">
        <f t="shared" si="37"/>
        <v>#VALUE!</v>
      </c>
      <c r="Q138" s="180" t="e">
        <f t="shared" si="38"/>
        <v>#VALUE!</v>
      </c>
      <c r="R138" s="180" t="e">
        <f t="shared" si="39"/>
        <v>#VALUE!</v>
      </c>
      <c r="S138" s="180"/>
      <c r="T138" s="181" t="e">
        <f t="shared" si="40"/>
        <v>#VALUE!</v>
      </c>
      <c r="U138" s="182"/>
      <c r="V138" s="174" t="e">
        <f t="shared" si="41"/>
        <v>#VALUE!</v>
      </c>
      <c r="W138" s="174" t="e">
        <f t="shared" si="42"/>
        <v>#VALUE!</v>
      </c>
    </row>
    <row r="139" spans="6:23" x14ac:dyDescent="0.25">
      <c r="F139"/>
      <c r="J139" s="178" t="e">
        <f t="shared" si="32"/>
        <v>#VALUE!</v>
      </c>
      <c r="K139" s="178" t="e">
        <f t="shared" si="33"/>
        <v>#VALUE!</v>
      </c>
      <c r="L139" s="179" t="e">
        <f t="shared" si="34"/>
        <v>#VALUE!</v>
      </c>
      <c r="M139" s="180" t="e">
        <f t="shared" si="35"/>
        <v>#VALUE!</v>
      </c>
      <c r="N139" s="180"/>
      <c r="O139" s="180" t="e">
        <f t="shared" si="36"/>
        <v>#VALUE!</v>
      </c>
      <c r="P139" s="180" t="e">
        <f t="shared" si="37"/>
        <v>#VALUE!</v>
      </c>
      <c r="Q139" s="180" t="e">
        <f t="shared" si="38"/>
        <v>#VALUE!</v>
      </c>
      <c r="R139" s="180" t="e">
        <f t="shared" si="39"/>
        <v>#VALUE!</v>
      </c>
      <c r="S139" s="180"/>
      <c r="T139" s="181" t="e">
        <f t="shared" si="40"/>
        <v>#VALUE!</v>
      </c>
      <c r="U139" s="182"/>
      <c r="V139" s="174" t="e">
        <f t="shared" si="41"/>
        <v>#VALUE!</v>
      </c>
      <c r="W139" s="174" t="e">
        <f t="shared" si="42"/>
        <v>#VALUE!</v>
      </c>
    </row>
    <row r="140" spans="6:23" x14ac:dyDescent="0.25">
      <c r="F140"/>
      <c r="J140" s="178" t="e">
        <f t="shared" si="32"/>
        <v>#VALUE!</v>
      </c>
      <c r="K140" s="178" t="e">
        <f t="shared" si="33"/>
        <v>#VALUE!</v>
      </c>
      <c r="L140" s="179" t="e">
        <f t="shared" si="34"/>
        <v>#VALUE!</v>
      </c>
      <c r="M140" s="180" t="e">
        <f t="shared" si="35"/>
        <v>#VALUE!</v>
      </c>
      <c r="N140" s="180"/>
      <c r="O140" s="180" t="e">
        <f t="shared" si="36"/>
        <v>#VALUE!</v>
      </c>
      <c r="P140" s="180" t="e">
        <f t="shared" si="37"/>
        <v>#VALUE!</v>
      </c>
      <c r="Q140" s="180" t="e">
        <f t="shared" si="38"/>
        <v>#VALUE!</v>
      </c>
      <c r="R140" s="180" t="e">
        <f t="shared" si="39"/>
        <v>#VALUE!</v>
      </c>
      <c r="S140" s="180"/>
      <c r="T140" s="181" t="e">
        <f t="shared" si="40"/>
        <v>#VALUE!</v>
      </c>
      <c r="U140" s="182"/>
      <c r="V140" s="174" t="e">
        <f t="shared" si="41"/>
        <v>#VALUE!</v>
      </c>
      <c r="W140" s="174" t="e">
        <f t="shared" si="42"/>
        <v>#VALUE!</v>
      </c>
    </row>
    <row r="141" spans="6:23" x14ac:dyDescent="0.25">
      <c r="F141"/>
      <c r="J141" s="178" t="e">
        <f t="shared" si="32"/>
        <v>#VALUE!</v>
      </c>
      <c r="K141" s="178" t="e">
        <f t="shared" si="33"/>
        <v>#VALUE!</v>
      </c>
      <c r="L141" s="179" t="e">
        <f t="shared" si="34"/>
        <v>#VALUE!</v>
      </c>
      <c r="M141" s="180" t="e">
        <f t="shared" si="35"/>
        <v>#VALUE!</v>
      </c>
      <c r="N141" s="180"/>
      <c r="O141" s="180" t="e">
        <f t="shared" si="36"/>
        <v>#VALUE!</v>
      </c>
      <c r="P141" s="180" t="e">
        <f t="shared" si="37"/>
        <v>#VALUE!</v>
      </c>
      <c r="Q141" s="180" t="e">
        <f t="shared" si="38"/>
        <v>#VALUE!</v>
      </c>
      <c r="R141" s="180" t="e">
        <f t="shared" si="39"/>
        <v>#VALUE!</v>
      </c>
      <c r="S141" s="180"/>
      <c r="T141" s="181" t="e">
        <f t="shared" si="40"/>
        <v>#VALUE!</v>
      </c>
      <c r="U141" s="182"/>
      <c r="V141" s="174" t="e">
        <f t="shared" si="41"/>
        <v>#VALUE!</v>
      </c>
      <c r="W141" s="174" t="e">
        <f t="shared" si="42"/>
        <v>#VALUE!</v>
      </c>
    </row>
    <row r="142" spans="6:23" x14ac:dyDescent="0.25">
      <c r="F142"/>
      <c r="J142" s="178" t="e">
        <f t="shared" si="32"/>
        <v>#VALUE!</v>
      </c>
      <c r="K142" s="178" t="e">
        <f t="shared" si="33"/>
        <v>#VALUE!</v>
      </c>
      <c r="L142" s="179" t="e">
        <f t="shared" si="34"/>
        <v>#VALUE!</v>
      </c>
      <c r="M142" s="180" t="e">
        <f t="shared" si="35"/>
        <v>#VALUE!</v>
      </c>
      <c r="N142" s="180"/>
      <c r="O142" s="180" t="e">
        <f t="shared" si="36"/>
        <v>#VALUE!</v>
      </c>
      <c r="P142" s="180" t="e">
        <f t="shared" si="37"/>
        <v>#VALUE!</v>
      </c>
      <c r="Q142" s="180" t="e">
        <f t="shared" si="38"/>
        <v>#VALUE!</v>
      </c>
      <c r="R142" s="180" t="e">
        <f t="shared" si="39"/>
        <v>#VALUE!</v>
      </c>
      <c r="S142" s="180"/>
      <c r="T142" s="181" t="e">
        <f t="shared" si="40"/>
        <v>#VALUE!</v>
      </c>
      <c r="U142" s="182"/>
      <c r="V142" s="174" t="e">
        <f t="shared" si="41"/>
        <v>#VALUE!</v>
      </c>
      <c r="W142" s="174" t="e">
        <f t="shared" si="42"/>
        <v>#VALUE!</v>
      </c>
    </row>
    <row r="143" spans="6:23" x14ac:dyDescent="0.25">
      <c r="F143"/>
      <c r="J143" s="178" t="e">
        <f t="shared" si="32"/>
        <v>#VALUE!</v>
      </c>
      <c r="K143" s="178" t="e">
        <f t="shared" si="33"/>
        <v>#VALUE!</v>
      </c>
      <c r="L143" s="179" t="e">
        <f t="shared" si="34"/>
        <v>#VALUE!</v>
      </c>
      <c r="M143" s="180" t="e">
        <f t="shared" si="35"/>
        <v>#VALUE!</v>
      </c>
      <c r="N143" s="180"/>
      <c r="O143" s="180" t="e">
        <f t="shared" si="36"/>
        <v>#VALUE!</v>
      </c>
      <c r="P143" s="180" t="e">
        <f t="shared" si="37"/>
        <v>#VALUE!</v>
      </c>
      <c r="Q143" s="180" t="e">
        <f t="shared" si="38"/>
        <v>#VALUE!</v>
      </c>
      <c r="R143" s="180" t="e">
        <f t="shared" si="39"/>
        <v>#VALUE!</v>
      </c>
      <c r="S143" s="180"/>
      <c r="T143" s="181" t="e">
        <f t="shared" si="40"/>
        <v>#VALUE!</v>
      </c>
      <c r="U143" s="182"/>
      <c r="V143" s="174" t="e">
        <f t="shared" si="41"/>
        <v>#VALUE!</v>
      </c>
      <c r="W143" s="174" t="e">
        <f t="shared" si="42"/>
        <v>#VALUE!</v>
      </c>
    </row>
    <row r="144" spans="6:23" x14ac:dyDescent="0.25">
      <c r="F144"/>
      <c r="J144" s="178" t="e">
        <f t="shared" si="32"/>
        <v>#VALUE!</v>
      </c>
      <c r="K144" s="178" t="e">
        <f t="shared" si="33"/>
        <v>#VALUE!</v>
      </c>
      <c r="L144" s="179" t="e">
        <f t="shared" si="34"/>
        <v>#VALUE!</v>
      </c>
      <c r="M144" s="180" t="e">
        <f t="shared" si="35"/>
        <v>#VALUE!</v>
      </c>
      <c r="N144" s="180"/>
      <c r="O144" s="180" t="e">
        <f t="shared" si="36"/>
        <v>#VALUE!</v>
      </c>
      <c r="P144" s="180" t="e">
        <f t="shared" si="37"/>
        <v>#VALUE!</v>
      </c>
      <c r="Q144" s="180" t="e">
        <f t="shared" si="38"/>
        <v>#VALUE!</v>
      </c>
      <c r="R144" s="180" t="e">
        <f t="shared" si="39"/>
        <v>#VALUE!</v>
      </c>
      <c r="S144" s="180"/>
      <c r="T144" s="181" t="e">
        <f t="shared" si="40"/>
        <v>#VALUE!</v>
      </c>
      <c r="U144" s="182"/>
      <c r="V144" s="174" t="e">
        <f t="shared" si="41"/>
        <v>#VALUE!</v>
      </c>
      <c r="W144" s="174" t="e">
        <f t="shared" si="42"/>
        <v>#VALUE!</v>
      </c>
    </row>
    <row r="145" spans="6:23" x14ac:dyDescent="0.25">
      <c r="F145"/>
      <c r="J145" s="178" t="e">
        <f t="shared" si="32"/>
        <v>#VALUE!</v>
      </c>
      <c r="K145" s="178" t="e">
        <f t="shared" si="33"/>
        <v>#VALUE!</v>
      </c>
      <c r="L145" s="179" t="e">
        <f t="shared" si="34"/>
        <v>#VALUE!</v>
      </c>
      <c r="M145" s="180" t="e">
        <f t="shared" si="35"/>
        <v>#VALUE!</v>
      </c>
      <c r="N145" s="180"/>
      <c r="O145" s="180" t="e">
        <f t="shared" si="36"/>
        <v>#VALUE!</v>
      </c>
      <c r="P145" s="180" t="e">
        <f t="shared" si="37"/>
        <v>#VALUE!</v>
      </c>
      <c r="Q145" s="180" t="e">
        <f t="shared" si="38"/>
        <v>#VALUE!</v>
      </c>
      <c r="R145" s="180" t="e">
        <f t="shared" si="39"/>
        <v>#VALUE!</v>
      </c>
      <c r="S145" s="180"/>
      <c r="T145" s="181" t="e">
        <f t="shared" si="40"/>
        <v>#VALUE!</v>
      </c>
      <c r="U145" s="182"/>
      <c r="V145" s="174" t="e">
        <f t="shared" si="41"/>
        <v>#VALUE!</v>
      </c>
      <c r="W145" s="174" t="e">
        <f t="shared" si="42"/>
        <v>#VALUE!</v>
      </c>
    </row>
    <row r="146" spans="6:23" x14ac:dyDescent="0.25">
      <c r="F146"/>
      <c r="J146" s="178" t="e">
        <f t="shared" si="32"/>
        <v>#VALUE!</v>
      </c>
      <c r="K146" s="178" t="e">
        <f t="shared" si="33"/>
        <v>#VALUE!</v>
      </c>
      <c r="L146" s="179" t="e">
        <f t="shared" si="34"/>
        <v>#VALUE!</v>
      </c>
      <c r="M146" s="180" t="e">
        <f t="shared" si="35"/>
        <v>#VALUE!</v>
      </c>
      <c r="N146" s="180"/>
      <c r="O146" s="180" t="e">
        <f t="shared" si="36"/>
        <v>#VALUE!</v>
      </c>
      <c r="P146" s="180" t="e">
        <f t="shared" si="37"/>
        <v>#VALUE!</v>
      </c>
      <c r="Q146" s="180" t="e">
        <f t="shared" si="38"/>
        <v>#VALUE!</v>
      </c>
      <c r="R146" s="180" t="e">
        <f t="shared" si="39"/>
        <v>#VALUE!</v>
      </c>
      <c r="S146" s="180"/>
      <c r="T146" s="181" t="e">
        <f t="shared" si="40"/>
        <v>#VALUE!</v>
      </c>
      <c r="U146" s="182"/>
      <c r="V146" s="174" t="e">
        <f t="shared" si="41"/>
        <v>#VALUE!</v>
      </c>
      <c r="W146" s="174" t="e">
        <f t="shared" si="42"/>
        <v>#VALUE!</v>
      </c>
    </row>
    <row r="147" spans="6:23" x14ac:dyDescent="0.25">
      <c r="F147"/>
      <c r="J147" s="178" t="e">
        <f t="shared" si="32"/>
        <v>#VALUE!</v>
      </c>
      <c r="K147" s="178" t="e">
        <f t="shared" si="33"/>
        <v>#VALUE!</v>
      </c>
      <c r="L147" s="179" t="e">
        <f t="shared" si="34"/>
        <v>#VALUE!</v>
      </c>
      <c r="M147" s="180" t="e">
        <f t="shared" si="35"/>
        <v>#VALUE!</v>
      </c>
      <c r="N147" s="180"/>
      <c r="O147" s="180" t="e">
        <f t="shared" si="36"/>
        <v>#VALUE!</v>
      </c>
      <c r="P147" s="180" t="e">
        <f t="shared" si="37"/>
        <v>#VALUE!</v>
      </c>
      <c r="Q147" s="180" t="e">
        <f t="shared" si="38"/>
        <v>#VALUE!</v>
      </c>
      <c r="R147" s="180" t="e">
        <f t="shared" si="39"/>
        <v>#VALUE!</v>
      </c>
      <c r="S147" s="180"/>
      <c r="T147" s="181" t="e">
        <f t="shared" si="40"/>
        <v>#VALUE!</v>
      </c>
      <c r="U147" s="182"/>
      <c r="V147" s="174" t="e">
        <f t="shared" si="41"/>
        <v>#VALUE!</v>
      </c>
      <c r="W147" s="174" t="e">
        <f t="shared" si="42"/>
        <v>#VALUE!</v>
      </c>
    </row>
    <row r="148" spans="6:23" x14ac:dyDescent="0.25">
      <c r="F148"/>
      <c r="J148" s="178" t="e">
        <f t="shared" si="32"/>
        <v>#VALUE!</v>
      </c>
      <c r="K148" s="178" t="e">
        <f t="shared" si="33"/>
        <v>#VALUE!</v>
      </c>
      <c r="L148" s="179" t="e">
        <f t="shared" si="34"/>
        <v>#VALUE!</v>
      </c>
      <c r="M148" s="180" t="e">
        <f t="shared" si="35"/>
        <v>#VALUE!</v>
      </c>
      <c r="N148" s="180"/>
      <c r="O148" s="180" t="e">
        <f t="shared" si="36"/>
        <v>#VALUE!</v>
      </c>
      <c r="P148" s="180" t="e">
        <f t="shared" si="37"/>
        <v>#VALUE!</v>
      </c>
      <c r="Q148" s="180" t="e">
        <f t="shared" si="38"/>
        <v>#VALUE!</v>
      </c>
      <c r="R148" s="180" t="e">
        <f t="shared" si="39"/>
        <v>#VALUE!</v>
      </c>
      <c r="S148" s="180"/>
      <c r="T148" s="181" t="e">
        <f t="shared" si="40"/>
        <v>#VALUE!</v>
      </c>
      <c r="U148" s="182"/>
      <c r="V148" s="174" t="e">
        <f t="shared" si="41"/>
        <v>#VALUE!</v>
      </c>
      <c r="W148" s="174" t="e">
        <f t="shared" si="42"/>
        <v>#VALUE!</v>
      </c>
    </row>
    <row r="149" spans="6:23" x14ac:dyDescent="0.25">
      <c r="F149"/>
      <c r="J149" s="178" t="e">
        <f t="shared" si="32"/>
        <v>#VALUE!</v>
      </c>
      <c r="K149" s="178" t="e">
        <f t="shared" si="33"/>
        <v>#VALUE!</v>
      </c>
      <c r="L149" s="179" t="e">
        <f t="shared" si="34"/>
        <v>#VALUE!</v>
      </c>
      <c r="M149" s="180" t="e">
        <f t="shared" si="35"/>
        <v>#VALUE!</v>
      </c>
      <c r="N149" s="180"/>
      <c r="O149" s="180" t="e">
        <f t="shared" si="36"/>
        <v>#VALUE!</v>
      </c>
      <c r="P149" s="180" t="e">
        <f t="shared" si="37"/>
        <v>#VALUE!</v>
      </c>
      <c r="Q149" s="180" t="e">
        <f t="shared" si="38"/>
        <v>#VALUE!</v>
      </c>
      <c r="R149" s="180" t="e">
        <f t="shared" si="39"/>
        <v>#VALUE!</v>
      </c>
      <c r="S149" s="180"/>
      <c r="T149" s="181" t="e">
        <f t="shared" si="40"/>
        <v>#VALUE!</v>
      </c>
      <c r="U149" s="182"/>
      <c r="V149" s="174" t="e">
        <f t="shared" si="41"/>
        <v>#VALUE!</v>
      </c>
      <c r="W149" s="174" t="e">
        <f t="shared" si="42"/>
        <v>#VALUE!</v>
      </c>
    </row>
    <row r="150" spans="6:23" x14ac:dyDescent="0.25">
      <c r="F150"/>
      <c r="J150" s="178" t="e">
        <f t="shared" si="32"/>
        <v>#VALUE!</v>
      </c>
      <c r="K150" s="178" t="e">
        <f t="shared" si="33"/>
        <v>#VALUE!</v>
      </c>
      <c r="L150" s="179" t="e">
        <f t="shared" si="34"/>
        <v>#VALUE!</v>
      </c>
      <c r="M150" s="180" t="e">
        <f t="shared" si="35"/>
        <v>#VALUE!</v>
      </c>
      <c r="N150" s="180"/>
      <c r="O150" s="180" t="e">
        <f t="shared" si="36"/>
        <v>#VALUE!</v>
      </c>
      <c r="P150" s="180" t="e">
        <f t="shared" si="37"/>
        <v>#VALUE!</v>
      </c>
      <c r="Q150" s="180" t="e">
        <f t="shared" si="38"/>
        <v>#VALUE!</v>
      </c>
      <c r="R150" s="180" t="e">
        <f t="shared" si="39"/>
        <v>#VALUE!</v>
      </c>
      <c r="S150" s="180"/>
      <c r="T150" s="181" t="e">
        <f t="shared" si="40"/>
        <v>#VALUE!</v>
      </c>
      <c r="U150" s="182"/>
      <c r="V150" s="174" t="e">
        <f t="shared" si="41"/>
        <v>#VALUE!</v>
      </c>
      <c r="W150" s="174" t="e">
        <f t="shared" si="42"/>
        <v>#VALUE!</v>
      </c>
    </row>
    <row r="151" spans="6:23" x14ac:dyDescent="0.25">
      <c r="F151"/>
      <c r="J151" s="178" t="e">
        <f t="shared" si="32"/>
        <v>#VALUE!</v>
      </c>
      <c r="K151" s="178" t="e">
        <f t="shared" si="33"/>
        <v>#VALUE!</v>
      </c>
      <c r="L151" s="179" t="e">
        <f t="shared" si="34"/>
        <v>#VALUE!</v>
      </c>
      <c r="M151" s="180" t="e">
        <f t="shared" si="35"/>
        <v>#VALUE!</v>
      </c>
      <c r="N151" s="180"/>
      <c r="O151" s="180" t="e">
        <f t="shared" si="36"/>
        <v>#VALUE!</v>
      </c>
      <c r="P151" s="180" t="e">
        <f t="shared" si="37"/>
        <v>#VALUE!</v>
      </c>
      <c r="Q151" s="180" t="e">
        <f t="shared" si="38"/>
        <v>#VALUE!</v>
      </c>
      <c r="R151" s="180" t="e">
        <f t="shared" si="39"/>
        <v>#VALUE!</v>
      </c>
      <c r="S151" s="180"/>
      <c r="T151" s="181" t="e">
        <f t="shared" si="40"/>
        <v>#VALUE!</v>
      </c>
      <c r="U151" s="182"/>
      <c r="V151" s="174" t="e">
        <f t="shared" si="41"/>
        <v>#VALUE!</v>
      </c>
      <c r="W151" s="174" t="e">
        <f t="shared" si="42"/>
        <v>#VALUE!</v>
      </c>
    </row>
    <row r="152" spans="6:23" x14ac:dyDescent="0.25">
      <c r="F152"/>
      <c r="J152" s="178" t="e">
        <f t="shared" si="32"/>
        <v>#VALUE!</v>
      </c>
      <c r="K152" s="178" t="e">
        <f t="shared" si="33"/>
        <v>#VALUE!</v>
      </c>
      <c r="L152" s="179" t="e">
        <f t="shared" si="34"/>
        <v>#VALUE!</v>
      </c>
      <c r="M152" s="180" t="e">
        <f t="shared" si="35"/>
        <v>#VALUE!</v>
      </c>
      <c r="N152" s="180"/>
      <c r="O152" s="180" t="e">
        <f t="shared" si="36"/>
        <v>#VALUE!</v>
      </c>
      <c r="P152" s="180" t="e">
        <f t="shared" si="37"/>
        <v>#VALUE!</v>
      </c>
      <c r="Q152" s="180" t="e">
        <f t="shared" si="38"/>
        <v>#VALUE!</v>
      </c>
      <c r="R152" s="180" t="e">
        <f t="shared" si="39"/>
        <v>#VALUE!</v>
      </c>
      <c r="S152" s="180"/>
      <c r="T152" s="181" t="e">
        <f t="shared" si="40"/>
        <v>#VALUE!</v>
      </c>
      <c r="U152" s="182"/>
      <c r="V152" s="174" t="e">
        <f t="shared" si="41"/>
        <v>#VALUE!</v>
      </c>
      <c r="W152" s="174" t="e">
        <f t="shared" si="42"/>
        <v>#VALUE!</v>
      </c>
    </row>
    <row r="153" spans="6:23" x14ac:dyDescent="0.25">
      <c r="F153"/>
      <c r="J153" s="178" t="e">
        <f t="shared" si="32"/>
        <v>#VALUE!</v>
      </c>
      <c r="K153" s="178" t="e">
        <f t="shared" si="33"/>
        <v>#VALUE!</v>
      </c>
      <c r="L153" s="179" t="e">
        <f t="shared" si="34"/>
        <v>#VALUE!</v>
      </c>
      <c r="M153" s="180" t="e">
        <f t="shared" si="35"/>
        <v>#VALUE!</v>
      </c>
      <c r="N153" s="180"/>
      <c r="O153" s="180" t="e">
        <f t="shared" si="36"/>
        <v>#VALUE!</v>
      </c>
      <c r="P153" s="180" t="e">
        <f t="shared" si="37"/>
        <v>#VALUE!</v>
      </c>
      <c r="Q153" s="180" t="e">
        <f t="shared" si="38"/>
        <v>#VALUE!</v>
      </c>
      <c r="R153" s="180" t="e">
        <f t="shared" si="39"/>
        <v>#VALUE!</v>
      </c>
      <c r="S153" s="180"/>
      <c r="T153" s="181" t="e">
        <f t="shared" si="40"/>
        <v>#VALUE!</v>
      </c>
      <c r="U153" s="182"/>
      <c r="V153" s="174" t="e">
        <f t="shared" si="41"/>
        <v>#VALUE!</v>
      </c>
      <c r="W153" s="174" t="e">
        <f t="shared" si="42"/>
        <v>#VALUE!</v>
      </c>
    </row>
    <row r="154" spans="6:23" x14ac:dyDescent="0.25">
      <c r="F154"/>
      <c r="J154" s="178" t="e">
        <f t="shared" si="32"/>
        <v>#VALUE!</v>
      </c>
      <c r="K154" s="178" t="e">
        <f t="shared" si="33"/>
        <v>#VALUE!</v>
      </c>
      <c r="L154" s="179" t="e">
        <f t="shared" si="34"/>
        <v>#VALUE!</v>
      </c>
      <c r="M154" s="180" t="e">
        <f t="shared" si="35"/>
        <v>#VALUE!</v>
      </c>
      <c r="N154" s="180"/>
      <c r="O154" s="180" t="e">
        <f t="shared" si="36"/>
        <v>#VALUE!</v>
      </c>
      <c r="P154" s="180" t="e">
        <f t="shared" si="37"/>
        <v>#VALUE!</v>
      </c>
      <c r="Q154" s="180" t="e">
        <f t="shared" si="38"/>
        <v>#VALUE!</v>
      </c>
      <c r="R154" s="180" t="e">
        <f t="shared" si="39"/>
        <v>#VALUE!</v>
      </c>
      <c r="S154" s="180"/>
      <c r="T154" s="181" t="e">
        <f t="shared" si="40"/>
        <v>#VALUE!</v>
      </c>
      <c r="U154" s="182"/>
      <c r="V154" s="174" t="e">
        <f t="shared" si="41"/>
        <v>#VALUE!</v>
      </c>
      <c r="W154" s="174" t="e">
        <f t="shared" si="42"/>
        <v>#VALUE!</v>
      </c>
    </row>
    <row r="155" spans="6:23" x14ac:dyDescent="0.25">
      <c r="F155"/>
      <c r="J155" s="178" t="e">
        <f t="shared" si="32"/>
        <v>#VALUE!</v>
      </c>
      <c r="K155" s="178" t="e">
        <f t="shared" si="33"/>
        <v>#VALUE!</v>
      </c>
      <c r="L155" s="179" t="e">
        <f t="shared" si="34"/>
        <v>#VALUE!</v>
      </c>
      <c r="M155" s="180" t="e">
        <f t="shared" si="35"/>
        <v>#VALUE!</v>
      </c>
      <c r="N155" s="180"/>
      <c r="O155" s="180" t="e">
        <f t="shared" si="36"/>
        <v>#VALUE!</v>
      </c>
      <c r="P155" s="180" t="e">
        <f t="shared" si="37"/>
        <v>#VALUE!</v>
      </c>
      <c r="Q155" s="180" t="e">
        <f t="shared" si="38"/>
        <v>#VALUE!</v>
      </c>
      <c r="R155" s="180" t="e">
        <f t="shared" si="39"/>
        <v>#VALUE!</v>
      </c>
      <c r="S155" s="180"/>
      <c r="T155" s="181" t="e">
        <f t="shared" si="40"/>
        <v>#VALUE!</v>
      </c>
      <c r="U155" s="182"/>
      <c r="V155" s="174" t="e">
        <f t="shared" si="41"/>
        <v>#VALUE!</v>
      </c>
      <c r="W155" s="174" t="e">
        <f t="shared" si="42"/>
        <v>#VALUE!</v>
      </c>
    </row>
    <row r="156" spans="6:23" x14ac:dyDescent="0.25">
      <c r="F156"/>
      <c r="J156" s="178" t="e">
        <f t="shared" si="32"/>
        <v>#VALUE!</v>
      </c>
      <c r="K156" s="178" t="e">
        <f t="shared" si="33"/>
        <v>#VALUE!</v>
      </c>
      <c r="L156" s="179" t="e">
        <f t="shared" si="34"/>
        <v>#VALUE!</v>
      </c>
      <c r="M156" s="180" t="e">
        <f t="shared" si="35"/>
        <v>#VALUE!</v>
      </c>
      <c r="N156" s="180"/>
      <c r="O156" s="180" t="e">
        <f t="shared" si="36"/>
        <v>#VALUE!</v>
      </c>
      <c r="P156" s="180" t="e">
        <f t="shared" si="37"/>
        <v>#VALUE!</v>
      </c>
      <c r="Q156" s="180" t="e">
        <f t="shared" si="38"/>
        <v>#VALUE!</v>
      </c>
      <c r="R156" s="180" t="e">
        <f t="shared" si="39"/>
        <v>#VALUE!</v>
      </c>
      <c r="S156" s="180"/>
      <c r="T156" s="181" t="e">
        <f t="shared" si="40"/>
        <v>#VALUE!</v>
      </c>
      <c r="U156" s="182"/>
      <c r="V156" s="174" t="e">
        <f t="shared" si="41"/>
        <v>#VALUE!</v>
      </c>
      <c r="W156" s="174" t="e">
        <f t="shared" si="42"/>
        <v>#VALUE!</v>
      </c>
    </row>
    <row r="157" spans="6:23" x14ac:dyDescent="0.25">
      <c r="F157"/>
      <c r="J157" s="178" t="e">
        <f t="shared" si="32"/>
        <v>#VALUE!</v>
      </c>
      <c r="K157" s="178" t="e">
        <f t="shared" si="33"/>
        <v>#VALUE!</v>
      </c>
      <c r="L157" s="179" t="e">
        <f t="shared" si="34"/>
        <v>#VALUE!</v>
      </c>
      <c r="M157" s="180" t="e">
        <f t="shared" si="35"/>
        <v>#VALUE!</v>
      </c>
      <c r="N157" s="180"/>
      <c r="O157" s="180" t="e">
        <f t="shared" si="36"/>
        <v>#VALUE!</v>
      </c>
      <c r="P157" s="180" t="e">
        <f t="shared" si="37"/>
        <v>#VALUE!</v>
      </c>
      <c r="Q157" s="180" t="e">
        <f t="shared" si="38"/>
        <v>#VALUE!</v>
      </c>
      <c r="R157" s="180" t="e">
        <f t="shared" si="39"/>
        <v>#VALUE!</v>
      </c>
      <c r="S157" s="180"/>
      <c r="T157" s="181" t="e">
        <f t="shared" si="40"/>
        <v>#VALUE!</v>
      </c>
      <c r="U157" s="182"/>
      <c r="V157" s="174" t="e">
        <f t="shared" si="41"/>
        <v>#VALUE!</v>
      </c>
      <c r="W157" s="174" t="e">
        <f t="shared" si="42"/>
        <v>#VALUE!</v>
      </c>
    </row>
    <row r="158" spans="6:23" x14ac:dyDescent="0.25">
      <c r="F158"/>
      <c r="J158" s="178" t="e">
        <f t="shared" si="32"/>
        <v>#VALUE!</v>
      </c>
      <c r="K158" s="178" t="e">
        <f t="shared" si="33"/>
        <v>#VALUE!</v>
      </c>
      <c r="L158" s="179" t="e">
        <f t="shared" si="34"/>
        <v>#VALUE!</v>
      </c>
      <c r="M158" s="180" t="e">
        <f t="shared" si="35"/>
        <v>#VALUE!</v>
      </c>
      <c r="N158" s="180"/>
      <c r="O158" s="180" t="e">
        <f t="shared" si="36"/>
        <v>#VALUE!</v>
      </c>
      <c r="P158" s="180" t="e">
        <f t="shared" si="37"/>
        <v>#VALUE!</v>
      </c>
      <c r="Q158" s="180" t="e">
        <f t="shared" si="38"/>
        <v>#VALUE!</v>
      </c>
      <c r="R158" s="180" t="e">
        <f t="shared" si="39"/>
        <v>#VALUE!</v>
      </c>
      <c r="S158" s="180"/>
      <c r="T158" s="181" t="e">
        <f t="shared" si="40"/>
        <v>#VALUE!</v>
      </c>
      <c r="U158" s="182"/>
      <c r="V158" s="174" t="e">
        <f t="shared" si="41"/>
        <v>#VALUE!</v>
      </c>
      <c r="W158" s="174" t="e">
        <f t="shared" si="42"/>
        <v>#VALUE!</v>
      </c>
    </row>
    <row r="159" spans="6:23" x14ac:dyDescent="0.25">
      <c r="F159"/>
      <c r="J159" s="178" t="e">
        <f t="shared" si="32"/>
        <v>#VALUE!</v>
      </c>
      <c r="K159" s="178" t="e">
        <f t="shared" si="33"/>
        <v>#VALUE!</v>
      </c>
      <c r="L159" s="179" t="e">
        <f t="shared" si="34"/>
        <v>#VALUE!</v>
      </c>
      <c r="M159" s="180" t="e">
        <f t="shared" si="35"/>
        <v>#VALUE!</v>
      </c>
      <c r="N159" s="180"/>
      <c r="O159" s="180" t="e">
        <f t="shared" si="36"/>
        <v>#VALUE!</v>
      </c>
      <c r="P159" s="180" t="e">
        <f t="shared" si="37"/>
        <v>#VALUE!</v>
      </c>
      <c r="Q159" s="180" t="e">
        <f t="shared" si="38"/>
        <v>#VALUE!</v>
      </c>
      <c r="R159" s="180" t="e">
        <f t="shared" si="39"/>
        <v>#VALUE!</v>
      </c>
      <c r="S159" s="180"/>
      <c r="T159" s="181" t="e">
        <f t="shared" si="40"/>
        <v>#VALUE!</v>
      </c>
      <c r="U159" s="182"/>
      <c r="V159" s="174" t="e">
        <f t="shared" si="41"/>
        <v>#VALUE!</v>
      </c>
      <c r="W159" s="174" t="e">
        <f t="shared" si="42"/>
        <v>#VALUE!</v>
      </c>
    </row>
    <row r="160" spans="6:23" x14ac:dyDescent="0.25">
      <c r="F160"/>
      <c r="J160" s="178" t="e">
        <f t="shared" si="32"/>
        <v>#VALUE!</v>
      </c>
      <c r="K160" s="178" t="e">
        <f t="shared" si="33"/>
        <v>#VALUE!</v>
      </c>
      <c r="L160" s="179" t="e">
        <f t="shared" si="34"/>
        <v>#VALUE!</v>
      </c>
      <c r="M160" s="180" t="e">
        <f t="shared" si="35"/>
        <v>#VALUE!</v>
      </c>
      <c r="N160" s="180"/>
      <c r="O160" s="180" t="e">
        <f t="shared" si="36"/>
        <v>#VALUE!</v>
      </c>
      <c r="P160" s="180" t="e">
        <f t="shared" si="37"/>
        <v>#VALUE!</v>
      </c>
      <c r="Q160" s="180" t="e">
        <f t="shared" si="38"/>
        <v>#VALUE!</v>
      </c>
      <c r="R160" s="180" t="e">
        <f t="shared" si="39"/>
        <v>#VALUE!</v>
      </c>
      <c r="S160" s="180"/>
      <c r="T160" s="181" t="e">
        <f t="shared" si="40"/>
        <v>#VALUE!</v>
      </c>
      <c r="U160" s="182"/>
      <c r="V160" s="174" t="e">
        <f t="shared" si="41"/>
        <v>#VALUE!</v>
      </c>
      <c r="W160" s="174" t="e">
        <f t="shared" si="42"/>
        <v>#VALUE!</v>
      </c>
    </row>
    <row r="161" spans="6:23" x14ac:dyDescent="0.25">
      <c r="F161"/>
      <c r="J161" s="178" t="e">
        <f t="shared" si="32"/>
        <v>#VALUE!</v>
      </c>
      <c r="K161" s="178" t="e">
        <f t="shared" si="33"/>
        <v>#VALUE!</v>
      </c>
      <c r="L161" s="179" t="e">
        <f t="shared" si="34"/>
        <v>#VALUE!</v>
      </c>
      <c r="M161" s="180" t="e">
        <f t="shared" si="35"/>
        <v>#VALUE!</v>
      </c>
      <c r="N161" s="180"/>
      <c r="O161" s="180" t="e">
        <f t="shared" si="36"/>
        <v>#VALUE!</v>
      </c>
      <c r="P161" s="180" t="e">
        <f t="shared" si="37"/>
        <v>#VALUE!</v>
      </c>
      <c r="Q161" s="180" t="e">
        <f t="shared" si="38"/>
        <v>#VALUE!</v>
      </c>
      <c r="R161" s="180" t="e">
        <f t="shared" si="39"/>
        <v>#VALUE!</v>
      </c>
      <c r="S161" s="180"/>
      <c r="T161" s="181" t="e">
        <f t="shared" si="40"/>
        <v>#VALUE!</v>
      </c>
      <c r="U161" s="182"/>
      <c r="V161" s="174" t="e">
        <f t="shared" si="41"/>
        <v>#VALUE!</v>
      </c>
      <c r="W161" s="174" t="e">
        <f t="shared" si="42"/>
        <v>#VALUE!</v>
      </c>
    </row>
    <row r="162" spans="6:23" x14ac:dyDescent="0.25">
      <c r="F162"/>
      <c r="I162" s="176" t="str">
        <f>Y4</f>
        <v xml:space="preserve"> </v>
      </c>
      <c r="J162" s="178" t="e">
        <f t="shared" si="32"/>
        <v>#VALUE!</v>
      </c>
      <c r="K162" s="178" t="e">
        <f t="shared" si="33"/>
        <v>#VALUE!</v>
      </c>
      <c r="L162" s="179" t="e">
        <f t="shared" si="34"/>
        <v>#VALUE!</v>
      </c>
      <c r="M162" s="180" t="e">
        <f t="shared" si="35"/>
        <v>#VALUE!</v>
      </c>
      <c r="N162" s="180"/>
      <c r="O162" s="180" t="e">
        <f t="shared" si="36"/>
        <v>#VALUE!</v>
      </c>
      <c r="P162" s="180" t="e">
        <f t="shared" si="37"/>
        <v>#VALUE!</v>
      </c>
      <c r="Q162" s="180" t="e">
        <f t="shared" si="38"/>
        <v>#VALUE!</v>
      </c>
      <c r="R162" s="180" t="e">
        <f t="shared" si="39"/>
        <v>#VALUE!</v>
      </c>
      <c r="S162" s="180"/>
      <c r="T162" s="181" t="e">
        <f t="shared" si="40"/>
        <v>#VALUE!</v>
      </c>
      <c r="U162" s="182"/>
      <c r="V162" s="174" t="e">
        <f t="shared" si="41"/>
        <v>#VALUE!</v>
      </c>
      <c r="W162" s="174" t="e">
        <f t="shared" si="42"/>
        <v>#VALUE!</v>
      </c>
    </row>
    <row r="163" spans="6:23" x14ac:dyDescent="0.25">
      <c r="F163"/>
      <c r="J163" s="178" t="e">
        <f t="shared" si="32"/>
        <v>#VALUE!</v>
      </c>
      <c r="K163" s="178" t="e">
        <f t="shared" si="33"/>
        <v>#VALUE!</v>
      </c>
      <c r="L163" s="179" t="e">
        <f t="shared" si="34"/>
        <v>#VALUE!</v>
      </c>
      <c r="M163" s="180" t="e">
        <f t="shared" si="35"/>
        <v>#VALUE!</v>
      </c>
      <c r="N163" s="180"/>
      <c r="O163" s="180" t="e">
        <f t="shared" si="36"/>
        <v>#VALUE!</v>
      </c>
      <c r="P163" s="180" t="e">
        <f t="shared" si="37"/>
        <v>#VALUE!</v>
      </c>
      <c r="Q163" s="180" t="e">
        <f t="shared" si="38"/>
        <v>#VALUE!</v>
      </c>
      <c r="R163" s="180" t="e">
        <f t="shared" si="39"/>
        <v>#VALUE!</v>
      </c>
      <c r="S163" s="180"/>
      <c r="T163" s="181" t="e">
        <f t="shared" si="40"/>
        <v>#VALUE!</v>
      </c>
      <c r="U163" s="182"/>
      <c r="V163" s="174" t="e">
        <f t="shared" si="41"/>
        <v>#VALUE!</v>
      </c>
      <c r="W163" s="174" t="e">
        <f t="shared" si="42"/>
        <v>#VALUE!</v>
      </c>
    </row>
    <row r="164" spans="6:23" x14ac:dyDescent="0.25">
      <c r="F164"/>
      <c r="J164" s="178" t="e">
        <f t="shared" si="32"/>
        <v>#VALUE!</v>
      </c>
      <c r="K164" s="178" t="e">
        <f t="shared" si="33"/>
        <v>#VALUE!</v>
      </c>
      <c r="L164" s="179" t="e">
        <f t="shared" si="34"/>
        <v>#VALUE!</v>
      </c>
      <c r="M164" s="180" t="e">
        <f t="shared" si="35"/>
        <v>#VALUE!</v>
      </c>
      <c r="N164" s="180"/>
      <c r="O164" s="180" t="e">
        <f t="shared" si="36"/>
        <v>#VALUE!</v>
      </c>
      <c r="P164" s="180" t="e">
        <f t="shared" si="37"/>
        <v>#VALUE!</v>
      </c>
      <c r="Q164" s="180" t="e">
        <f t="shared" si="38"/>
        <v>#VALUE!</v>
      </c>
      <c r="R164" s="180" t="e">
        <f t="shared" si="39"/>
        <v>#VALUE!</v>
      </c>
      <c r="S164" s="180"/>
      <c r="T164" s="181" t="e">
        <f t="shared" si="40"/>
        <v>#VALUE!</v>
      </c>
      <c r="U164" s="182"/>
      <c r="V164" s="174" t="e">
        <f t="shared" si="41"/>
        <v>#VALUE!</v>
      </c>
      <c r="W164" s="174" t="e">
        <f t="shared" si="42"/>
        <v>#VALUE!</v>
      </c>
    </row>
    <row r="165" spans="6:23" x14ac:dyDescent="0.25">
      <c r="F165"/>
      <c r="J165" s="178" t="e">
        <f t="shared" si="32"/>
        <v>#VALUE!</v>
      </c>
      <c r="K165" s="178" t="e">
        <f t="shared" si="33"/>
        <v>#VALUE!</v>
      </c>
      <c r="L165" s="179" t="e">
        <f t="shared" si="34"/>
        <v>#VALUE!</v>
      </c>
      <c r="M165" s="180" t="e">
        <f t="shared" si="35"/>
        <v>#VALUE!</v>
      </c>
      <c r="N165" s="180"/>
      <c r="O165" s="180" t="e">
        <f t="shared" si="36"/>
        <v>#VALUE!</v>
      </c>
      <c r="P165" s="180" t="e">
        <f t="shared" si="37"/>
        <v>#VALUE!</v>
      </c>
      <c r="Q165" s="180" t="e">
        <f t="shared" si="38"/>
        <v>#VALUE!</v>
      </c>
      <c r="R165" s="180" t="e">
        <f t="shared" si="39"/>
        <v>#VALUE!</v>
      </c>
      <c r="S165" s="180"/>
      <c r="T165" s="181" t="e">
        <f t="shared" si="40"/>
        <v>#VALUE!</v>
      </c>
      <c r="U165" s="182"/>
      <c r="V165" s="174" t="e">
        <f t="shared" si="41"/>
        <v>#VALUE!</v>
      </c>
      <c r="W165" s="174" t="e">
        <f t="shared" si="42"/>
        <v>#VALUE!</v>
      </c>
    </row>
    <row r="166" spans="6:23" x14ac:dyDescent="0.25">
      <c r="F166"/>
      <c r="J166" s="178" t="e">
        <f t="shared" si="32"/>
        <v>#VALUE!</v>
      </c>
      <c r="K166" s="178" t="e">
        <f t="shared" si="33"/>
        <v>#VALUE!</v>
      </c>
      <c r="L166" s="179" t="e">
        <f t="shared" si="34"/>
        <v>#VALUE!</v>
      </c>
      <c r="M166" s="180" t="e">
        <f t="shared" si="35"/>
        <v>#VALUE!</v>
      </c>
      <c r="N166" s="180"/>
      <c r="O166" s="180" t="e">
        <f t="shared" si="36"/>
        <v>#VALUE!</v>
      </c>
      <c r="P166" s="180" t="e">
        <f t="shared" si="37"/>
        <v>#VALUE!</v>
      </c>
      <c r="Q166" s="180" t="e">
        <f t="shared" si="38"/>
        <v>#VALUE!</v>
      </c>
      <c r="R166" s="180" t="e">
        <f t="shared" si="39"/>
        <v>#VALUE!</v>
      </c>
      <c r="S166" s="180"/>
      <c r="T166" s="181" t="e">
        <f t="shared" si="40"/>
        <v>#VALUE!</v>
      </c>
      <c r="U166" s="182"/>
      <c r="V166" s="174" t="e">
        <f t="shared" si="41"/>
        <v>#VALUE!</v>
      </c>
      <c r="W166" s="174" t="e">
        <f t="shared" si="42"/>
        <v>#VALUE!</v>
      </c>
    </row>
    <row r="167" spans="6:23" x14ac:dyDescent="0.25">
      <c r="F167"/>
      <c r="J167" s="178" t="e">
        <f t="shared" si="32"/>
        <v>#VALUE!</v>
      </c>
      <c r="K167" s="178" t="e">
        <f t="shared" si="33"/>
        <v>#VALUE!</v>
      </c>
      <c r="L167" s="179" t="e">
        <f t="shared" si="34"/>
        <v>#VALUE!</v>
      </c>
      <c r="M167" s="180" t="e">
        <f t="shared" si="35"/>
        <v>#VALUE!</v>
      </c>
      <c r="N167" s="180"/>
      <c r="O167" s="180" t="e">
        <f t="shared" si="36"/>
        <v>#VALUE!</v>
      </c>
      <c r="P167" s="180" t="e">
        <f t="shared" si="37"/>
        <v>#VALUE!</v>
      </c>
      <c r="Q167" s="180" t="e">
        <f t="shared" si="38"/>
        <v>#VALUE!</v>
      </c>
      <c r="R167" s="180" t="e">
        <f t="shared" si="39"/>
        <v>#VALUE!</v>
      </c>
      <c r="S167" s="180"/>
      <c r="T167" s="181" t="e">
        <f t="shared" si="40"/>
        <v>#VALUE!</v>
      </c>
      <c r="U167" s="182"/>
      <c r="V167" s="174" t="e">
        <f t="shared" si="41"/>
        <v>#VALUE!</v>
      </c>
      <c r="W167" s="174" t="e">
        <f t="shared" si="42"/>
        <v>#VALUE!</v>
      </c>
    </row>
    <row r="168" spans="6:23" x14ac:dyDescent="0.25">
      <c r="F168"/>
      <c r="J168" s="178" t="e">
        <f t="shared" si="32"/>
        <v>#VALUE!</v>
      </c>
      <c r="K168" s="178" t="e">
        <f t="shared" si="33"/>
        <v>#VALUE!</v>
      </c>
      <c r="L168" s="179" t="e">
        <f t="shared" si="34"/>
        <v>#VALUE!</v>
      </c>
      <c r="M168" s="180" t="e">
        <f t="shared" si="35"/>
        <v>#VALUE!</v>
      </c>
      <c r="N168" s="180"/>
      <c r="O168" s="180" t="e">
        <f t="shared" si="36"/>
        <v>#VALUE!</v>
      </c>
      <c r="P168" s="180" t="e">
        <f t="shared" si="37"/>
        <v>#VALUE!</v>
      </c>
      <c r="Q168" s="180" t="e">
        <f t="shared" si="38"/>
        <v>#VALUE!</v>
      </c>
      <c r="R168" s="180" t="e">
        <f t="shared" si="39"/>
        <v>#VALUE!</v>
      </c>
      <c r="S168" s="180"/>
      <c r="T168" s="181" t="e">
        <f t="shared" si="40"/>
        <v>#VALUE!</v>
      </c>
      <c r="U168" s="182"/>
      <c r="V168" s="174" t="e">
        <f t="shared" si="41"/>
        <v>#VALUE!</v>
      </c>
      <c r="W168" s="174" t="e">
        <f t="shared" si="42"/>
        <v>#VALUE!</v>
      </c>
    </row>
    <row r="169" spans="6:23" x14ac:dyDescent="0.25">
      <c r="F169"/>
      <c r="J169" s="178" t="e">
        <f t="shared" si="32"/>
        <v>#VALUE!</v>
      </c>
      <c r="K169" s="178" t="e">
        <f t="shared" si="33"/>
        <v>#VALUE!</v>
      </c>
      <c r="L169" s="179" t="e">
        <f t="shared" si="34"/>
        <v>#VALUE!</v>
      </c>
      <c r="M169" s="180" t="e">
        <f t="shared" si="35"/>
        <v>#VALUE!</v>
      </c>
      <c r="N169" s="180"/>
      <c r="O169" s="180" t="e">
        <f t="shared" si="36"/>
        <v>#VALUE!</v>
      </c>
      <c r="P169" s="180" t="e">
        <f t="shared" si="37"/>
        <v>#VALUE!</v>
      </c>
      <c r="Q169" s="180" t="e">
        <f t="shared" si="38"/>
        <v>#VALUE!</v>
      </c>
      <c r="R169" s="180" t="e">
        <f t="shared" si="39"/>
        <v>#VALUE!</v>
      </c>
      <c r="S169" s="180"/>
      <c r="T169" s="181" t="e">
        <f t="shared" si="40"/>
        <v>#VALUE!</v>
      </c>
      <c r="U169" s="182"/>
      <c r="V169" s="174" t="e">
        <f t="shared" si="41"/>
        <v>#VALUE!</v>
      </c>
      <c r="W169" s="174" t="e">
        <f t="shared" si="42"/>
        <v>#VALUE!</v>
      </c>
    </row>
    <row r="170" spans="6:23" x14ac:dyDescent="0.25">
      <c r="F170"/>
      <c r="J170" s="178" t="e">
        <f t="shared" si="32"/>
        <v>#VALUE!</v>
      </c>
      <c r="K170" s="178" t="e">
        <f t="shared" si="33"/>
        <v>#VALUE!</v>
      </c>
      <c r="L170" s="179" t="e">
        <f t="shared" si="34"/>
        <v>#VALUE!</v>
      </c>
      <c r="M170" s="180" t="e">
        <f t="shared" si="35"/>
        <v>#VALUE!</v>
      </c>
      <c r="N170" s="180"/>
      <c r="O170" s="180" t="e">
        <f t="shared" si="36"/>
        <v>#VALUE!</v>
      </c>
      <c r="P170" s="180" t="e">
        <f t="shared" si="37"/>
        <v>#VALUE!</v>
      </c>
      <c r="Q170" s="180" t="e">
        <f t="shared" si="38"/>
        <v>#VALUE!</v>
      </c>
      <c r="R170" s="180" t="e">
        <f t="shared" si="39"/>
        <v>#VALUE!</v>
      </c>
      <c r="S170" s="180"/>
      <c r="T170" s="181" t="e">
        <f t="shared" si="40"/>
        <v>#VALUE!</v>
      </c>
      <c r="U170" s="182"/>
      <c r="V170" s="174" t="e">
        <f t="shared" si="41"/>
        <v>#VALUE!</v>
      </c>
      <c r="W170" s="174" t="e">
        <f t="shared" si="42"/>
        <v>#VALUE!</v>
      </c>
    </row>
    <row r="171" spans="6:23" x14ac:dyDescent="0.25">
      <c r="F171"/>
      <c r="J171" s="178" t="e">
        <f t="shared" si="32"/>
        <v>#VALUE!</v>
      </c>
      <c r="K171" s="178" t="e">
        <f t="shared" si="33"/>
        <v>#VALUE!</v>
      </c>
      <c r="L171" s="179" t="e">
        <f t="shared" si="34"/>
        <v>#VALUE!</v>
      </c>
      <c r="M171" s="180" t="e">
        <f t="shared" si="35"/>
        <v>#VALUE!</v>
      </c>
      <c r="N171" s="180"/>
      <c r="O171" s="180" t="e">
        <f t="shared" si="36"/>
        <v>#VALUE!</v>
      </c>
      <c r="P171" s="180" t="e">
        <f t="shared" si="37"/>
        <v>#VALUE!</v>
      </c>
      <c r="Q171" s="180" t="e">
        <f t="shared" si="38"/>
        <v>#VALUE!</v>
      </c>
      <c r="R171" s="180" t="e">
        <f t="shared" si="39"/>
        <v>#VALUE!</v>
      </c>
      <c r="S171" s="180"/>
      <c r="T171" s="181" t="e">
        <f t="shared" si="40"/>
        <v>#VALUE!</v>
      </c>
      <c r="U171" s="182"/>
      <c r="V171" s="174" t="e">
        <f t="shared" si="41"/>
        <v>#VALUE!</v>
      </c>
      <c r="W171" s="174" t="e">
        <f t="shared" si="42"/>
        <v>#VALUE!</v>
      </c>
    </row>
    <row r="172" spans="6:23" x14ac:dyDescent="0.25">
      <c r="F172"/>
      <c r="J172" s="178" t="e">
        <f t="shared" si="32"/>
        <v>#VALUE!</v>
      </c>
      <c r="K172" s="178" t="e">
        <f t="shared" si="33"/>
        <v>#VALUE!</v>
      </c>
      <c r="L172" s="179" t="e">
        <f t="shared" si="34"/>
        <v>#VALUE!</v>
      </c>
      <c r="M172" s="180" t="e">
        <f t="shared" si="35"/>
        <v>#VALUE!</v>
      </c>
      <c r="N172" s="180"/>
      <c r="O172" s="180" t="e">
        <f t="shared" si="36"/>
        <v>#VALUE!</v>
      </c>
      <c r="P172" s="180" t="e">
        <f t="shared" si="37"/>
        <v>#VALUE!</v>
      </c>
      <c r="Q172" s="180" t="e">
        <f t="shared" si="38"/>
        <v>#VALUE!</v>
      </c>
      <c r="R172" s="180" t="e">
        <f t="shared" si="39"/>
        <v>#VALUE!</v>
      </c>
      <c r="S172" s="180"/>
      <c r="T172" s="181" t="e">
        <f t="shared" si="40"/>
        <v>#VALUE!</v>
      </c>
      <c r="U172" s="182"/>
      <c r="V172" s="174" t="e">
        <f t="shared" si="41"/>
        <v>#VALUE!</v>
      </c>
      <c r="W172" s="174" t="e">
        <f t="shared" si="42"/>
        <v>#VALUE!</v>
      </c>
    </row>
    <row r="173" spans="6:23" x14ac:dyDescent="0.25">
      <c r="F173"/>
      <c r="J173" s="178" t="e">
        <f t="shared" si="32"/>
        <v>#VALUE!</v>
      </c>
      <c r="K173" s="178" t="e">
        <f t="shared" si="33"/>
        <v>#VALUE!</v>
      </c>
      <c r="L173" s="179" t="e">
        <f t="shared" si="34"/>
        <v>#VALUE!</v>
      </c>
      <c r="M173" s="180" t="e">
        <f t="shared" si="35"/>
        <v>#VALUE!</v>
      </c>
      <c r="N173" s="180"/>
      <c r="O173" s="180" t="e">
        <f t="shared" si="36"/>
        <v>#VALUE!</v>
      </c>
      <c r="P173" s="180" t="e">
        <f t="shared" si="37"/>
        <v>#VALUE!</v>
      </c>
      <c r="Q173" s="180" t="e">
        <f t="shared" si="38"/>
        <v>#VALUE!</v>
      </c>
      <c r="R173" s="180" t="e">
        <f t="shared" si="39"/>
        <v>#VALUE!</v>
      </c>
      <c r="S173" s="180"/>
      <c r="T173" s="181" t="e">
        <f t="shared" si="40"/>
        <v>#VALUE!</v>
      </c>
      <c r="U173" s="182"/>
      <c r="V173" s="174" t="e">
        <f t="shared" si="41"/>
        <v>#VALUE!</v>
      </c>
      <c r="W173" s="174" t="e">
        <f t="shared" si="42"/>
        <v>#VALUE!</v>
      </c>
    </row>
    <row r="174" spans="6:23" x14ac:dyDescent="0.25">
      <c r="F174"/>
      <c r="J174" s="178" t="e">
        <f t="shared" si="32"/>
        <v>#VALUE!</v>
      </c>
      <c r="K174" s="178" t="e">
        <f t="shared" si="33"/>
        <v>#VALUE!</v>
      </c>
      <c r="L174" s="179" t="e">
        <f t="shared" si="34"/>
        <v>#VALUE!</v>
      </c>
      <c r="M174" s="180" t="e">
        <f t="shared" si="35"/>
        <v>#VALUE!</v>
      </c>
      <c r="N174" s="180"/>
      <c r="O174" s="180" t="e">
        <f t="shared" si="36"/>
        <v>#VALUE!</v>
      </c>
      <c r="P174" s="180" t="e">
        <f t="shared" si="37"/>
        <v>#VALUE!</v>
      </c>
      <c r="Q174" s="180" t="e">
        <f t="shared" si="38"/>
        <v>#VALUE!</v>
      </c>
      <c r="R174" s="180" t="e">
        <f t="shared" si="39"/>
        <v>#VALUE!</v>
      </c>
      <c r="S174" s="180"/>
      <c r="T174" s="181" t="e">
        <f t="shared" si="40"/>
        <v>#VALUE!</v>
      </c>
      <c r="U174" s="182"/>
      <c r="V174" s="174" t="e">
        <f t="shared" si="41"/>
        <v>#VALUE!</v>
      </c>
      <c r="W174" s="174" t="e">
        <f t="shared" si="42"/>
        <v>#VALUE!</v>
      </c>
    </row>
    <row r="175" spans="6:23" x14ac:dyDescent="0.25">
      <c r="F175"/>
      <c r="J175" s="178" t="e">
        <f t="shared" si="32"/>
        <v>#VALUE!</v>
      </c>
      <c r="K175" s="178" t="e">
        <f t="shared" si="33"/>
        <v>#VALUE!</v>
      </c>
      <c r="L175" s="179" t="e">
        <f t="shared" si="34"/>
        <v>#VALUE!</v>
      </c>
      <c r="M175" s="180" t="e">
        <f t="shared" si="35"/>
        <v>#VALUE!</v>
      </c>
      <c r="N175" s="180"/>
      <c r="O175" s="180" t="e">
        <f t="shared" si="36"/>
        <v>#VALUE!</v>
      </c>
      <c r="P175" s="180" t="e">
        <f t="shared" si="37"/>
        <v>#VALUE!</v>
      </c>
      <c r="Q175" s="180" t="e">
        <f t="shared" si="38"/>
        <v>#VALUE!</v>
      </c>
      <c r="R175" s="180" t="e">
        <f t="shared" si="39"/>
        <v>#VALUE!</v>
      </c>
      <c r="S175" s="180"/>
      <c r="T175" s="181" t="e">
        <f t="shared" si="40"/>
        <v>#VALUE!</v>
      </c>
      <c r="U175" s="182"/>
      <c r="V175" s="174" t="e">
        <f t="shared" si="41"/>
        <v>#VALUE!</v>
      </c>
      <c r="W175" s="174" t="e">
        <f t="shared" si="42"/>
        <v>#VALUE!</v>
      </c>
    </row>
    <row r="176" spans="6:23" x14ac:dyDescent="0.25">
      <c r="F176"/>
      <c r="J176" s="178" t="e">
        <f t="shared" si="32"/>
        <v>#VALUE!</v>
      </c>
      <c r="K176" s="178" t="e">
        <f t="shared" si="33"/>
        <v>#VALUE!</v>
      </c>
      <c r="L176" s="179" t="e">
        <f t="shared" si="34"/>
        <v>#VALUE!</v>
      </c>
      <c r="M176" s="180" t="e">
        <f t="shared" si="35"/>
        <v>#VALUE!</v>
      </c>
      <c r="N176" s="180"/>
      <c r="O176" s="180" t="e">
        <f t="shared" si="36"/>
        <v>#VALUE!</v>
      </c>
      <c r="P176" s="180" t="e">
        <f t="shared" si="37"/>
        <v>#VALUE!</v>
      </c>
      <c r="Q176" s="180" t="e">
        <f t="shared" si="38"/>
        <v>#VALUE!</v>
      </c>
      <c r="R176" s="180" t="e">
        <f t="shared" si="39"/>
        <v>#VALUE!</v>
      </c>
      <c r="S176" s="180"/>
      <c r="T176" s="181" t="e">
        <f t="shared" si="40"/>
        <v>#VALUE!</v>
      </c>
      <c r="U176" s="182"/>
      <c r="V176" s="174" t="e">
        <f t="shared" si="41"/>
        <v>#VALUE!</v>
      </c>
      <c r="W176" s="174" t="e">
        <f t="shared" si="42"/>
        <v>#VALUE!</v>
      </c>
    </row>
    <row r="177" spans="6:23" x14ac:dyDescent="0.25">
      <c r="F177"/>
      <c r="J177" s="178" t="e">
        <f t="shared" si="32"/>
        <v>#VALUE!</v>
      </c>
      <c r="K177" s="178" t="e">
        <f t="shared" si="33"/>
        <v>#VALUE!</v>
      </c>
      <c r="L177" s="179" t="e">
        <f t="shared" si="34"/>
        <v>#VALUE!</v>
      </c>
      <c r="M177" s="180" t="e">
        <f t="shared" si="35"/>
        <v>#VALUE!</v>
      </c>
      <c r="N177" s="180"/>
      <c r="O177" s="180" t="e">
        <f t="shared" si="36"/>
        <v>#VALUE!</v>
      </c>
      <c r="P177" s="180" t="e">
        <f t="shared" si="37"/>
        <v>#VALUE!</v>
      </c>
      <c r="Q177" s="180" t="e">
        <f t="shared" si="38"/>
        <v>#VALUE!</v>
      </c>
      <c r="R177" s="180" t="e">
        <f t="shared" si="39"/>
        <v>#VALUE!</v>
      </c>
      <c r="S177" s="180"/>
      <c r="T177" s="181" t="e">
        <f t="shared" si="40"/>
        <v>#VALUE!</v>
      </c>
      <c r="U177" s="182"/>
      <c r="V177" s="174" t="e">
        <f t="shared" si="41"/>
        <v>#VALUE!</v>
      </c>
      <c r="W177" s="174" t="e">
        <f t="shared" si="42"/>
        <v>#VALUE!</v>
      </c>
    </row>
    <row r="178" spans="6:23" x14ac:dyDescent="0.25">
      <c r="F178"/>
      <c r="J178" s="178" t="e">
        <f t="shared" si="32"/>
        <v>#VALUE!</v>
      </c>
      <c r="K178" s="178" t="e">
        <f t="shared" si="33"/>
        <v>#VALUE!</v>
      </c>
      <c r="L178" s="179" t="e">
        <f t="shared" si="34"/>
        <v>#VALUE!</v>
      </c>
      <c r="M178" s="180" t="e">
        <f t="shared" si="35"/>
        <v>#VALUE!</v>
      </c>
      <c r="N178" s="180"/>
      <c r="O178" s="180" t="e">
        <f t="shared" si="36"/>
        <v>#VALUE!</v>
      </c>
      <c r="P178" s="180" t="e">
        <f t="shared" si="37"/>
        <v>#VALUE!</v>
      </c>
      <c r="Q178" s="180" t="e">
        <f t="shared" si="38"/>
        <v>#VALUE!</v>
      </c>
      <c r="R178" s="180" t="e">
        <f t="shared" si="39"/>
        <v>#VALUE!</v>
      </c>
      <c r="S178" s="180"/>
      <c r="T178" s="181" t="e">
        <f t="shared" si="40"/>
        <v>#VALUE!</v>
      </c>
      <c r="U178" s="182"/>
      <c r="V178" s="174" t="e">
        <f t="shared" si="41"/>
        <v>#VALUE!</v>
      </c>
      <c r="W178" s="174" t="e">
        <f t="shared" si="42"/>
        <v>#VALUE!</v>
      </c>
    </row>
    <row r="179" spans="6:23" x14ac:dyDescent="0.25">
      <c r="F179"/>
      <c r="J179" s="178" t="e">
        <f t="shared" si="32"/>
        <v>#VALUE!</v>
      </c>
      <c r="K179" s="178" t="e">
        <f t="shared" si="33"/>
        <v>#VALUE!</v>
      </c>
      <c r="L179" s="179" t="e">
        <f t="shared" si="34"/>
        <v>#VALUE!</v>
      </c>
      <c r="M179" s="180" t="e">
        <f t="shared" si="35"/>
        <v>#VALUE!</v>
      </c>
      <c r="N179" s="180"/>
      <c r="O179" s="180" t="e">
        <f t="shared" si="36"/>
        <v>#VALUE!</v>
      </c>
      <c r="P179" s="180" t="e">
        <f t="shared" si="37"/>
        <v>#VALUE!</v>
      </c>
      <c r="Q179" s="180" t="e">
        <f t="shared" si="38"/>
        <v>#VALUE!</v>
      </c>
      <c r="R179" s="180" t="e">
        <f t="shared" si="39"/>
        <v>#VALUE!</v>
      </c>
      <c r="S179" s="180"/>
      <c r="T179" s="181" t="e">
        <f t="shared" si="40"/>
        <v>#VALUE!</v>
      </c>
      <c r="U179" s="182"/>
      <c r="V179" s="174" t="e">
        <f t="shared" si="41"/>
        <v>#VALUE!</v>
      </c>
      <c r="W179" s="174" t="e">
        <f t="shared" si="42"/>
        <v>#VALUE!</v>
      </c>
    </row>
    <row r="180" spans="6:23" x14ac:dyDescent="0.25">
      <c r="F180"/>
      <c r="J180" s="178" t="e">
        <f t="shared" si="32"/>
        <v>#VALUE!</v>
      </c>
      <c r="K180" s="178" t="e">
        <f t="shared" si="33"/>
        <v>#VALUE!</v>
      </c>
      <c r="L180" s="179" t="e">
        <f t="shared" si="34"/>
        <v>#VALUE!</v>
      </c>
      <c r="M180" s="180" t="e">
        <f t="shared" si="35"/>
        <v>#VALUE!</v>
      </c>
      <c r="N180" s="180"/>
      <c r="O180" s="180" t="e">
        <f t="shared" si="36"/>
        <v>#VALUE!</v>
      </c>
      <c r="P180" s="180" t="e">
        <f t="shared" si="37"/>
        <v>#VALUE!</v>
      </c>
      <c r="Q180" s="180" t="e">
        <f t="shared" si="38"/>
        <v>#VALUE!</v>
      </c>
      <c r="R180" s="180" t="e">
        <f t="shared" si="39"/>
        <v>#VALUE!</v>
      </c>
      <c r="S180" s="180"/>
      <c r="T180" s="181" t="e">
        <f t="shared" si="40"/>
        <v>#VALUE!</v>
      </c>
      <c r="U180" s="182"/>
      <c r="V180" s="174" t="e">
        <f t="shared" si="41"/>
        <v>#VALUE!</v>
      </c>
      <c r="W180" s="174" t="e">
        <f t="shared" si="42"/>
        <v>#VALUE!</v>
      </c>
    </row>
    <row r="181" spans="6:23" x14ac:dyDescent="0.25">
      <c r="F181"/>
      <c r="J181" s="178" t="e">
        <f t="shared" si="32"/>
        <v>#VALUE!</v>
      </c>
      <c r="K181" s="178" t="e">
        <f t="shared" si="33"/>
        <v>#VALUE!</v>
      </c>
      <c r="L181" s="179" t="e">
        <f t="shared" si="34"/>
        <v>#VALUE!</v>
      </c>
      <c r="M181" s="180" t="e">
        <f t="shared" si="35"/>
        <v>#VALUE!</v>
      </c>
      <c r="N181" s="180"/>
      <c r="O181" s="180" t="e">
        <f t="shared" si="36"/>
        <v>#VALUE!</v>
      </c>
      <c r="P181" s="180" t="e">
        <f t="shared" si="37"/>
        <v>#VALUE!</v>
      </c>
      <c r="Q181" s="180" t="e">
        <f t="shared" si="38"/>
        <v>#VALUE!</v>
      </c>
      <c r="R181" s="180" t="e">
        <f t="shared" si="39"/>
        <v>#VALUE!</v>
      </c>
      <c r="S181" s="180"/>
      <c r="T181" s="181" t="e">
        <f t="shared" si="40"/>
        <v>#VALUE!</v>
      </c>
      <c r="U181" s="182"/>
      <c r="V181" s="174" t="e">
        <f t="shared" si="41"/>
        <v>#VALUE!</v>
      </c>
      <c r="W181" s="174" t="e">
        <f t="shared" si="42"/>
        <v>#VALUE!</v>
      </c>
    </row>
    <row r="182" spans="6:23" x14ac:dyDescent="0.25">
      <c r="F182"/>
      <c r="J182" s="178" t="e">
        <f t="shared" si="32"/>
        <v>#VALUE!</v>
      </c>
      <c r="K182" s="178" t="e">
        <f t="shared" si="33"/>
        <v>#VALUE!</v>
      </c>
      <c r="L182" s="179" t="e">
        <f t="shared" si="34"/>
        <v>#VALUE!</v>
      </c>
      <c r="M182" s="180" t="e">
        <f t="shared" si="35"/>
        <v>#VALUE!</v>
      </c>
      <c r="N182" s="180"/>
      <c r="O182" s="180" t="e">
        <f t="shared" si="36"/>
        <v>#VALUE!</v>
      </c>
      <c r="P182" s="180" t="e">
        <f t="shared" si="37"/>
        <v>#VALUE!</v>
      </c>
      <c r="Q182" s="180" t="e">
        <f t="shared" si="38"/>
        <v>#VALUE!</v>
      </c>
      <c r="R182" s="180" t="e">
        <f t="shared" si="39"/>
        <v>#VALUE!</v>
      </c>
      <c r="S182" s="180"/>
      <c r="T182" s="181" t="e">
        <f t="shared" si="40"/>
        <v>#VALUE!</v>
      </c>
      <c r="U182" s="182"/>
      <c r="V182" s="174" t="e">
        <f t="shared" si="41"/>
        <v>#VALUE!</v>
      </c>
      <c r="W182" s="174" t="e">
        <f t="shared" si="42"/>
        <v>#VALUE!</v>
      </c>
    </row>
    <row r="183" spans="6:23" x14ac:dyDescent="0.25">
      <c r="F183"/>
      <c r="J183" s="178" t="e">
        <f t="shared" si="32"/>
        <v>#VALUE!</v>
      </c>
      <c r="K183" s="178" t="e">
        <f t="shared" si="33"/>
        <v>#VALUE!</v>
      </c>
      <c r="L183" s="179" t="e">
        <f t="shared" si="34"/>
        <v>#VALUE!</v>
      </c>
      <c r="M183" s="180" t="e">
        <f t="shared" si="35"/>
        <v>#VALUE!</v>
      </c>
      <c r="N183" s="180"/>
      <c r="O183" s="180" t="e">
        <f t="shared" si="36"/>
        <v>#VALUE!</v>
      </c>
      <c r="P183" s="180" t="e">
        <f t="shared" si="37"/>
        <v>#VALUE!</v>
      </c>
      <c r="Q183" s="180" t="e">
        <f t="shared" si="38"/>
        <v>#VALUE!</v>
      </c>
      <c r="R183" s="180" t="e">
        <f t="shared" si="39"/>
        <v>#VALUE!</v>
      </c>
      <c r="S183" s="180"/>
      <c r="T183" s="181" t="e">
        <f t="shared" si="40"/>
        <v>#VALUE!</v>
      </c>
      <c r="U183" s="182"/>
      <c r="V183" s="174" t="e">
        <f t="shared" si="41"/>
        <v>#VALUE!</v>
      </c>
      <c r="W183" s="174" t="e">
        <f t="shared" si="42"/>
        <v>#VALUE!</v>
      </c>
    </row>
    <row r="184" spans="6:23" x14ac:dyDescent="0.25">
      <c r="F184"/>
      <c r="J184" s="178" t="e">
        <f t="shared" si="32"/>
        <v>#VALUE!</v>
      </c>
      <c r="K184" s="178" t="e">
        <f t="shared" si="33"/>
        <v>#VALUE!</v>
      </c>
      <c r="L184" s="179" t="e">
        <f t="shared" si="34"/>
        <v>#VALUE!</v>
      </c>
      <c r="M184" s="180" t="e">
        <f t="shared" si="35"/>
        <v>#VALUE!</v>
      </c>
      <c r="N184" s="180"/>
      <c r="O184" s="180" t="e">
        <f t="shared" si="36"/>
        <v>#VALUE!</v>
      </c>
      <c r="P184" s="180" t="e">
        <f t="shared" si="37"/>
        <v>#VALUE!</v>
      </c>
      <c r="Q184" s="180" t="e">
        <f t="shared" si="38"/>
        <v>#VALUE!</v>
      </c>
      <c r="R184" s="180" t="e">
        <f t="shared" si="39"/>
        <v>#VALUE!</v>
      </c>
      <c r="S184" s="180"/>
      <c r="T184" s="181" t="e">
        <f t="shared" si="40"/>
        <v>#VALUE!</v>
      </c>
      <c r="U184" s="182"/>
      <c r="V184" s="174" t="e">
        <f t="shared" si="41"/>
        <v>#VALUE!</v>
      </c>
      <c r="W184" s="174" t="e">
        <f t="shared" si="42"/>
        <v>#VALUE!</v>
      </c>
    </row>
    <row r="185" spans="6:23" x14ac:dyDescent="0.25">
      <c r="F185"/>
      <c r="J185" s="178" t="e">
        <f t="shared" si="32"/>
        <v>#VALUE!</v>
      </c>
      <c r="K185" s="178" t="e">
        <f t="shared" si="33"/>
        <v>#VALUE!</v>
      </c>
      <c r="L185" s="179" t="e">
        <f t="shared" si="34"/>
        <v>#VALUE!</v>
      </c>
      <c r="M185" s="180" t="e">
        <f t="shared" si="35"/>
        <v>#VALUE!</v>
      </c>
      <c r="N185" s="180"/>
      <c r="O185" s="180" t="e">
        <f t="shared" si="36"/>
        <v>#VALUE!</v>
      </c>
      <c r="P185" s="180" t="e">
        <f t="shared" si="37"/>
        <v>#VALUE!</v>
      </c>
      <c r="Q185" s="180" t="e">
        <f t="shared" si="38"/>
        <v>#VALUE!</v>
      </c>
      <c r="R185" s="180" t="e">
        <f t="shared" si="39"/>
        <v>#VALUE!</v>
      </c>
      <c r="S185" s="180"/>
      <c r="T185" s="181" t="e">
        <f t="shared" si="40"/>
        <v>#VALUE!</v>
      </c>
      <c r="U185" s="182"/>
      <c r="V185" s="174" t="e">
        <f t="shared" si="41"/>
        <v>#VALUE!</v>
      </c>
      <c r="W185" s="174" t="e">
        <f t="shared" si="42"/>
        <v>#VALUE!</v>
      </c>
    </row>
    <row r="186" spans="6:23" x14ac:dyDescent="0.25">
      <c r="F186"/>
      <c r="J186" s="178" t="e">
        <f t="shared" si="32"/>
        <v>#VALUE!</v>
      </c>
      <c r="K186" s="178" t="e">
        <f t="shared" si="33"/>
        <v>#VALUE!</v>
      </c>
      <c r="L186" s="179" t="e">
        <f t="shared" si="34"/>
        <v>#VALUE!</v>
      </c>
      <c r="M186" s="180" t="e">
        <f t="shared" si="35"/>
        <v>#VALUE!</v>
      </c>
      <c r="N186" s="180"/>
      <c r="O186" s="180" t="e">
        <f t="shared" si="36"/>
        <v>#VALUE!</v>
      </c>
      <c r="P186" s="180" t="e">
        <f t="shared" si="37"/>
        <v>#VALUE!</v>
      </c>
      <c r="Q186" s="180" t="e">
        <f t="shared" si="38"/>
        <v>#VALUE!</v>
      </c>
      <c r="R186" s="180" t="e">
        <f t="shared" si="39"/>
        <v>#VALUE!</v>
      </c>
      <c r="S186" s="180"/>
      <c r="T186" s="181" t="e">
        <f t="shared" si="40"/>
        <v>#VALUE!</v>
      </c>
      <c r="U186" s="182"/>
      <c r="V186" s="174" t="e">
        <f t="shared" si="41"/>
        <v>#VALUE!</v>
      </c>
      <c r="W186" s="174" t="e">
        <f t="shared" si="42"/>
        <v>#VALUE!</v>
      </c>
    </row>
    <row r="187" spans="6:23" x14ac:dyDescent="0.25">
      <c r="F187"/>
      <c r="J187" s="178" t="e">
        <f t="shared" si="32"/>
        <v>#VALUE!</v>
      </c>
      <c r="K187" s="178" t="e">
        <f t="shared" si="33"/>
        <v>#VALUE!</v>
      </c>
      <c r="L187" s="179" t="e">
        <f t="shared" si="34"/>
        <v>#VALUE!</v>
      </c>
      <c r="M187" s="180" t="e">
        <f t="shared" si="35"/>
        <v>#VALUE!</v>
      </c>
      <c r="N187" s="180"/>
      <c r="O187" s="180" t="e">
        <f t="shared" si="36"/>
        <v>#VALUE!</v>
      </c>
      <c r="P187" s="180" t="e">
        <f t="shared" si="37"/>
        <v>#VALUE!</v>
      </c>
      <c r="Q187" s="180" t="e">
        <f t="shared" si="38"/>
        <v>#VALUE!</v>
      </c>
      <c r="R187" s="180" t="e">
        <f t="shared" si="39"/>
        <v>#VALUE!</v>
      </c>
      <c r="S187" s="180"/>
      <c r="T187" s="181" t="e">
        <f t="shared" si="40"/>
        <v>#VALUE!</v>
      </c>
      <c r="U187" s="182"/>
      <c r="V187" s="174" t="e">
        <f t="shared" si="41"/>
        <v>#VALUE!</v>
      </c>
      <c r="W187" s="174" t="e">
        <f t="shared" si="42"/>
        <v>#VALUE!</v>
      </c>
    </row>
    <row r="188" spans="6:23" x14ac:dyDescent="0.25">
      <c r="F188"/>
      <c r="J188" s="178" t="e">
        <f t="shared" si="32"/>
        <v>#VALUE!</v>
      </c>
      <c r="K188" s="178" t="e">
        <f t="shared" si="33"/>
        <v>#VALUE!</v>
      </c>
      <c r="L188" s="179" t="e">
        <f t="shared" si="34"/>
        <v>#VALUE!</v>
      </c>
      <c r="M188" s="180" t="e">
        <f t="shared" si="35"/>
        <v>#VALUE!</v>
      </c>
      <c r="N188" s="180"/>
      <c r="O188" s="180" t="e">
        <f t="shared" si="36"/>
        <v>#VALUE!</v>
      </c>
      <c r="P188" s="180" t="e">
        <f t="shared" si="37"/>
        <v>#VALUE!</v>
      </c>
      <c r="Q188" s="180" t="e">
        <f t="shared" si="38"/>
        <v>#VALUE!</v>
      </c>
      <c r="R188" s="180" t="e">
        <f t="shared" si="39"/>
        <v>#VALUE!</v>
      </c>
      <c r="S188" s="180"/>
      <c r="T188" s="181" t="e">
        <f t="shared" si="40"/>
        <v>#VALUE!</v>
      </c>
      <c r="U188" s="182"/>
      <c r="V188" s="174" t="e">
        <f t="shared" si="41"/>
        <v>#VALUE!</v>
      </c>
      <c r="W188" s="174" t="e">
        <f t="shared" si="42"/>
        <v>#VALUE!</v>
      </c>
    </row>
    <row r="189" spans="6:23" x14ac:dyDescent="0.25">
      <c r="F189"/>
      <c r="J189" s="178" t="e">
        <f t="shared" si="32"/>
        <v>#VALUE!</v>
      </c>
      <c r="K189" s="178" t="e">
        <f t="shared" si="33"/>
        <v>#VALUE!</v>
      </c>
      <c r="L189" s="179" t="e">
        <f t="shared" si="34"/>
        <v>#VALUE!</v>
      </c>
      <c r="M189" s="180" t="e">
        <f t="shared" si="35"/>
        <v>#VALUE!</v>
      </c>
      <c r="N189" s="180"/>
      <c r="O189" s="180" t="e">
        <f t="shared" si="36"/>
        <v>#VALUE!</v>
      </c>
      <c r="P189" s="180" t="e">
        <f t="shared" si="37"/>
        <v>#VALUE!</v>
      </c>
      <c r="Q189" s="180" t="e">
        <f t="shared" si="38"/>
        <v>#VALUE!</v>
      </c>
      <c r="R189" s="180" t="e">
        <f t="shared" si="39"/>
        <v>#VALUE!</v>
      </c>
      <c r="S189" s="180"/>
      <c r="T189" s="181" t="e">
        <f t="shared" si="40"/>
        <v>#VALUE!</v>
      </c>
      <c r="U189" s="182"/>
      <c r="V189" s="174" t="e">
        <f t="shared" si="41"/>
        <v>#VALUE!</v>
      </c>
      <c r="W189" s="174" t="e">
        <f t="shared" si="42"/>
        <v>#VALUE!</v>
      </c>
    </row>
    <row r="190" spans="6:23" x14ac:dyDescent="0.25">
      <c r="F190"/>
      <c r="J190" s="178" t="e">
        <f t="shared" si="32"/>
        <v>#VALUE!</v>
      </c>
      <c r="K190" s="178" t="e">
        <f t="shared" si="33"/>
        <v>#VALUE!</v>
      </c>
      <c r="L190" s="179" t="e">
        <f t="shared" si="34"/>
        <v>#VALUE!</v>
      </c>
      <c r="M190" s="180" t="e">
        <f t="shared" si="35"/>
        <v>#VALUE!</v>
      </c>
      <c r="N190" s="180"/>
      <c r="O190" s="180" t="e">
        <f t="shared" si="36"/>
        <v>#VALUE!</v>
      </c>
      <c r="P190" s="180" t="e">
        <f t="shared" si="37"/>
        <v>#VALUE!</v>
      </c>
      <c r="Q190" s="180" t="e">
        <f t="shared" si="38"/>
        <v>#VALUE!</v>
      </c>
      <c r="R190" s="180" t="e">
        <f t="shared" si="39"/>
        <v>#VALUE!</v>
      </c>
      <c r="S190" s="180"/>
      <c r="T190" s="181" t="e">
        <f t="shared" si="40"/>
        <v>#VALUE!</v>
      </c>
      <c r="U190" s="182"/>
      <c r="V190" s="174" t="e">
        <f t="shared" si="41"/>
        <v>#VALUE!</v>
      </c>
      <c r="W190" s="174" t="e">
        <f t="shared" si="42"/>
        <v>#VALUE!</v>
      </c>
    </row>
    <row r="191" spans="6:23" x14ac:dyDescent="0.25">
      <c r="F191"/>
      <c r="J191" s="178" t="e">
        <f t="shared" si="32"/>
        <v>#VALUE!</v>
      </c>
      <c r="K191" s="178" t="e">
        <f t="shared" si="33"/>
        <v>#VALUE!</v>
      </c>
      <c r="L191" s="179" t="e">
        <f t="shared" si="34"/>
        <v>#VALUE!</v>
      </c>
      <c r="M191" s="180" t="e">
        <f t="shared" si="35"/>
        <v>#VALUE!</v>
      </c>
      <c r="N191" s="180"/>
      <c r="O191" s="180" t="e">
        <f t="shared" si="36"/>
        <v>#VALUE!</v>
      </c>
      <c r="P191" s="180" t="e">
        <f t="shared" si="37"/>
        <v>#VALUE!</v>
      </c>
      <c r="Q191" s="180" t="e">
        <f t="shared" si="38"/>
        <v>#VALUE!</v>
      </c>
      <c r="R191" s="180" t="e">
        <f t="shared" si="39"/>
        <v>#VALUE!</v>
      </c>
      <c r="S191" s="180"/>
      <c r="T191" s="181" t="e">
        <f t="shared" si="40"/>
        <v>#VALUE!</v>
      </c>
      <c r="U191" s="182"/>
      <c r="V191" s="174" t="e">
        <f t="shared" si="41"/>
        <v>#VALUE!</v>
      </c>
      <c r="W191" s="174" t="e">
        <f t="shared" si="42"/>
        <v>#VALUE!</v>
      </c>
    </row>
    <row r="192" spans="6:23" x14ac:dyDescent="0.25">
      <c r="F192"/>
      <c r="J192" s="178" t="e">
        <f t="shared" si="32"/>
        <v>#VALUE!</v>
      </c>
      <c r="K192" s="178" t="e">
        <f t="shared" si="33"/>
        <v>#VALUE!</v>
      </c>
      <c r="L192" s="179" t="e">
        <f t="shared" si="34"/>
        <v>#VALUE!</v>
      </c>
      <c r="M192" s="180" t="e">
        <f t="shared" si="35"/>
        <v>#VALUE!</v>
      </c>
      <c r="N192" s="180"/>
      <c r="O192" s="180" t="e">
        <f t="shared" si="36"/>
        <v>#VALUE!</v>
      </c>
      <c r="P192" s="180" t="e">
        <f t="shared" si="37"/>
        <v>#VALUE!</v>
      </c>
      <c r="Q192" s="180" t="e">
        <f t="shared" si="38"/>
        <v>#VALUE!</v>
      </c>
      <c r="R192" s="180" t="e">
        <f t="shared" si="39"/>
        <v>#VALUE!</v>
      </c>
      <c r="S192" s="180"/>
      <c r="T192" s="181" t="e">
        <f t="shared" si="40"/>
        <v>#VALUE!</v>
      </c>
      <c r="U192" s="182"/>
      <c r="V192" s="174" t="e">
        <f t="shared" si="41"/>
        <v>#VALUE!</v>
      </c>
      <c r="W192" s="174" t="e">
        <f t="shared" si="42"/>
        <v>#VALUE!</v>
      </c>
    </row>
    <row r="193" spans="6:23" x14ac:dyDescent="0.25">
      <c r="F193"/>
      <c r="J193" s="178" t="e">
        <f t="shared" si="32"/>
        <v>#VALUE!</v>
      </c>
      <c r="K193" s="178" t="e">
        <f t="shared" si="33"/>
        <v>#VALUE!</v>
      </c>
      <c r="L193" s="179" t="e">
        <f t="shared" si="34"/>
        <v>#VALUE!</v>
      </c>
      <c r="M193" s="180" t="e">
        <f t="shared" si="35"/>
        <v>#VALUE!</v>
      </c>
      <c r="N193" s="180"/>
      <c r="O193" s="180" t="e">
        <f t="shared" si="36"/>
        <v>#VALUE!</v>
      </c>
      <c r="P193" s="180" t="e">
        <f t="shared" si="37"/>
        <v>#VALUE!</v>
      </c>
      <c r="Q193" s="180" t="e">
        <f t="shared" si="38"/>
        <v>#VALUE!</v>
      </c>
      <c r="R193" s="180" t="e">
        <f t="shared" si="39"/>
        <v>#VALUE!</v>
      </c>
      <c r="S193" s="180"/>
      <c r="T193" s="181" t="e">
        <f t="shared" si="40"/>
        <v>#VALUE!</v>
      </c>
      <c r="U193" s="182"/>
      <c r="V193" s="174" t="e">
        <f t="shared" si="41"/>
        <v>#VALUE!</v>
      </c>
      <c r="W193" s="174" t="e">
        <f t="shared" si="42"/>
        <v>#VALUE!</v>
      </c>
    </row>
    <row r="194" spans="6:23" x14ac:dyDescent="0.25">
      <c r="F194"/>
      <c r="J194" s="178" t="e">
        <f t="shared" ref="J194:J257" si="43">IF(RIGHT(C194,4)*1=$Y$3,LEFT(C194,2)*1," ")</f>
        <v>#VALUE!</v>
      </c>
      <c r="K194" s="178" t="e">
        <f t="shared" ref="K194:K257" si="44">IF(RIGHT(D194,4)*1=$Y$3,LEFT(D194,2)*1," ")</f>
        <v>#VALUE!</v>
      </c>
      <c r="L194" s="179" t="e">
        <f t="shared" ref="L194:L257" si="45">IF(RIGHT(C194,4)*1=$Y$3,MID(C194,4,2)*1," ")</f>
        <v>#VALUE!</v>
      </c>
      <c r="M194" s="180" t="e">
        <f t="shared" ref="M194:M257" si="46">IF(RIGHT(C194,4)*1=$Y$3,RIGHT(C194,4)*1," ")</f>
        <v>#VALUE!</v>
      </c>
      <c r="N194" s="180"/>
      <c r="O194" s="180" t="e">
        <f t="shared" ref="O194:O257" si="47">IF(RIGHT(C194,4)*1=$Y$3,SUBSTITUTE(C194,".","-")," ")</f>
        <v>#VALUE!</v>
      </c>
      <c r="P194" s="180" t="e">
        <f t="shared" ref="P194:P257" si="48">IF(RIGHT(D194,4)*1=$Y$3,SUBSTITUTE(D194,".","-")," ")</f>
        <v>#VALUE!</v>
      </c>
      <c r="Q194" s="180" t="e">
        <f t="shared" ref="Q194:Q257" si="49">IF(RIGHT(C194,4)*1=$Y$3,SUBSTITUTE(C194,".","-")," ")</f>
        <v>#VALUE!</v>
      </c>
      <c r="R194" s="180" t="e">
        <f t="shared" ref="R194:R257" si="50">IF(RIGHT(D194,4)*1=$Y$3,SUBSTITUTE(D194,".","-")," ")</f>
        <v>#VALUE!</v>
      </c>
      <c r="S194" s="180"/>
      <c r="T194" s="181" t="e">
        <f t="shared" ref="T194:T257" si="51">IF(RIGHT(C194,4)*1=$Y$3,Q194*1," ")</f>
        <v>#VALUE!</v>
      </c>
      <c r="U194" s="182"/>
      <c r="V194" s="174" t="e">
        <f t="shared" ref="V194:V257" si="52">IF(RIGHT(C194,4)*1=$Y$3,F194," ")</f>
        <v>#VALUE!</v>
      </c>
      <c r="W194" s="174" t="e">
        <f t="shared" si="42"/>
        <v>#VALUE!</v>
      </c>
    </row>
    <row r="195" spans="6:23" x14ac:dyDescent="0.25">
      <c r="F195"/>
      <c r="J195" s="178" t="e">
        <f t="shared" si="43"/>
        <v>#VALUE!</v>
      </c>
      <c r="K195" s="178" t="e">
        <f t="shared" si="44"/>
        <v>#VALUE!</v>
      </c>
      <c r="L195" s="179" t="e">
        <f t="shared" si="45"/>
        <v>#VALUE!</v>
      </c>
      <c r="M195" s="180" t="e">
        <f t="shared" si="46"/>
        <v>#VALUE!</v>
      </c>
      <c r="N195" s="180"/>
      <c r="O195" s="180" t="e">
        <f t="shared" si="47"/>
        <v>#VALUE!</v>
      </c>
      <c r="P195" s="180" t="e">
        <f t="shared" si="48"/>
        <v>#VALUE!</v>
      </c>
      <c r="Q195" s="180" t="e">
        <f t="shared" si="49"/>
        <v>#VALUE!</v>
      </c>
      <c r="R195" s="180" t="e">
        <f t="shared" si="50"/>
        <v>#VALUE!</v>
      </c>
      <c r="S195" s="180"/>
      <c r="T195" s="181" t="e">
        <f t="shared" si="51"/>
        <v>#VALUE!</v>
      </c>
      <c r="U195" s="182"/>
      <c r="V195" s="174" t="e">
        <f t="shared" si="52"/>
        <v>#VALUE!</v>
      </c>
      <c r="W195" s="174" t="e">
        <f t="shared" ref="W195:W258" si="53">+_xlfn.DAYS(P195,O195)+1</f>
        <v>#VALUE!</v>
      </c>
    </row>
    <row r="196" spans="6:23" x14ac:dyDescent="0.25">
      <c r="F196"/>
      <c r="J196" s="178" t="e">
        <f t="shared" si="43"/>
        <v>#VALUE!</v>
      </c>
      <c r="K196" s="178" t="e">
        <f t="shared" si="44"/>
        <v>#VALUE!</v>
      </c>
      <c r="L196" s="179" t="e">
        <f t="shared" si="45"/>
        <v>#VALUE!</v>
      </c>
      <c r="M196" s="180" t="e">
        <f t="shared" si="46"/>
        <v>#VALUE!</v>
      </c>
      <c r="N196" s="180"/>
      <c r="O196" s="180" t="e">
        <f t="shared" si="47"/>
        <v>#VALUE!</v>
      </c>
      <c r="P196" s="180" t="e">
        <f t="shared" si="48"/>
        <v>#VALUE!</v>
      </c>
      <c r="Q196" s="180" t="e">
        <f t="shared" si="49"/>
        <v>#VALUE!</v>
      </c>
      <c r="R196" s="180" t="e">
        <f t="shared" si="50"/>
        <v>#VALUE!</v>
      </c>
      <c r="S196" s="180"/>
      <c r="T196" s="181" t="e">
        <f t="shared" si="51"/>
        <v>#VALUE!</v>
      </c>
      <c r="U196" s="182"/>
      <c r="V196" s="174" t="e">
        <f t="shared" si="52"/>
        <v>#VALUE!</v>
      </c>
      <c r="W196" s="174" t="e">
        <f t="shared" si="53"/>
        <v>#VALUE!</v>
      </c>
    </row>
    <row r="197" spans="6:23" x14ac:dyDescent="0.25">
      <c r="F197"/>
      <c r="J197" s="178" t="e">
        <f t="shared" si="43"/>
        <v>#VALUE!</v>
      </c>
      <c r="K197" s="178" t="e">
        <f t="shared" si="44"/>
        <v>#VALUE!</v>
      </c>
      <c r="L197" s="179" t="e">
        <f t="shared" si="45"/>
        <v>#VALUE!</v>
      </c>
      <c r="M197" s="180" t="e">
        <f t="shared" si="46"/>
        <v>#VALUE!</v>
      </c>
      <c r="N197" s="180"/>
      <c r="O197" s="180" t="e">
        <f t="shared" si="47"/>
        <v>#VALUE!</v>
      </c>
      <c r="P197" s="180" t="e">
        <f t="shared" si="48"/>
        <v>#VALUE!</v>
      </c>
      <c r="Q197" s="180" t="e">
        <f t="shared" si="49"/>
        <v>#VALUE!</v>
      </c>
      <c r="R197" s="180" t="e">
        <f t="shared" si="50"/>
        <v>#VALUE!</v>
      </c>
      <c r="S197" s="180"/>
      <c r="T197" s="181" t="e">
        <f t="shared" si="51"/>
        <v>#VALUE!</v>
      </c>
      <c r="U197" s="182"/>
      <c r="V197" s="174" t="e">
        <f t="shared" si="52"/>
        <v>#VALUE!</v>
      </c>
      <c r="W197" s="174" t="e">
        <f t="shared" si="53"/>
        <v>#VALUE!</v>
      </c>
    </row>
    <row r="198" spans="6:23" x14ac:dyDescent="0.25">
      <c r="F198"/>
      <c r="J198" s="178" t="e">
        <f t="shared" si="43"/>
        <v>#VALUE!</v>
      </c>
      <c r="K198" s="178" t="e">
        <f t="shared" si="44"/>
        <v>#VALUE!</v>
      </c>
      <c r="L198" s="179" t="e">
        <f t="shared" si="45"/>
        <v>#VALUE!</v>
      </c>
      <c r="M198" s="180" t="e">
        <f t="shared" si="46"/>
        <v>#VALUE!</v>
      </c>
      <c r="N198" s="180"/>
      <c r="O198" s="180" t="e">
        <f t="shared" si="47"/>
        <v>#VALUE!</v>
      </c>
      <c r="P198" s="180" t="e">
        <f t="shared" si="48"/>
        <v>#VALUE!</v>
      </c>
      <c r="Q198" s="180" t="e">
        <f t="shared" si="49"/>
        <v>#VALUE!</v>
      </c>
      <c r="R198" s="180" t="e">
        <f t="shared" si="50"/>
        <v>#VALUE!</v>
      </c>
      <c r="S198" s="180"/>
      <c r="T198" s="181" t="e">
        <f t="shared" si="51"/>
        <v>#VALUE!</v>
      </c>
      <c r="U198" s="182"/>
      <c r="V198" s="174" t="e">
        <f t="shared" si="52"/>
        <v>#VALUE!</v>
      </c>
      <c r="W198" s="174" t="e">
        <f t="shared" si="53"/>
        <v>#VALUE!</v>
      </c>
    </row>
    <row r="199" spans="6:23" x14ac:dyDescent="0.25">
      <c r="F199"/>
      <c r="J199" s="178" t="e">
        <f t="shared" si="43"/>
        <v>#VALUE!</v>
      </c>
      <c r="K199" s="178" t="e">
        <f t="shared" si="44"/>
        <v>#VALUE!</v>
      </c>
      <c r="L199" s="179" t="e">
        <f t="shared" si="45"/>
        <v>#VALUE!</v>
      </c>
      <c r="M199" s="180" t="e">
        <f t="shared" si="46"/>
        <v>#VALUE!</v>
      </c>
      <c r="N199" s="180"/>
      <c r="O199" s="180" t="e">
        <f t="shared" si="47"/>
        <v>#VALUE!</v>
      </c>
      <c r="P199" s="180" t="e">
        <f t="shared" si="48"/>
        <v>#VALUE!</v>
      </c>
      <c r="Q199" s="180" t="e">
        <f t="shared" si="49"/>
        <v>#VALUE!</v>
      </c>
      <c r="R199" s="180" t="e">
        <f t="shared" si="50"/>
        <v>#VALUE!</v>
      </c>
      <c r="S199" s="180"/>
      <c r="T199" s="181" t="e">
        <f t="shared" si="51"/>
        <v>#VALUE!</v>
      </c>
      <c r="U199" s="182"/>
      <c r="V199" s="174" t="e">
        <f t="shared" si="52"/>
        <v>#VALUE!</v>
      </c>
      <c r="W199" s="174" t="e">
        <f t="shared" si="53"/>
        <v>#VALUE!</v>
      </c>
    </row>
    <row r="200" spans="6:23" x14ac:dyDescent="0.25">
      <c r="F200"/>
      <c r="J200" s="178" t="e">
        <f t="shared" si="43"/>
        <v>#VALUE!</v>
      </c>
      <c r="K200" s="178" t="e">
        <f t="shared" si="44"/>
        <v>#VALUE!</v>
      </c>
      <c r="L200" s="179" t="e">
        <f t="shared" si="45"/>
        <v>#VALUE!</v>
      </c>
      <c r="M200" s="180" t="e">
        <f t="shared" si="46"/>
        <v>#VALUE!</v>
      </c>
      <c r="N200" s="180"/>
      <c r="O200" s="180" t="e">
        <f t="shared" si="47"/>
        <v>#VALUE!</v>
      </c>
      <c r="P200" s="180" t="e">
        <f t="shared" si="48"/>
        <v>#VALUE!</v>
      </c>
      <c r="Q200" s="180" t="e">
        <f t="shared" si="49"/>
        <v>#VALUE!</v>
      </c>
      <c r="R200" s="180" t="e">
        <f t="shared" si="50"/>
        <v>#VALUE!</v>
      </c>
      <c r="S200" s="180"/>
      <c r="T200" s="181" t="e">
        <f t="shared" si="51"/>
        <v>#VALUE!</v>
      </c>
      <c r="U200" s="182"/>
      <c r="V200" s="174" t="e">
        <f t="shared" si="52"/>
        <v>#VALUE!</v>
      </c>
      <c r="W200" s="174" t="e">
        <f t="shared" si="53"/>
        <v>#VALUE!</v>
      </c>
    </row>
    <row r="201" spans="6:23" x14ac:dyDescent="0.25">
      <c r="F201"/>
      <c r="J201" s="178" t="e">
        <f t="shared" si="43"/>
        <v>#VALUE!</v>
      </c>
      <c r="K201" s="178" t="e">
        <f t="shared" si="44"/>
        <v>#VALUE!</v>
      </c>
      <c r="L201" s="179" t="e">
        <f t="shared" si="45"/>
        <v>#VALUE!</v>
      </c>
      <c r="M201" s="180" t="e">
        <f t="shared" si="46"/>
        <v>#VALUE!</v>
      </c>
      <c r="N201" s="180"/>
      <c r="O201" s="180" t="e">
        <f t="shared" si="47"/>
        <v>#VALUE!</v>
      </c>
      <c r="P201" s="180" t="e">
        <f t="shared" si="48"/>
        <v>#VALUE!</v>
      </c>
      <c r="Q201" s="180" t="e">
        <f t="shared" si="49"/>
        <v>#VALUE!</v>
      </c>
      <c r="R201" s="180" t="e">
        <f t="shared" si="50"/>
        <v>#VALUE!</v>
      </c>
      <c r="S201" s="180"/>
      <c r="T201" s="181" t="e">
        <f t="shared" si="51"/>
        <v>#VALUE!</v>
      </c>
      <c r="U201" s="182"/>
      <c r="V201" s="174" t="e">
        <f t="shared" si="52"/>
        <v>#VALUE!</v>
      </c>
      <c r="W201" s="174" t="e">
        <f t="shared" si="53"/>
        <v>#VALUE!</v>
      </c>
    </row>
    <row r="202" spans="6:23" x14ac:dyDescent="0.25">
      <c r="F202"/>
      <c r="J202" s="178" t="e">
        <f t="shared" si="43"/>
        <v>#VALUE!</v>
      </c>
      <c r="K202" s="178" t="e">
        <f t="shared" si="44"/>
        <v>#VALUE!</v>
      </c>
      <c r="L202" s="179" t="e">
        <f t="shared" si="45"/>
        <v>#VALUE!</v>
      </c>
      <c r="M202" s="180" t="e">
        <f t="shared" si="46"/>
        <v>#VALUE!</v>
      </c>
      <c r="N202" s="180"/>
      <c r="O202" s="180" t="e">
        <f t="shared" si="47"/>
        <v>#VALUE!</v>
      </c>
      <c r="P202" s="180" t="e">
        <f t="shared" si="48"/>
        <v>#VALUE!</v>
      </c>
      <c r="Q202" s="180" t="e">
        <f t="shared" si="49"/>
        <v>#VALUE!</v>
      </c>
      <c r="R202" s="180" t="e">
        <f t="shared" si="50"/>
        <v>#VALUE!</v>
      </c>
      <c r="S202" s="180"/>
      <c r="T202" s="181" t="e">
        <f t="shared" si="51"/>
        <v>#VALUE!</v>
      </c>
      <c r="U202" s="182"/>
      <c r="V202" s="174" t="e">
        <f t="shared" si="52"/>
        <v>#VALUE!</v>
      </c>
      <c r="W202" s="174" t="e">
        <f t="shared" si="53"/>
        <v>#VALUE!</v>
      </c>
    </row>
    <row r="203" spans="6:23" x14ac:dyDescent="0.25">
      <c r="F203"/>
      <c r="J203" s="178" t="e">
        <f t="shared" si="43"/>
        <v>#VALUE!</v>
      </c>
      <c r="K203" s="178" t="e">
        <f t="shared" si="44"/>
        <v>#VALUE!</v>
      </c>
      <c r="L203" s="179" t="e">
        <f t="shared" si="45"/>
        <v>#VALUE!</v>
      </c>
      <c r="M203" s="180" t="e">
        <f t="shared" si="46"/>
        <v>#VALUE!</v>
      </c>
      <c r="N203" s="180"/>
      <c r="O203" s="180" t="e">
        <f t="shared" si="47"/>
        <v>#VALUE!</v>
      </c>
      <c r="P203" s="180" t="e">
        <f t="shared" si="48"/>
        <v>#VALUE!</v>
      </c>
      <c r="Q203" s="180" t="e">
        <f t="shared" si="49"/>
        <v>#VALUE!</v>
      </c>
      <c r="R203" s="180" t="e">
        <f t="shared" si="50"/>
        <v>#VALUE!</v>
      </c>
      <c r="S203" s="180"/>
      <c r="T203" s="181" t="e">
        <f t="shared" si="51"/>
        <v>#VALUE!</v>
      </c>
      <c r="U203" s="182"/>
      <c r="V203" s="174" t="e">
        <f t="shared" si="52"/>
        <v>#VALUE!</v>
      </c>
      <c r="W203" s="174" t="e">
        <f t="shared" si="53"/>
        <v>#VALUE!</v>
      </c>
    </row>
    <row r="204" spans="6:23" x14ac:dyDescent="0.25">
      <c r="F204"/>
      <c r="J204" s="178" t="e">
        <f t="shared" si="43"/>
        <v>#VALUE!</v>
      </c>
      <c r="K204" s="178" t="e">
        <f t="shared" si="44"/>
        <v>#VALUE!</v>
      </c>
      <c r="L204" s="179" t="e">
        <f t="shared" si="45"/>
        <v>#VALUE!</v>
      </c>
      <c r="M204" s="180" t="e">
        <f t="shared" si="46"/>
        <v>#VALUE!</v>
      </c>
      <c r="N204" s="180"/>
      <c r="O204" s="180" t="e">
        <f t="shared" si="47"/>
        <v>#VALUE!</v>
      </c>
      <c r="P204" s="180" t="e">
        <f t="shared" si="48"/>
        <v>#VALUE!</v>
      </c>
      <c r="Q204" s="180" t="e">
        <f t="shared" si="49"/>
        <v>#VALUE!</v>
      </c>
      <c r="R204" s="180" t="e">
        <f t="shared" si="50"/>
        <v>#VALUE!</v>
      </c>
      <c r="S204" s="180"/>
      <c r="T204" s="181" t="e">
        <f t="shared" si="51"/>
        <v>#VALUE!</v>
      </c>
      <c r="U204" s="182"/>
      <c r="V204" s="174" t="e">
        <f t="shared" si="52"/>
        <v>#VALUE!</v>
      </c>
      <c r="W204" s="174" t="e">
        <f t="shared" si="53"/>
        <v>#VALUE!</v>
      </c>
    </row>
    <row r="205" spans="6:23" x14ac:dyDescent="0.25">
      <c r="F205"/>
      <c r="J205" s="178" t="e">
        <f t="shared" si="43"/>
        <v>#VALUE!</v>
      </c>
      <c r="K205" s="178" t="e">
        <f t="shared" si="44"/>
        <v>#VALUE!</v>
      </c>
      <c r="L205" s="179" t="e">
        <f t="shared" si="45"/>
        <v>#VALUE!</v>
      </c>
      <c r="M205" s="180" t="e">
        <f t="shared" si="46"/>
        <v>#VALUE!</v>
      </c>
      <c r="N205" s="180"/>
      <c r="O205" s="180" t="e">
        <f t="shared" si="47"/>
        <v>#VALUE!</v>
      </c>
      <c r="P205" s="180" t="e">
        <f t="shared" si="48"/>
        <v>#VALUE!</v>
      </c>
      <c r="Q205" s="180" t="e">
        <f t="shared" si="49"/>
        <v>#VALUE!</v>
      </c>
      <c r="R205" s="180" t="e">
        <f t="shared" si="50"/>
        <v>#VALUE!</v>
      </c>
      <c r="S205" s="180"/>
      <c r="T205" s="181" t="e">
        <f t="shared" si="51"/>
        <v>#VALUE!</v>
      </c>
      <c r="U205" s="182"/>
      <c r="V205" s="174" t="e">
        <f t="shared" si="52"/>
        <v>#VALUE!</v>
      </c>
      <c r="W205" s="174" t="e">
        <f t="shared" si="53"/>
        <v>#VALUE!</v>
      </c>
    </row>
    <row r="206" spans="6:23" x14ac:dyDescent="0.25">
      <c r="F206"/>
      <c r="J206" s="178" t="e">
        <f t="shared" si="43"/>
        <v>#VALUE!</v>
      </c>
      <c r="K206" s="178" t="e">
        <f t="shared" si="44"/>
        <v>#VALUE!</v>
      </c>
      <c r="L206" s="179" t="e">
        <f t="shared" si="45"/>
        <v>#VALUE!</v>
      </c>
      <c r="M206" s="180" t="e">
        <f t="shared" si="46"/>
        <v>#VALUE!</v>
      </c>
      <c r="N206" s="180"/>
      <c r="O206" s="180" t="e">
        <f t="shared" si="47"/>
        <v>#VALUE!</v>
      </c>
      <c r="P206" s="180" t="e">
        <f t="shared" si="48"/>
        <v>#VALUE!</v>
      </c>
      <c r="Q206" s="180" t="e">
        <f t="shared" si="49"/>
        <v>#VALUE!</v>
      </c>
      <c r="R206" s="180" t="e">
        <f t="shared" si="50"/>
        <v>#VALUE!</v>
      </c>
      <c r="S206" s="180"/>
      <c r="T206" s="181" t="e">
        <f t="shared" si="51"/>
        <v>#VALUE!</v>
      </c>
      <c r="U206" s="182"/>
      <c r="V206" s="174" t="e">
        <f t="shared" si="52"/>
        <v>#VALUE!</v>
      </c>
      <c r="W206" s="174" t="e">
        <f t="shared" si="53"/>
        <v>#VALUE!</v>
      </c>
    </row>
    <row r="207" spans="6:23" x14ac:dyDescent="0.25">
      <c r="F207"/>
      <c r="J207" s="178" t="e">
        <f t="shared" si="43"/>
        <v>#VALUE!</v>
      </c>
      <c r="K207" s="178" t="e">
        <f t="shared" si="44"/>
        <v>#VALUE!</v>
      </c>
      <c r="L207" s="179" t="e">
        <f t="shared" si="45"/>
        <v>#VALUE!</v>
      </c>
      <c r="M207" s="180" t="e">
        <f t="shared" si="46"/>
        <v>#VALUE!</v>
      </c>
      <c r="N207" s="180"/>
      <c r="O207" s="180" t="e">
        <f t="shared" si="47"/>
        <v>#VALUE!</v>
      </c>
      <c r="P207" s="180" t="e">
        <f t="shared" si="48"/>
        <v>#VALUE!</v>
      </c>
      <c r="Q207" s="180" t="e">
        <f t="shared" si="49"/>
        <v>#VALUE!</v>
      </c>
      <c r="R207" s="180" t="e">
        <f t="shared" si="50"/>
        <v>#VALUE!</v>
      </c>
      <c r="S207" s="180"/>
      <c r="T207" s="181" t="e">
        <f t="shared" si="51"/>
        <v>#VALUE!</v>
      </c>
      <c r="U207" s="182"/>
      <c r="V207" s="174" t="e">
        <f t="shared" si="52"/>
        <v>#VALUE!</v>
      </c>
      <c r="W207" s="174" t="e">
        <f t="shared" si="53"/>
        <v>#VALUE!</v>
      </c>
    </row>
    <row r="208" spans="6:23" x14ac:dyDescent="0.25">
      <c r="F208"/>
      <c r="J208" s="178" t="e">
        <f t="shared" si="43"/>
        <v>#VALUE!</v>
      </c>
      <c r="K208" s="178" t="e">
        <f t="shared" si="44"/>
        <v>#VALUE!</v>
      </c>
      <c r="L208" s="179" t="e">
        <f t="shared" si="45"/>
        <v>#VALUE!</v>
      </c>
      <c r="M208" s="180" t="e">
        <f t="shared" si="46"/>
        <v>#VALUE!</v>
      </c>
      <c r="N208" s="180"/>
      <c r="O208" s="180" t="e">
        <f t="shared" si="47"/>
        <v>#VALUE!</v>
      </c>
      <c r="P208" s="180" t="e">
        <f t="shared" si="48"/>
        <v>#VALUE!</v>
      </c>
      <c r="Q208" s="180" t="e">
        <f t="shared" si="49"/>
        <v>#VALUE!</v>
      </c>
      <c r="R208" s="180" t="e">
        <f t="shared" si="50"/>
        <v>#VALUE!</v>
      </c>
      <c r="S208" s="180"/>
      <c r="T208" s="181" t="e">
        <f t="shared" si="51"/>
        <v>#VALUE!</v>
      </c>
      <c r="U208" s="182"/>
      <c r="V208" s="174" t="e">
        <f t="shared" si="52"/>
        <v>#VALUE!</v>
      </c>
      <c r="W208" s="174" t="e">
        <f t="shared" si="53"/>
        <v>#VALUE!</v>
      </c>
    </row>
    <row r="209" spans="6:23" x14ac:dyDescent="0.25">
      <c r="F209"/>
      <c r="J209" s="178" t="e">
        <f t="shared" si="43"/>
        <v>#VALUE!</v>
      </c>
      <c r="K209" s="178" t="e">
        <f t="shared" si="44"/>
        <v>#VALUE!</v>
      </c>
      <c r="L209" s="179" t="e">
        <f t="shared" si="45"/>
        <v>#VALUE!</v>
      </c>
      <c r="M209" s="180" t="e">
        <f t="shared" si="46"/>
        <v>#VALUE!</v>
      </c>
      <c r="N209" s="180"/>
      <c r="O209" s="180" t="e">
        <f t="shared" si="47"/>
        <v>#VALUE!</v>
      </c>
      <c r="P209" s="180" t="e">
        <f t="shared" si="48"/>
        <v>#VALUE!</v>
      </c>
      <c r="Q209" s="180" t="e">
        <f t="shared" si="49"/>
        <v>#VALUE!</v>
      </c>
      <c r="R209" s="180" t="e">
        <f t="shared" si="50"/>
        <v>#VALUE!</v>
      </c>
      <c r="S209" s="180"/>
      <c r="T209" s="181" t="e">
        <f t="shared" si="51"/>
        <v>#VALUE!</v>
      </c>
      <c r="U209" s="182"/>
      <c r="V209" s="174" t="e">
        <f t="shared" si="52"/>
        <v>#VALUE!</v>
      </c>
      <c r="W209" s="174" t="e">
        <f t="shared" si="53"/>
        <v>#VALUE!</v>
      </c>
    </row>
    <row r="210" spans="6:23" x14ac:dyDescent="0.25">
      <c r="F210"/>
      <c r="J210" s="178" t="e">
        <f t="shared" si="43"/>
        <v>#VALUE!</v>
      </c>
      <c r="K210" s="178" t="e">
        <f t="shared" si="44"/>
        <v>#VALUE!</v>
      </c>
      <c r="L210" s="179" t="e">
        <f t="shared" si="45"/>
        <v>#VALUE!</v>
      </c>
      <c r="M210" s="180" t="e">
        <f t="shared" si="46"/>
        <v>#VALUE!</v>
      </c>
      <c r="N210" s="180"/>
      <c r="O210" s="180" t="e">
        <f t="shared" si="47"/>
        <v>#VALUE!</v>
      </c>
      <c r="P210" s="180" t="e">
        <f t="shared" si="48"/>
        <v>#VALUE!</v>
      </c>
      <c r="Q210" s="180" t="e">
        <f t="shared" si="49"/>
        <v>#VALUE!</v>
      </c>
      <c r="R210" s="180" t="e">
        <f t="shared" si="50"/>
        <v>#VALUE!</v>
      </c>
      <c r="S210" s="180"/>
      <c r="T210" s="181" t="e">
        <f t="shared" si="51"/>
        <v>#VALUE!</v>
      </c>
      <c r="U210" s="182"/>
      <c r="V210" s="174" t="e">
        <f t="shared" si="52"/>
        <v>#VALUE!</v>
      </c>
      <c r="W210" s="174" t="e">
        <f t="shared" si="53"/>
        <v>#VALUE!</v>
      </c>
    </row>
    <row r="211" spans="6:23" x14ac:dyDescent="0.25">
      <c r="F211"/>
      <c r="J211" s="178" t="e">
        <f t="shared" si="43"/>
        <v>#VALUE!</v>
      </c>
      <c r="K211" s="178" t="e">
        <f t="shared" si="44"/>
        <v>#VALUE!</v>
      </c>
      <c r="L211" s="179" t="e">
        <f t="shared" si="45"/>
        <v>#VALUE!</v>
      </c>
      <c r="M211" s="180" t="e">
        <f t="shared" si="46"/>
        <v>#VALUE!</v>
      </c>
      <c r="N211" s="180"/>
      <c r="O211" s="180" t="e">
        <f t="shared" si="47"/>
        <v>#VALUE!</v>
      </c>
      <c r="P211" s="180" t="e">
        <f t="shared" si="48"/>
        <v>#VALUE!</v>
      </c>
      <c r="Q211" s="180" t="e">
        <f t="shared" si="49"/>
        <v>#VALUE!</v>
      </c>
      <c r="R211" s="180" t="e">
        <f t="shared" si="50"/>
        <v>#VALUE!</v>
      </c>
      <c r="S211" s="180"/>
      <c r="T211" s="181" t="e">
        <f t="shared" si="51"/>
        <v>#VALUE!</v>
      </c>
      <c r="U211" s="182"/>
      <c r="V211" s="174" t="e">
        <f t="shared" si="52"/>
        <v>#VALUE!</v>
      </c>
      <c r="W211" s="174" t="e">
        <f t="shared" si="53"/>
        <v>#VALUE!</v>
      </c>
    </row>
    <row r="212" spans="6:23" x14ac:dyDescent="0.25">
      <c r="F212"/>
      <c r="J212" s="178" t="e">
        <f t="shared" si="43"/>
        <v>#VALUE!</v>
      </c>
      <c r="K212" s="178" t="e">
        <f t="shared" si="44"/>
        <v>#VALUE!</v>
      </c>
      <c r="L212" s="179" t="e">
        <f t="shared" si="45"/>
        <v>#VALUE!</v>
      </c>
      <c r="M212" s="180" t="e">
        <f t="shared" si="46"/>
        <v>#VALUE!</v>
      </c>
      <c r="N212" s="180"/>
      <c r="O212" s="180" t="e">
        <f t="shared" si="47"/>
        <v>#VALUE!</v>
      </c>
      <c r="P212" s="180" t="e">
        <f t="shared" si="48"/>
        <v>#VALUE!</v>
      </c>
      <c r="Q212" s="180" t="e">
        <f t="shared" si="49"/>
        <v>#VALUE!</v>
      </c>
      <c r="R212" s="180" t="e">
        <f t="shared" si="50"/>
        <v>#VALUE!</v>
      </c>
      <c r="S212" s="180"/>
      <c r="T212" s="181" t="e">
        <f t="shared" si="51"/>
        <v>#VALUE!</v>
      </c>
      <c r="U212" s="182"/>
      <c r="V212" s="174" t="e">
        <f t="shared" si="52"/>
        <v>#VALUE!</v>
      </c>
      <c r="W212" s="174" t="e">
        <f t="shared" si="53"/>
        <v>#VALUE!</v>
      </c>
    </row>
    <row r="213" spans="6:23" x14ac:dyDescent="0.25">
      <c r="F213"/>
      <c r="J213" s="178" t="e">
        <f t="shared" si="43"/>
        <v>#VALUE!</v>
      </c>
      <c r="K213" s="178" t="e">
        <f t="shared" si="44"/>
        <v>#VALUE!</v>
      </c>
      <c r="L213" s="179" t="e">
        <f t="shared" si="45"/>
        <v>#VALUE!</v>
      </c>
      <c r="M213" s="180" t="e">
        <f t="shared" si="46"/>
        <v>#VALUE!</v>
      </c>
      <c r="N213" s="180"/>
      <c r="O213" s="180" t="e">
        <f t="shared" si="47"/>
        <v>#VALUE!</v>
      </c>
      <c r="P213" s="180" t="e">
        <f t="shared" si="48"/>
        <v>#VALUE!</v>
      </c>
      <c r="Q213" s="180" t="e">
        <f t="shared" si="49"/>
        <v>#VALUE!</v>
      </c>
      <c r="R213" s="180" t="e">
        <f t="shared" si="50"/>
        <v>#VALUE!</v>
      </c>
      <c r="S213" s="180"/>
      <c r="T213" s="181" t="e">
        <f t="shared" si="51"/>
        <v>#VALUE!</v>
      </c>
      <c r="U213" s="182"/>
      <c r="V213" s="174" t="e">
        <f t="shared" si="52"/>
        <v>#VALUE!</v>
      </c>
      <c r="W213" s="174" t="e">
        <f t="shared" si="53"/>
        <v>#VALUE!</v>
      </c>
    </row>
    <row r="214" spans="6:23" x14ac:dyDescent="0.25">
      <c r="F214"/>
      <c r="J214" s="178" t="e">
        <f t="shared" si="43"/>
        <v>#VALUE!</v>
      </c>
      <c r="K214" s="178" t="e">
        <f t="shared" si="44"/>
        <v>#VALUE!</v>
      </c>
      <c r="L214" s="179" t="e">
        <f t="shared" si="45"/>
        <v>#VALUE!</v>
      </c>
      <c r="M214" s="180" t="e">
        <f t="shared" si="46"/>
        <v>#VALUE!</v>
      </c>
      <c r="N214" s="180"/>
      <c r="O214" s="180" t="e">
        <f t="shared" si="47"/>
        <v>#VALUE!</v>
      </c>
      <c r="P214" s="180" t="e">
        <f t="shared" si="48"/>
        <v>#VALUE!</v>
      </c>
      <c r="Q214" s="180" t="e">
        <f t="shared" si="49"/>
        <v>#VALUE!</v>
      </c>
      <c r="R214" s="180" t="e">
        <f t="shared" si="50"/>
        <v>#VALUE!</v>
      </c>
      <c r="S214" s="180"/>
      <c r="T214" s="181" t="e">
        <f t="shared" si="51"/>
        <v>#VALUE!</v>
      </c>
      <c r="U214" s="182"/>
      <c r="V214" s="174" t="e">
        <f t="shared" si="52"/>
        <v>#VALUE!</v>
      </c>
      <c r="W214" s="174" t="e">
        <f t="shared" si="53"/>
        <v>#VALUE!</v>
      </c>
    </row>
    <row r="215" spans="6:23" x14ac:dyDescent="0.25">
      <c r="F215"/>
      <c r="J215" s="178" t="e">
        <f t="shared" si="43"/>
        <v>#VALUE!</v>
      </c>
      <c r="K215" s="178" t="e">
        <f t="shared" si="44"/>
        <v>#VALUE!</v>
      </c>
      <c r="L215" s="179" t="e">
        <f t="shared" si="45"/>
        <v>#VALUE!</v>
      </c>
      <c r="M215" s="180" t="e">
        <f t="shared" si="46"/>
        <v>#VALUE!</v>
      </c>
      <c r="N215" s="180"/>
      <c r="O215" s="180" t="e">
        <f t="shared" si="47"/>
        <v>#VALUE!</v>
      </c>
      <c r="P215" s="180" t="e">
        <f t="shared" si="48"/>
        <v>#VALUE!</v>
      </c>
      <c r="Q215" s="180" t="e">
        <f t="shared" si="49"/>
        <v>#VALUE!</v>
      </c>
      <c r="R215" s="180" t="e">
        <f t="shared" si="50"/>
        <v>#VALUE!</v>
      </c>
      <c r="S215" s="180"/>
      <c r="T215" s="181" t="e">
        <f t="shared" si="51"/>
        <v>#VALUE!</v>
      </c>
      <c r="U215" s="182"/>
      <c r="V215" s="174" t="e">
        <f t="shared" si="52"/>
        <v>#VALUE!</v>
      </c>
      <c r="W215" s="174" t="e">
        <f t="shared" si="53"/>
        <v>#VALUE!</v>
      </c>
    </row>
    <row r="216" spans="6:23" x14ac:dyDescent="0.25">
      <c r="F216"/>
      <c r="J216" s="178" t="e">
        <f t="shared" si="43"/>
        <v>#VALUE!</v>
      </c>
      <c r="K216" s="178" t="e">
        <f t="shared" si="44"/>
        <v>#VALUE!</v>
      </c>
      <c r="L216" s="179" t="e">
        <f t="shared" si="45"/>
        <v>#VALUE!</v>
      </c>
      <c r="M216" s="180" t="e">
        <f t="shared" si="46"/>
        <v>#VALUE!</v>
      </c>
      <c r="N216" s="180"/>
      <c r="O216" s="180" t="e">
        <f t="shared" si="47"/>
        <v>#VALUE!</v>
      </c>
      <c r="P216" s="180" t="e">
        <f t="shared" si="48"/>
        <v>#VALUE!</v>
      </c>
      <c r="Q216" s="180" t="e">
        <f t="shared" si="49"/>
        <v>#VALUE!</v>
      </c>
      <c r="R216" s="180" t="e">
        <f t="shared" si="50"/>
        <v>#VALUE!</v>
      </c>
      <c r="S216" s="180"/>
      <c r="T216" s="181" t="e">
        <f t="shared" si="51"/>
        <v>#VALUE!</v>
      </c>
      <c r="U216" s="182"/>
      <c r="V216" s="174" t="e">
        <f t="shared" si="52"/>
        <v>#VALUE!</v>
      </c>
      <c r="W216" s="174" t="e">
        <f t="shared" si="53"/>
        <v>#VALUE!</v>
      </c>
    </row>
    <row r="217" spans="6:23" x14ac:dyDescent="0.25">
      <c r="F217"/>
      <c r="J217" s="178" t="e">
        <f t="shared" si="43"/>
        <v>#VALUE!</v>
      </c>
      <c r="K217" s="178" t="e">
        <f t="shared" si="44"/>
        <v>#VALUE!</v>
      </c>
      <c r="L217" s="179" t="e">
        <f t="shared" si="45"/>
        <v>#VALUE!</v>
      </c>
      <c r="M217" s="180" t="e">
        <f t="shared" si="46"/>
        <v>#VALUE!</v>
      </c>
      <c r="N217" s="180"/>
      <c r="O217" s="180" t="e">
        <f t="shared" si="47"/>
        <v>#VALUE!</v>
      </c>
      <c r="P217" s="180" t="e">
        <f t="shared" si="48"/>
        <v>#VALUE!</v>
      </c>
      <c r="Q217" s="180" t="e">
        <f t="shared" si="49"/>
        <v>#VALUE!</v>
      </c>
      <c r="R217" s="180" t="e">
        <f t="shared" si="50"/>
        <v>#VALUE!</v>
      </c>
      <c r="S217" s="180"/>
      <c r="T217" s="181" t="e">
        <f t="shared" si="51"/>
        <v>#VALUE!</v>
      </c>
      <c r="U217" s="182"/>
      <c r="V217" s="174" t="e">
        <f t="shared" si="52"/>
        <v>#VALUE!</v>
      </c>
      <c r="W217" s="174" t="e">
        <f t="shared" si="53"/>
        <v>#VALUE!</v>
      </c>
    </row>
    <row r="218" spans="6:23" x14ac:dyDescent="0.25">
      <c r="F218"/>
      <c r="J218" s="178" t="e">
        <f t="shared" si="43"/>
        <v>#VALUE!</v>
      </c>
      <c r="K218" s="178" t="e">
        <f t="shared" si="44"/>
        <v>#VALUE!</v>
      </c>
      <c r="L218" s="179" t="e">
        <f t="shared" si="45"/>
        <v>#VALUE!</v>
      </c>
      <c r="M218" s="180" t="e">
        <f t="shared" si="46"/>
        <v>#VALUE!</v>
      </c>
      <c r="N218" s="180"/>
      <c r="O218" s="180" t="e">
        <f t="shared" si="47"/>
        <v>#VALUE!</v>
      </c>
      <c r="P218" s="180" t="e">
        <f t="shared" si="48"/>
        <v>#VALUE!</v>
      </c>
      <c r="Q218" s="180" t="e">
        <f t="shared" si="49"/>
        <v>#VALUE!</v>
      </c>
      <c r="R218" s="180" t="e">
        <f t="shared" si="50"/>
        <v>#VALUE!</v>
      </c>
      <c r="S218" s="180"/>
      <c r="T218" s="181" t="e">
        <f t="shared" si="51"/>
        <v>#VALUE!</v>
      </c>
      <c r="U218" s="182"/>
      <c r="V218" s="174" t="e">
        <f t="shared" si="52"/>
        <v>#VALUE!</v>
      </c>
      <c r="W218" s="174" t="e">
        <f t="shared" si="53"/>
        <v>#VALUE!</v>
      </c>
    </row>
    <row r="219" spans="6:23" x14ac:dyDescent="0.25">
      <c r="F219"/>
      <c r="J219" s="178" t="e">
        <f t="shared" si="43"/>
        <v>#VALUE!</v>
      </c>
      <c r="K219" s="178" t="e">
        <f t="shared" si="44"/>
        <v>#VALUE!</v>
      </c>
      <c r="L219" s="179" t="e">
        <f t="shared" si="45"/>
        <v>#VALUE!</v>
      </c>
      <c r="M219" s="180" t="e">
        <f t="shared" si="46"/>
        <v>#VALUE!</v>
      </c>
      <c r="N219" s="180"/>
      <c r="O219" s="180" t="e">
        <f t="shared" si="47"/>
        <v>#VALUE!</v>
      </c>
      <c r="P219" s="180" t="e">
        <f t="shared" si="48"/>
        <v>#VALUE!</v>
      </c>
      <c r="Q219" s="180" t="e">
        <f t="shared" si="49"/>
        <v>#VALUE!</v>
      </c>
      <c r="R219" s="180" t="e">
        <f t="shared" si="50"/>
        <v>#VALUE!</v>
      </c>
      <c r="S219" s="180"/>
      <c r="T219" s="181" t="e">
        <f t="shared" si="51"/>
        <v>#VALUE!</v>
      </c>
      <c r="U219" s="182"/>
      <c r="V219" s="174" t="e">
        <f t="shared" si="52"/>
        <v>#VALUE!</v>
      </c>
      <c r="W219" s="174" t="e">
        <f t="shared" si="53"/>
        <v>#VALUE!</v>
      </c>
    </row>
    <row r="220" spans="6:23" x14ac:dyDescent="0.25">
      <c r="F220"/>
      <c r="J220" s="178" t="e">
        <f t="shared" si="43"/>
        <v>#VALUE!</v>
      </c>
      <c r="K220" s="178" t="e">
        <f t="shared" si="44"/>
        <v>#VALUE!</v>
      </c>
      <c r="L220" s="179" t="e">
        <f t="shared" si="45"/>
        <v>#VALUE!</v>
      </c>
      <c r="M220" s="180" t="e">
        <f t="shared" si="46"/>
        <v>#VALUE!</v>
      </c>
      <c r="N220" s="180"/>
      <c r="O220" s="180" t="e">
        <f t="shared" si="47"/>
        <v>#VALUE!</v>
      </c>
      <c r="P220" s="180" t="e">
        <f t="shared" si="48"/>
        <v>#VALUE!</v>
      </c>
      <c r="Q220" s="180" t="e">
        <f t="shared" si="49"/>
        <v>#VALUE!</v>
      </c>
      <c r="R220" s="180" t="e">
        <f t="shared" si="50"/>
        <v>#VALUE!</v>
      </c>
      <c r="S220" s="180"/>
      <c r="T220" s="181" t="e">
        <f t="shared" si="51"/>
        <v>#VALUE!</v>
      </c>
      <c r="U220" s="182"/>
      <c r="V220" s="174" t="e">
        <f t="shared" si="52"/>
        <v>#VALUE!</v>
      </c>
      <c r="W220" s="174" t="e">
        <f t="shared" si="53"/>
        <v>#VALUE!</v>
      </c>
    </row>
    <row r="221" spans="6:23" x14ac:dyDescent="0.25">
      <c r="F221"/>
      <c r="J221" s="178" t="e">
        <f t="shared" si="43"/>
        <v>#VALUE!</v>
      </c>
      <c r="K221" s="178" t="e">
        <f t="shared" si="44"/>
        <v>#VALUE!</v>
      </c>
      <c r="L221" s="179" t="e">
        <f t="shared" si="45"/>
        <v>#VALUE!</v>
      </c>
      <c r="M221" s="180" t="e">
        <f t="shared" si="46"/>
        <v>#VALUE!</v>
      </c>
      <c r="N221" s="180"/>
      <c r="O221" s="180" t="e">
        <f t="shared" si="47"/>
        <v>#VALUE!</v>
      </c>
      <c r="P221" s="180" t="e">
        <f t="shared" si="48"/>
        <v>#VALUE!</v>
      </c>
      <c r="Q221" s="180" t="e">
        <f t="shared" si="49"/>
        <v>#VALUE!</v>
      </c>
      <c r="R221" s="180" t="e">
        <f t="shared" si="50"/>
        <v>#VALUE!</v>
      </c>
      <c r="S221" s="180"/>
      <c r="T221" s="181" t="e">
        <f t="shared" si="51"/>
        <v>#VALUE!</v>
      </c>
      <c r="U221" s="182"/>
      <c r="V221" s="174" t="e">
        <f t="shared" si="52"/>
        <v>#VALUE!</v>
      </c>
      <c r="W221" s="174" t="e">
        <f t="shared" si="53"/>
        <v>#VALUE!</v>
      </c>
    </row>
    <row r="222" spans="6:23" x14ac:dyDescent="0.25">
      <c r="F222"/>
      <c r="J222" s="178" t="e">
        <f t="shared" si="43"/>
        <v>#VALUE!</v>
      </c>
      <c r="K222" s="178" t="e">
        <f t="shared" si="44"/>
        <v>#VALUE!</v>
      </c>
      <c r="L222" s="179" t="e">
        <f t="shared" si="45"/>
        <v>#VALUE!</v>
      </c>
      <c r="M222" s="180" t="e">
        <f t="shared" si="46"/>
        <v>#VALUE!</v>
      </c>
      <c r="N222" s="180"/>
      <c r="O222" s="180" t="e">
        <f t="shared" si="47"/>
        <v>#VALUE!</v>
      </c>
      <c r="P222" s="180" t="e">
        <f t="shared" si="48"/>
        <v>#VALUE!</v>
      </c>
      <c r="Q222" s="180" t="e">
        <f t="shared" si="49"/>
        <v>#VALUE!</v>
      </c>
      <c r="R222" s="180" t="e">
        <f t="shared" si="50"/>
        <v>#VALUE!</v>
      </c>
      <c r="S222" s="180"/>
      <c r="T222" s="181" t="e">
        <f t="shared" si="51"/>
        <v>#VALUE!</v>
      </c>
      <c r="U222" s="182"/>
      <c r="V222" s="174" t="e">
        <f t="shared" si="52"/>
        <v>#VALUE!</v>
      </c>
      <c r="W222" s="174" t="e">
        <f t="shared" si="53"/>
        <v>#VALUE!</v>
      </c>
    </row>
    <row r="223" spans="6:23" x14ac:dyDescent="0.25">
      <c r="F223"/>
      <c r="J223" s="178" t="e">
        <f t="shared" si="43"/>
        <v>#VALUE!</v>
      </c>
      <c r="K223" s="178" t="e">
        <f t="shared" si="44"/>
        <v>#VALUE!</v>
      </c>
      <c r="L223" s="179" t="e">
        <f t="shared" si="45"/>
        <v>#VALUE!</v>
      </c>
      <c r="M223" s="180" t="e">
        <f t="shared" si="46"/>
        <v>#VALUE!</v>
      </c>
      <c r="N223" s="180"/>
      <c r="O223" s="180" t="e">
        <f t="shared" si="47"/>
        <v>#VALUE!</v>
      </c>
      <c r="P223" s="180" t="e">
        <f t="shared" si="48"/>
        <v>#VALUE!</v>
      </c>
      <c r="Q223" s="180" t="e">
        <f t="shared" si="49"/>
        <v>#VALUE!</v>
      </c>
      <c r="R223" s="180" t="e">
        <f t="shared" si="50"/>
        <v>#VALUE!</v>
      </c>
      <c r="S223" s="180"/>
      <c r="T223" s="181" t="e">
        <f t="shared" si="51"/>
        <v>#VALUE!</v>
      </c>
      <c r="U223" s="182"/>
      <c r="V223" s="174" t="e">
        <f t="shared" si="52"/>
        <v>#VALUE!</v>
      </c>
      <c r="W223" s="174" t="e">
        <f t="shared" si="53"/>
        <v>#VALUE!</v>
      </c>
    </row>
    <row r="224" spans="6:23" x14ac:dyDescent="0.25">
      <c r="F224"/>
      <c r="J224" s="178" t="e">
        <f t="shared" si="43"/>
        <v>#VALUE!</v>
      </c>
      <c r="K224" s="178" t="e">
        <f t="shared" si="44"/>
        <v>#VALUE!</v>
      </c>
      <c r="L224" s="179" t="e">
        <f t="shared" si="45"/>
        <v>#VALUE!</v>
      </c>
      <c r="M224" s="180" t="e">
        <f t="shared" si="46"/>
        <v>#VALUE!</v>
      </c>
      <c r="N224" s="180"/>
      <c r="O224" s="180" t="e">
        <f t="shared" si="47"/>
        <v>#VALUE!</v>
      </c>
      <c r="P224" s="180" t="e">
        <f t="shared" si="48"/>
        <v>#VALUE!</v>
      </c>
      <c r="Q224" s="180" t="e">
        <f t="shared" si="49"/>
        <v>#VALUE!</v>
      </c>
      <c r="R224" s="180" t="e">
        <f t="shared" si="50"/>
        <v>#VALUE!</v>
      </c>
      <c r="S224" s="180"/>
      <c r="T224" s="181" t="e">
        <f t="shared" si="51"/>
        <v>#VALUE!</v>
      </c>
      <c r="U224" s="182"/>
      <c r="V224" s="174" t="e">
        <f t="shared" si="52"/>
        <v>#VALUE!</v>
      </c>
      <c r="W224" s="174" t="e">
        <f t="shared" si="53"/>
        <v>#VALUE!</v>
      </c>
    </row>
    <row r="225" spans="6:23" x14ac:dyDescent="0.25">
      <c r="F225"/>
      <c r="J225" s="178" t="e">
        <f t="shared" si="43"/>
        <v>#VALUE!</v>
      </c>
      <c r="K225" s="178" t="e">
        <f t="shared" si="44"/>
        <v>#VALUE!</v>
      </c>
      <c r="L225" s="179" t="e">
        <f t="shared" si="45"/>
        <v>#VALUE!</v>
      </c>
      <c r="M225" s="180" t="e">
        <f t="shared" si="46"/>
        <v>#VALUE!</v>
      </c>
      <c r="N225" s="180"/>
      <c r="O225" s="180" t="e">
        <f t="shared" si="47"/>
        <v>#VALUE!</v>
      </c>
      <c r="P225" s="180" t="e">
        <f t="shared" si="48"/>
        <v>#VALUE!</v>
      </c>
      <c r="Q225" s="180" t="e">
        <f t="shared" si="49"/>
        <v>#VALUE!</v>
      </c>
      <c r="R225" s="180" t="e">
        <f t="shared" si="50"/>
        <v>#VALUE!</v>
      </c>
      <c r="S225" s="180"/>
      <c r="T225" s="181" t="e">
        <f t="shared" si="51"/>
        <v>#VALUE!</v>
      </c>
      <c r="U225" s="182"/>
      <c r="V225" s="174" t="e">
        <f t="shared" si="52"/>
        <v>#VALUE!</v>
      </c>
      <c r="W225" s="174" t="e">
        <f t="shared" si="53"/>
        <v>#VALUE!</v>
      </c>
    </row>
    <row r="226" spans="6:23" x14ac:dyDescent="0.25">
      <c r="F226"/>
      <c r="J226" s="178" t="e">
        <f t="shared" si="43"/>
        <v>#VALUE!</v>
      </c>
      <c r="K226" s="178" t="e">
        <f t="shared" si="44"/>
        <v>#VALUE!</v>
      </c>
      <c r="L226" s="179" t="e">
        <f t="shared" si="45"/>
        <v>#VALUE!</v>
      </c>
      <c r="M226" s="180" t="e">
        <f t="shared" si="46"/>
        <v>#VALUE!</v>
      </c>
      <c r="N226" s="180"/>
      <c r="O226" s="180" t="e">
        <f t="shared" si="47"/>
        <v>#VALUE!</v>
      </c>
      <c r="P226" s="180" t="e">
        <f t="shared" si="48"/>
        <v>#VALUE!</v>
      </c>
      <c r="Q226" s="180" t="e">
        <f t="shared" si="49"/>
        <v>#VALUE!</v>
      </c>
      <c r="R226" s="180" t="e">
        <f t="shared" si="50"/>
        <v>#VALUE!</v>
      </c>
      <c r="S226" s="180"/>
      <c r="T226" s="181" t="e">
        <f t="shared" si="51"/>
        <v>#VALUE!</v>
      </c>
      <c r="U226" s="182"/>
      <c r="V226" s="174" t="e">
        <f t="shared" si="52"/>
        <v>#VALUE!</v>
      </c>
      <c r="W226" s="174" t="e">
        <f t="shared" si="53"/>
        <v>#VALUE!</v>
      </c>
    </row>
    <row r="227" spans="6:23" x14ac:dyDescent="0.25">
      <c r="F227"/>
      <c r="J227" s="178" t="e">
        <f t="shared" si="43"/>
        <v>#VALUE!</v>
      </c>
      <c r="K227" s="178" t="e">
        <f t="shared" si="44"/>
        <v>#VALUE!</v>
      </c>
      <c r="L227" s="179" t="e">
        <f t="shared" si="45"/>
        <v>#VALUE!</v>
      </c>
      <c r="M227" s="180" t="e">
        <f t="shared" si="46"/>
        <v>#VALUE!</v>
      </c>
      <c r="N227" s="180"/>
      <c r="O227" s="180" t="e">
        <f t="shared" si="47"/>
        <v>#VALUE!</v>
      </c>
      <c r="P227" s="180" t="e">
        <f t="shared" si="48"/>
        <v>#VALUE!</v>
      </c>
      <c r="Q227" s="180" t="e">
        <f t="shared" si="49"/>
        <v>#VALUE!</v>
      </c>
      <c r="R227" s="180" t="e">
        <f t="shared" si="50"/>
        <v>#VALUE!</v>
      </c>
      <c r="S227" s="180"/>
      <c r="T227" s="181" t="e">
        <f t="shared" si="51"/>
        <v>#VALUE!</v>
      </c>
      <c r="U227" s="182"/>
      <c r="V227" s="174" t="e">
        <f t="shared" si="52"/>
        <v>#VALUE!</v>
      </c>
      <c r="W227" s="174" t="e">
        <f t="shared" si="53"/>
        <v>#VALUE!</v>
      </c>
    </row>
    <row r="228" spans="6:23" x14ac:dyDescent="0.25">
      <c r="F228"/>
      <c r="J228" s="178" t="e">
        <f t="shared" si="43"/>
        <v>#VALUE!</v>
      </c>
      <c r="K228" s="178" t="e">
        <f t="shared" si="44"/>
        <v>#VALUE!</v>
      </c>
      <c r="L228" s="179" t="e">
        <f t="shared" si="45"/>
        <v>#VALUE!</v>
      </c>
      <c r="M228" s="180" t="e">
        <f t="shared" si="46"/>
        <v>#VALUE!</v>
      </c>
      <c r="N228" s="180"/>
      <c r="O228" s="180" t="e">
        <f t="shared" si="47"/>
        <v>#VALUE!</v>
      </c>
      <c r="P228" s="180" t="e">
        <f t="shared" si="48"/>
        <v>#VALUE!</v>
      </c>
      <c r="Q228" s="180" t="e">
        <f t="shared" si="49"/>
        <v>#VALUE!</v>
      </c>
      <c r="R228" s="180" t="e">
        <f t="shared" si="50"/>
        <v>#VALUE!</v>
      </c>
      <c r="S228" s="180"/>
      <c r="T228" s="181" t="e">
        <f t="shared" si="51"/>
        <v>#VALUE!</v>
      </c>
      <c r="U228" s="182"/>
      <c r="V228" s="174" t="e">
        <f t="shared" si="52"/>
        <v>#VALUE!</v>
      </c>
      <c r="W228" s="174" t="e">
        <f t="shared" si="53"/>
        <v>#VALUE!</v>
      </c>
    </row>
    <row r="229" spans="6:23" x14ac:dyDescent="0.25">
      <c r="F229"/>
      <c r="J229" s="178" t="e">
        <f t="shared" si="43"/>
        <v>#VALUE!</v>
      </c>
      <c r="K229" s="178" t="e">
        <f t="shared" si="44"/>
        <v>#VALUE!</v>
      </c>
      <c r="L229" s="179" t="e">
        <f t="shared" si="45"/>
        <v>#VALUE!</v>
      </c>
      <c r="M229" s="180" t="e">
        <f t="shared" si="46"/>
        <v>#VALUE!</v>
      </c>
      <c r="N229" s="180"/>
      <c r="O229" s="180" t="e">
        <f t="shared" si="47"/>
        <v>#VALUE!</v>
      </c>
      <c r="P229" s="180" t="e">
        <f t="shared" si="48"/>
        <v>#VALUE!</v>
      </c>
      <c r="Q229" s="180" t="e">
        <f t="shared" si="49"/>
        <v>#VALUE!</v>
      </c>
      <c r="R229" s="180" t="e">
        <f t="shared" si="50"/>
        <v>#VALUE!</v>
      </c>
      <c r="S229" s="180"/>
      <c r="T229" s="181" t="e">
        <f t="shared" si="51"/>
        <v>#VALUE!</v>
      </c>
      <c r="U229" s="182"/>
      <c r="V229" s="174" t="e">
        <f t="shared" si="52"/>
        <v>#VALUE!</v>
      </c>
      <c r="W229" s="174" t="e">
        <f t="shared" si="53"/>
        <v>#VALUE!</v>
      </c>
    </row>
    <row r="230" spans="6:23" x14ac:dyDescent="0.25">
      <c r="F230"/>
      <c r="J230" s="178" t="e">
        <f t="shared" si="43"/>
        <v>#VALUE!</v>
      </c>
      <c r="K230" s="178" t="e">
        <f t="shared" si="44"/>
        <v>#VALUE!</v>
      </c>
      <c r="L230" s="179" t="e">
        <f t="shared" si="45"/>
        <v>#VALUE!</v>
      </c>
      <c r="M230" s="180" t="e">
        <f t="shared" si="46"/>
        <v>#VALUE!</v>
      </c>
      <c r="N230" s="180"/>
      <c r="O230" s="180" t="e">
        <f t="shared" si="47"/>
        <v>#VALUE!</v>
      </c>
      <c r="P230" s="180" t="e">
        <f t="shared" si="48"/>
        <v>#VALUE!</v>
      </c>
      <c r="Q230" s="180" t="e">
        <f t="shared" si="49"/>
        <v>#VALUE!</v>
      </c>
      <c r="R230" s="180" t="e">
        <f t="shared" si="50"/>
        <v>#VALUE!</v>
      </c>
      <c r="S230" s="180"/>
      <c r="T230" s="181" t="e">
        <f t="shared" si="51"/>
        <v>#VALUE!</v>
      </c>
      <c r="U230" s="182"/>
      <c r="V230" s="174" t="e">
        <f t="shared" si="52"/>
        <v>#VALUE!</v>
      </c>
      <c r="W230" s="174" t="e">
        <f t="shared" si="53"/>
        <v>#VALUE!</v>
      </c>
    </row>
    <row r="231" spans="6:23" x14ac:dyDescent="0.25">
      <c r="F231"/>
      <c r="J231" s="178" t="e">
        <f t="shared" si="43"/>
        <v>#VALUE!</v>
      </c>
      <c r="K231" s="178" t="e">
        <f t="shared" si="44"/>
        <v>#VALUE!</v>
      </c>
      <c r="L231" s="179" t="e">
        <f t="shared" si="45"/>
        <v>#VALUE!</v>
      </c>
      <c r="M231" s="180" t="e">
        <f t="shared" si="46"/>
        <v>#VALUE!</v>
      </c>
      <c r="N231" s="180"/>
      <c r="O231" s="180" t="e">
        <f t="shared" si="47"/>
        <v>#VALUE!</v>
      </c>
      <c r="P231" s="180" t="e">
        <f t="shared" si="48"/>
        <v>#VALUE!</v>
      </c>
      <c r="Q231" s="180" t="e">
        <f t="shared" si="49"/>
        <v>#VALUE!</v>
      </c>
      <c r="R231" s="180" t="e">
        <f t="shared" si="50"/>
        <v>#VALUE!</v>
      </c>
      <c r="S231" s="180"/>
      <c r="T231" s="181" t="e">
        <f t="shared" si="51"/>
        <v>#VALUE!</v>
      </c>
      <c r="U231" s="182"/>
      <c r="V231" s="174" t="e">
        <f t="shared" si="52"/>
        <v>#VALUE!</v>
      </c>
      <c r="W231" s="174" t="e">
        <f t="shared" si="53"/>
        <v>#VALUE!</v>
      </c>
    </row>
    <row r="232" spans="6:23" x14ac:dyDescent="0.25">
      <c r="F232"/>
      <c r="J232" s="178" t="e">
        <f t="shared" si="43"/>
        <v>#VALUE!</v>
      </c>
      <c r="K232" s="178" t="e">
        <f t="shared" si="44"/>
        <v>#VALUE!</v>
      </c>
      <c r="L232" s="179" t="e">
        <f t="shared" si="45"/>
        <v>#VALUE!</v>
      </c>
      <c r="M232" s="180" t="e">
        <f t="shared" si="46"/>
        <v>#VALUE!</v>
      </c>
      <c r="N232" s="180"/>
      <c r="O232" s="180" t="e">
        <f t="shared" si="47"/>
        <v>#VALUE!</v>
      </c>
      <c r="P232" s="180" t="e">
        <f t="shared" si="48"/>
        <v>#VALUE!</v>
      </c>
      <c r="Q232" s="180" t="e">
        <f t="shared" si="49"/>
        <v>#VALUE!</v>
      </c>
      <c r="R232" s="180" t="e">
        <f t="shared" si="50"/>
        <v>#VALUE!</v>
      </c>
      <c r="S232" s="180"/>
      <c r="T232" s="181" t="e">
        <f t="shared" si="51"/>
        <v>#VALUE!</v>
      </c>
      <c r="U232" s="182"/>
      <c r="V232" s="174" t="e">
        <f t="shared" si="52"/>
        <v>#VALUE!</v>
      </c>
      <c r="W232" s="174" t="e">
        <f t="shared" si="53"/>
        <v>#VALUE!</v>
      </c>
    </row>
    <row r="233" spans="6:23" x14ac:dyDescent="0.25">
      <c r="F233"/>
      <c r="J233" s="178" t="e">
        <f t="shared" si="43"/>
        <v>#VALUE!</v>
      </c>
      <c r="K233" s="178" t="e">
        <f t="shared" si="44"/>
        <v>#VALUE!</v>
      </c>
      <c r="L233" s="179" t="e">
        <f t="shared" si="45"/>
        <v>#VALUE!</v>
      </c>
      <c r="M233" s="180" t="e">
        <f t="shared" si="46"/>
        <v>#VALUE!</v>
      </c>
      <c r="N233" s="180"/>
      <c r="O233" s="180" t="e">
        <f t="shared" si="47"/>
        <v>#VALUE!</v>
      </c>
      <c r="P233" s="180" t="e">
        <f t="shared" si="48"/>
        <v>#VALUE!</v>
      </c>
      <c r="Q233" s="180" t="e">
        <f t="shared" si="49"/>
        <v>#VALUE!</v>
      </c>
      <c r="R233" s="180" t="e">
        <f t="shared" si="50"/>
        <v>#VALUE!</v>
      </c>
      <c r="S233" s="180"/>
      <c r="T233" s="181" t="e">
        <f t="shared" si="51"/>
        <v>#VALUE!</v>
      </c>
      <c r="U233" s="182"/>
      <c r="V233" s="174" t="e">
        <f t="shared" si="52"/>
        <v>#VALUE!</v>
      </c>
      <c r="W233" s="174" t="e">
        <f t="shared" si="53"/>
        <v>#VALUE!</v>
      </c>
    </row>
    <row r="234" spans="6:23" x14ac:dyDescent="0.25">
      <c r="F234"/>
      <c r="J234" s="178" t="e">
        <f t="shared" si="43"/>
        <v>#VALUE!</v>
      </c>
      <c r="K234" s="178" t="e">
        <f t="shared" si="44"/>
        <v>#VALUE!</v>
      </c>
      <c r="L234" s="179" t="e">
        <f t="shared" si="45"/>
        <v>#VALUE!</v>
      </c>
      <c r="M234" s="180" t="e">
        <f t="shared" si="46"/>
        <v>#VALUE!</v>
      </c>
      <c r="N234" s="180"/>
      <c r="O234" s="180" t="e">
        <f t="shared" si="47"/>
        <v>#VALUE!</v>
      </c>
      <c r="P234" s="180" t="e">
        <f t="shared" si="48"/>
        <v>#VALUE!</v>
      </c>
      <c r="Q234" s="180" t="e">
        <f t="shared" si="49"/>
        <v>#VALUE!</v>
      </c>
      <c r="R234" s="180" t="e">
        <f t="shared" si="50"/>
        <v>#VALUE!</v>
      </c>
      <c r="S234" s="180"/>
      <c r="T234" s="181" t="e">
        <f t="shared" si="51"/>
        <v>#VALUE!</v>
      </c>
      <c r="U234" s="182"/>
      <c r="V234" s="174" t="e">
        <f t="shared" si="52"/>
        <v>#VALUE!</v>
      </c>
      <c r="W234" s="174" t="e">
        <f t="shared" si="53"/>
        <v>#VALUE!</v>
      </c>
    </row>
    <row r="235" spans="6:23" x14ac:dyDescent="0.25">
      <c r="F235"/>
      <c r="J235" s="178" t="e">
        <f t="shared" si="43"/>
        <v>#VALUE!</v>
      </c>
      <c r="K235" s="178" t="e">
        <f t="shared" si="44"/>
        <v>#VALUE!</v>
      </c>
      <c r="L235" s="179" t="e">
        <f t="shared" si="45"/>
        <v>#VALUE!</v>
      </c>
      <c r="M235" s="180" t="e">
        <f t="shared" si="46"/>
        <v>#VALUE!</v>
      </c>
      <c r="N235" s="180"/>
      <c r="O235" s="180" t="e">
        <f t="shared" si="47"/>
        <v>#VALUE!</v>
      </c>
      <c r="P235" s="180" t="e">
        <f t="shared" si="48"/>
        <v>#VALUE!</v>
      </c>
      <c r="Q235" s="180" t="e">
        <f t="shared" si="49"/>
        <v>#VALUE!</v>
      </c>
      <c r="R235" s="180" t="e">
        <f t="shared" si="50"/>
        <v>#VALUE!</v>
      </c>
      <c r="S235" s="180"/>
      <c r="T235" s="181" t="e">
        <f t="shared" si="51"/>
        <v>#VALUE!</v>
      </c>
      <c r="U235" s="182"/>
      <c r="V235" s="174" t="e">
        <f t="shared" si="52"/>
        <v>#VALUE!</v>
      </c>
      <c r="W235" s="174" t="e">
        <f t="shared" si="53"/>
        <v>#VALUE!</v>
      </c>
    </row>
    <row r="236" spans="6:23" x14ac:dyDescent="0.25">
      <c r="F236"/>
      <c r="J236" s="178" t="e">
        <f t="shared" si="43"/>
        <v>#VALUE!</v>
      </c>
      <c r="K236" s="178" t="e">
        <f t="shared" si="44"/>
        <v>#VALUE!</v>
      </c>
      <c r="L236" s="179" t="e">
        <f t="shared" si="45"/>
        <v>#VALUE!</v>
      </c>
      <c r="M236" s="180" t="e">
        <f t="shared" si="46"/>
        <v>#VALUE!</v>
      </c>
      <c r="N236" s="180"/>
      <c r="O236" s="180" t="e">
        <f t="shared" si="47"/>
        <v>#VALUE!</v>
      </c>
      <c r="P236" s="180" t="e">
        <f t="shared" si="48"/>
        <v>#VALUE!</v>
      </c>
      <c r="Q236" s="180" t="e">
        <f t="shared" si="49"/>
        <v>#VALUE!</v>
      </c>
      <c r="R236" s="180" t="e">
        <f t="shared" si="50"/>
        <v>#VALUE!</v>
      </c>
      <c r="S236" s="180"/>
      <c r="T236" s="181" t="e">
        <f t="shared" si="51"/>
        <v>#VALUE!</v>
      </c>
      <c r="U236" s="182"/>
      <c r="V236" s="174" t="e">
        <f t="shared" si="52"/>
        <v>#VALUE!</v>
      </c>
      <c r="W236" s="174" t="e">
        <f t="shared" si="53"/>
        <v>#VALUE!</v>
      </c>
    </row>
    <row r="237" spans="6:23" x14ac:dyDescent="0.25">
      <c r="F237"/>
      <c r="J237" s="178" t="e">
        <f t="shared" si="43"/>
        <v>#VALUE!</v>
      </c>
      <c r="K237" s="178" t="e">
        <f t="shared" si="44"/>
        <v>#VALUE!</v>
      </c>
      <c r="L237" s="179" t="e">
        <f t="shared" si="45"/>
        <v>#VALUE!</v>
      </c>
      <c r="M237" s="180" t="e">
        <f t="shared" si="46"/>
        <v>#VALUE!</v>
      </c>
      <c r="N237" s="180"/>
      <c r="O237" s="180" t="e">
        <f t="shared" si="47"/>
        <v>#VALUE!</v>
      </c>
      <c r="P237" s="180" t="e">
        <f t="shared" si="48"/>
        <v>#VALUE!</v>
      </c>
      <c r="Q237" s="180" t="e">
        <f t="shared" si="49"/>
        <v>#VALUE!</v>
      </c>
      <c r="R237" s="180" t="e">
        <f t="shared" si="50"/>
        <v>#VALUE!</v>
      </c>
      <c r="S237" s="180"/>
      <c r="T237" s="181" t="e">
        <f t="shared" si="51"/>
        <v>#VALUE!</v>
      </c>
      <c r="U237" s="182"/>
      <c r="V237" s="174" t="e">
        <f t="shared" si="52"/>
        <v>#VALUE!</v>
      </c>
      <c r="W237" s="174" t="e">
        <f t="shared" si="53"/>
        <v>#VALUE!</v>
      </c>
    </row>
    <row r="238" spans="6:23" x14ac:dyDescent="0.25">
      <c r="F238"/>
      <c r="J238" s="178" t="e">
        <f t="shared" si="43"/>
        <v>#VALUE!</v>
      </c>
      <c r="K238" s="178" t="e">
        <f t="shared" si="44"/>
        <v>#VALUE!</v>
      </c>
      <c r="L238" s="179" t="e">
        <f t="shared" si="45"/>
        <v>#VALUE!</v>
      </c>
      <c r="M238" s="180" t="e">
        <f t="shared" si="46"/>
        <v>#VALUE!</v>
      </c>
      <c r="N238" s="180"/>
      <c r="O238" s="180" t="e">
        <f t="shared" si="47"/>
        <v>#VALUE!</v>
      </c>
      <c r="P238" s="180" t="e">
        <f t="shared" si="48"/>
        <v>#VALUE!</v>
      </c>
      <c r="Q238" s="180" t="e">
        <f t="shared" si="49"/>
        <v>#VALUE!</v>
      </c>
      <c r="R238" s="180" t="e">
        <f t="shared" si="50"/>
        <v>#VALUE!</v>
      </c>
      <c r="S238" s="180"/>
      <c r="T238" s="181" t="e">
        <f t="shared" si="51"/>
        <v>#VALUE!</v>
      </c>
      <c r="U238" s="182"/>
      <c r="V238" s="174" t="e">
        <f t="shared" si="52"/>
        <v>#VALUE!</v>
      </c>
      <c r="W238" s="174" t="e">
        <f t="shared" si="53"/>
        <v>#VALUE!</v>
      </c>
    </row>
    <row r="239" spans="6:23" x14ac:dyDescent="0.25">
      <c r="F239"/>
      <c r="J239" s="178" t="e">
        <f t="shared" si="43"/>
        <v>#VALUE!</v>
      </c>
      <c r="K239" s="178" t="e">
        <f t="shared" si="44"/>
        <v>#VALUE!</v>
      </c>
      <c r="L239" s="179" t="e">
        <f t="shared" si="45"/>
        <v>#VALUE!</v>
      </c>
      <c r="M239" s="180" t="e">
        <f t="shared" si="46"/>
        <v>#VALUE!</v>
      </c>
      <c r="N239" s="180"/>
      <c r="O239" s="180" t="e">
        <f t="shared" si="47"/>
        <v>#VALUE!</v>
      </c>
      <c r="P239" s="180" t="e">
        <f t="shared" si="48"/>
        <v>#VALUE!</v>
      </c>
      <c r="Q239" s="180" t="e">
        <f t="shared" si="49"/>
        <v>#VALUE!</v>
      </c>
      <c r="R239" s="180" t="e">
        <f t="shared" si="50"/>
        <v>#VALUE!</v>
      </c>
      <c r="S239" s="180"/>
      <c r="T239" s="181" t="e">
        <f t="shared" si="51"/>
        <v>#VALUE!</v>
      </c>
      <c r="U239" s="182"/>
      <c r="V239" s="174" t="e">
        <f t="shared" si="52"/>
        <v>#VALUE!</v>
      </c>
      <c r="W239" s="174" t="e">
        <f t="shared" si="53"/>
        <v>#VALUE!</v>
      </c>
    </row>
    <row r="240" spans="6:23" x14ac:dyDescent="0.25">
      <c r="F240"/>
      <c r="J240" s="178" t="e">
        <f t="shared" si="43"/>
        <v>#VALUE!</v>
      </c>
      <c r="K240" s="178" t="e">
        <f t="shared" si="44"/>
        <v>#VALUE!</v>
      </c>
      <c r="L240" s="179" t="e">
        <f t="shared" si="45"/>
        <v>#VALUE!</v>
      </c>
      <c r="M240" s="180" t="e">
        <f t="shared" si="46"/>
        <v>#VALUE!</v>
      </c>
      <c r="N240" s="180"/>
      <c r="O240" s="180" t="e">
        <f t="shared" si="47"/>
        <v>#VALUE!</v>
      </c>
      <c r="P240" s="180" t="e">
        <f t="shared" si="48"/>
        <v>#VALUE!</v>
      </c>
      <c r="Q240" s="180" t="e">
        <f t="shared" si="49"/>
        <v>#VALUE!</v>
      </c>
      <c r="R240" s="180" t="e">
        <f t="shared" si="50"/>
        <v>#VALUE!</v>
      </c>
      <c r="S240" s="180"/>
      <c r="T240" s="181" t="e">
        <f t="shared" si="51"/>
        <v>#VALUE!</v>
      </c>
      <c r="U240" s="182"/>
      <c r="V240" s="174" t="e">
        <f t="shared" si="52"/>
        <v>#VALUE!</v>
      </c>
      <c r="W240" s="174" t="e">
        <f t="shared" si="53"/>
        <v>#VALUE!</v>
      </c>
    </row>
    <row r="241" spans="6:23" x14ac:dyDescent="0.25">
      <c r="F241"/>
      <c r="J241" s="178" t="e">
        <f t="shared" si="43"/>
        <v>#VALUE!</v>
      </c>
      <c r="K241" s="178" t="e">
        <f t="shared" si="44"/>
        <v>#VALUE!</v>
      </c>
      <c r="L241" s="179" t="e">
        <f t="shared" si="45"/>
        <v>#VALUE!</v>
      </c>
      <c r="M241" s="180" t="e">
        <f t="shared" si="46"/>
        <v>#VALUE!</v>
      </c>
      <c r="N241" s="180"/>
      <c r="O241" s="180" t="e">
        <f t="shared" si="47"/>
        <v>#VALUE!</v>
      </c>
      <c r="P241" s="180" t="e">
        <f t="shared" si="48"/>
        <v>#VALUE!</v>
      </c>
      <c r="Q241" s="180" t="e">
        <f t="shared" si="49"/>
        <v>#VALUE!</v>
      </c>
      <c r="R241" s="180" t="e">
        <f t="shared" si="50"/>
        <v>#VALUE!</v>
      </c>
      <c r="S241" s="180"/>
      <c r="T241" s="181" t="e">
        <f t="shared" si="51"/>
        <v>#VALUE!</v>
      </c>
      <c r="U241" s="182"/>
      <c r="V241" s="174" t="e">
        <f t="shared" si="52"/>
        <v>#VALUE!</v>
      </c>
      <c r="W241" s="174" t="e">
        <f t="shared" si="53"/>
        <v>#VALUE!</v>
      </c>
    </row>
    <row r="242" spans="6:23" x14ac:dyDescent="0.25">
      <c r="F242"/>
      <c r="J242" s="178" t="e">
        <f t="shared" si="43"/>
        <v>#VALUE!</v>
      </c>
      <c r="K242" s="178" t="e">
        <f t="shared" si="44"/>
        <v>#VALUE!</v>
      </c>
      <c r="L242" s="179" t="e">
        <f t="shared" si="45"/>
        <v>#VALUE!</v>
      </c>
      <c r="M242" s="180" t="e">
        <f t="shared" si="46"/>
        <v>#VALUE!</v>
      </c>
      <c r="N242" s="180"/>
      <c r="O242" s="180" t="e">
        <f t="shared" si="47"/>
        <v>#VALUE!</v>
      </c>
      <c r="P242" s="180" t="e">
        <f t="shared" si="48"/>
        <v>#VALUE!</v>
      </c>
      <c r="Q242" s="180" t="e">
        <f t="shared" si="49"/>
        <v>#VALUE!</v>
      </c>
      <c r="R242" s="180" t="e">
        <f t="shared" si="50"/>
        <v>#VALUE!</v>
      </c>
      <c r="S242" s="180"/>
      <c r="T242" s="181" t="e">
        <f t="shared" si="51"/>
        <v>#VALUE!</v>
      </c>
      <c r="U242" s="182"/>
      <c r="V242" s="174" t="e">
        <f t="shared" si="52"/>
        <v>#VALUE!</v>
      </c>
      <c r="W242" s="174" t="e">
        <f t="shared" si="53"/>
        <v>#VALUE!</v>
      </c>
    </row>
    <row r="243" spans="6:23" x14ac:dyDescent="0.25">
      <c r="F243"/>
      <c r="J243" s="178" t="e">
        <f t="shared" si="43"/>
        <v>#VALUE!</v>
      </c>
      <c r="K243" s="178" t="e">
        <f t="shared" si="44"/>
        <v>#VALUE!</v>
      </c>
      <c r="L243" s="179" t="e">
        <f t="shared" si="45"/>
        <v>#VALUE!</v>
      </c>
      <c r="M243" s="180" t="e">
        <f t="shared" si="46"/>
        <v>#VALUE!</v>
      </c>
      <c r="N243" s="180"/>
      <c r="O243" s="180" t="e">
        <f t="shared" si="47"/>
        <v>#VALUE!</v>
      </c>
      <c r="P243" s="180" t="e">
        <f t="shared" si="48"/>
        <v>#VALUE!</v>
      </c>
      <c r="Q243" s="180" t="e">
        <f t="shared" si="49"/>
        <v>#VALUE!</v>
      </c>
      <c r="R243" s="180" t="e">
        <f t="shared" si="50"/>
        <v>#VALUE!</v>
      </c>
      <c r="S243" s="180"/>
      <c r="T243" s="181" t="e">
        <f t="shared" si="51"/>
        <v>#VALUE!</v>
      </c>
      <c r="U243" s="182"/>
      <c r="V243" s="174" t="e">
        <f t="shared" si="52"/>
        <v>#VALUE!</v>
      </c>
      <c r="W243" s="174" t="e">
        <f t="shared" si="53"/>
        <v>#VALUE!</v>
      </c>
    </row>
    <row r="244" spans="6:23" x14ac:dyDescent="0.25">
      <c r="F244"/>
      <c r="J244" s="178" t="e">
        <f t="shared" si="43"/>
        <v>#VALUE!</v>
      </c>
      <c r="K244" s="178" t="e">
        <f t="shared" si="44"/>
        <v>#VALUE!</v>
      </c>
      <c r="L244" s="179" t="e">
        <f t="shared" si="45"/>
        <v>#VALUE!</v>
      </c>
      <c r="M244" s="180" t="e">
        <f t="shared" si="46"/>
        <v>#VALUE!</v>
      </c>
      <c r="N244" s="180"/>
      <c r="O244" s="180" t="e">
        <f t="shared" si="47"/>
        <v>#VALUE!</v>
      </c>
      <c r="P244" s="180" t="e">
        <f t="shared" si="48"/>
        <v>#VALUE!</v>
      </c>
      <c r="Q244" s="180" t="e">
        <f t="shared" si="49"/>
        <v>#VALUE!</v>
      </c>
      <c r="R244" s="180" t="e">
        <f t="shared" si="50"/>
        <v>#VALUE!</v>
      </c>
      <c r="S244" s="180"/>
      <c r="T244" s="181" t="e">
        <f t="shared" si="51"/>
        <v>#VALUE!</v>
      </c>
      <c r="U244" s="182"/>
      <c r="V244" s="174" t="e">
        <f t="shared" si="52"/>
        <v>#VALUE!</v>
      </c>
      <c r="W244" s="174" t="e">
        <f t="shared" si="53"/>
        <v>#VALUE!</v>
      </c>
    </row>
    <row r="245" spans="6:23" x14ac:dyDescent="0.25">
      <c r="F245"/>
      <c r="J245" s="178" t="e">
        <f t="shared" si="43"/>
        <v>#VALUE!</v>
      </c>
      <c r="K245" s="178" t="e">
        <f t="shared" si="44"/>
        <v>#VALUE!</v>
      </c>
      <c r="L245" s="179" t="e">
        <f t="shared" si="45"/>
        <v>#VALUE!</v>
      </c>
      <c r="M245" s="180" t="e">
        <f t="shared" si="46"/>
        <v>#VALUE!</v>
      </c>
      <c r="N245" s="180"/>
      <c r="O245" s="180" t="e">
        <f t="shared" si="47"/>
        <v>#VALUE!</v>
      </c>
      <c r="P245" s="180" t="e">
        <f t="shared" si="48"/>
        <v>#VALUE!</v>
      </c>
      <c r="Q245" s="180" t="e">
        <f t="shared" si="49"/>
        <v>#VALUE!</v>
      </c>
      <c r="R245" s="180" t="e">
        <f t="shared" si="50"/>
        <v>#VALUE!</v>
      </c>
      <c r="S245" s="180"/>
      <c r="T245" s="181" t="e">
        <f t="shared" si="51"/>
        <v>#VALUE!</v>
      </c>
      <c r="U245" s="182"/>
      <c r="V245" s="174" t="e">
        <f t="shared" si="52"/>
        <v>#VALUE!</v>
      </c>
      <c r="W245" s="174" t="e">
        <f t="shared" si="53"/>
        <v>#VALUE!</v>
      </c>
    </row>
    <row r="246" spans="6:23" x14ac:dyDescent="0.25">
      <c r="F246"/>
      <c r="J246" s="178" t="e">
        <f t="shared" si="43"/>
        <v>#VALUE!</v>
      </c>
      <c r="K246" s="178" t="e">
        <f t="shared" si="44"/>
        <v>#VALUE!</v>
      </c>
      <c r="L246" s="179" t="e">
        <f t="shared" si="45"/>
        <v>#VALUE!</v>
      </c>
      <c r="M246" s="180" t="e">
        <f t="shared" si="46"/>
        <v>#VALUE!</v>
      </c>
      <c r="N246" s="180"/>
      <c r="O246" s="180" t="e">
        <f t="shared" si="47"/>
        <v>#VALUE!</v>
      </c>
      <c r="P246" s="180" t="e">
        <f t="shared" si="48"/>
        <v>#VALUE!</v>
      </c>
      <c r="Q246" s="180" t="e">
        <f t="shared" si="49"/>
        <v>#VALUE!</v>
      </c>
      <c r="R246" s="180" t="e">
        <f t="shared" si="50"/>
        <v>#VALUE!</v>
      </c>
      <c r="S246" s="180"/>
      <c r="T246" s="181" t="e">
        <f t="shared" si="51"/>
        <v>#VALUE!</v>
      </c>
      <c r="U246" s="182"/>
      <c r="V246" s="174" t="e">
        <f t="shared" si="52"/>
        <v>#VALUE!</v>
      </c>
      <c r="W246" s="174" t="e">
        <f t="shared" si="53"/>
        <v>#VALUE!</v>
      </c>
    </row>
    <row r="247" spans="6:23" x14ac:dyDescent="0.25">
      <c r="F247"/>
      <c r="J247" s="178" t="e">
        <f t="shared" si="43"/>
        <v>#VALUE!</v>
      </c>
      <c r="K247" s="178" t="e">
        <f t="shared" si="44"/>
        <v>#VALUE!</v>
      </c>
      <c r="L247" s="179" t="e">
        <f t="shared" si="45"/>
        <v>#VALUE!</v>
      </c>
      <c r="M247" s="180" t="e">
        <f t="shared" si="46"/>
        <v>#VALUE!</v>
      </c>
      <c r="N247" s="180"/>
      <c r="O247" s="180" t="e">
        <f t="shared" si="47"/>
        <v>#VALUE!</v>
      </c>
      <c r="P247" s="180" t="e">
        <f t="shared" si="48"/>
        <v>#VALUE!</v>
      </c>
      <c r="Q247" s="180" t="e">
        <f t="shared" si="49"/>
        <v>#VALUE!</v>
      </c>
      <c r="R247" s="180" t="e">
        <f t="shared" si="50"/>
        <v>#VALUE!</v>
      </c>
      <c r="S247" s="180"/>
      <c r="T247" s="181" t="e">
        <f t="shared" si="51"/>
        <v>#VALUE!</v>
      </c>
      <c r="U247" s="182"/>
      <c r="V247" s="174" t="e">
        <f t="shared" si="52"/>
        <v>#VALUE!</v>
      </c>
      <c r="W247" s="174" t="e">
        <f t="shared" si="53"/>
        <v>#VALUE!</v>
      </c>
    </row>
    <row r="248" spans="6:23" x14ac:dyDescent="0.25">
      <c r="F248"/>
      <c r="J248" s="178" t="e">
        <f t="shared" si="43"/>
        <v>#VALUE!</v>
      </c>
      <c r="K248" s="178" t="e">
        <f t="shared" si="44"/>
        <v>#VALUE!</v>
      </c>
      <c r="L248" s="179" t="e">
        <f t="shared" si="45"/>
        <v>#VALUE!</v>
      </c>
      <c r="M248" s="180" t="e">
        <f t="shared" si="46"/>
        <v>#VALUE!</v>
      </c>
      <c r="N248" s="180"/>
      <c r="O248" s="180" t="e">
        <f t="shared" si="47"/>
        <v>#VALUE!</v>
      </c>
      <c r="P248" s="180" t="e">
        <f t="shared" si="48"/>
        <v>#VALUE!</v>
      </c>
      <c r="Q248" s="180" t="e">
        <f t="shared" si="49"/>
        <v>#VALUE!</v>
      </c>
      <c r="R248" s="180" t="e">
        <f t="shared" si="50"/>
        <v>#VALUE!</v>
      </c>
      <c r="S248" s="180"/>
      <c r="T248" s="181" t="e">
        <f t="shared" si="51"/>
        <v>#VALUE!</v>
      </c>
      <c r="U248" s="182"/>
      <c r="V248" s="174" t="e">
        <f t="shared" si="52"/>
        <v>#VALUE!</v>
      </c>
      <c r="W248" s="174" t="e">
        <f t="shared" si="53"/>
        <v>#VALUE!</v>
      </c>
    </row>
    <row r="249" spans="6:23" x14ac:dyDescent="0.25">
      <c r="F249"/>
      <c r="J249" s="178" t="e">
        <f t="shared" si="43"/>
        <v>#VALUE!</v>
      </c>
      <c r="K249" s="178" t="e">
        <f t="shared" si="44"/>
        <v>#VALUE!</v>
      </c>
      <c r="L249" s="179" t="e">
        <f t="shared" si="45"/>
        <v>#VALUE!</v>
      </c>
      <c r="M249" s="180" t="e">
        <f t="shared" si="46"/>
        <v>#VALUE!</v>
      </c>
      <c r="N249" s="180"/>
      <c r="O249" s="180" t="e">
        <f t="shared" si="47"/>
        <v>#VALUE!</v>
      </c>
      <c r="P249" s="180" t="e">
        <f t="shared" si="48"/>
        <v>#VALUE!</v>
      </c>
      <c r="Q249" s="180" t="e">
        <f t="shared" si="49"/>
        <v>#VALUE!</v>
      </c>
      <c r="R249" s="180" t="e">
        <f t="shared" si="50"/>
        <v>#VALUE!</v>
      </c>
      <c r="S249" s="180"/>
      <c r="T249" s="181" t="e">
        <f t="shared" si="51"/>
        <v>#VALUE!</v>
      </c>
      <c r="U249" s="182"/>
      <c r="V249" s="174" t="e">
        <f t="shared" si="52"/>
        <v>#VALUE!</v>
      </c>
      <c r="W249" s="174" t="e">
        <f t="shared" si="53"/>
        <v>#VALUE!</v>
      </c>
    </row>
    <row r="250" spans="6:23" x14ac:dyDescent="0.25">
      <c r="F250"/>
      <c r="J250" s="178" t="e">
        <f t="shared" si="43"/>
        <v>#VALUE!</v>
      </c>
      <c r="K250" s="178" t="e">
        <f t="shared" si="44"/>
        <v>#VALUE!</v>
      </c>
      <c r="L250" s="179" t="e">
        <f t="shared" si="45"/>
        <v>#VALUE!</v>
      </c>
      <c r="M250" s="180" t="e">
        <f t="shared" si="46"/>
        <v>#VALUE!</v>
      </c>
      <c r="N250" s="180"/>
      <c r="O250" s="180" t="e">
        <f t="shared" si="47"/>
        <v>#VALUE!</v>
      </c>
      <c r="P250" s="180" t="e">
        <f t="shared" si="48"/>
        <v>#VALUE!</v>
      </c>
      <c r="Q250" s="180" t="e">
        <f t="shared" si="49"/>
        <v>#VALUE!</v>
      </c>
      <c r="R250" s="180" t="e">
        <f t="shared" si="50"/>
        <v>#VALUE!</v>
      </c>
      <c r="S250" s="180"/>
      <c r="T250" s="181" t="e">
        <f t="shared" si="51"/>
        <v>#VALUE!</v>
      </c>
      <c r="U250" s="182"/>
      <c r="V250" s="174" t="e">
        <f t="shared" si="52"/>
        <v>#VALUE!</v>
      </c>
      <c r="W250" s="174" t="e">
        <f t="shared" si="53"/>
        <v>#VALUE!</v>
      </c>
    </row>
    <row r="251" spans="6:23" x14ac:dyDescent="0.25">
      <c r="F251"/>
      <c r="J251" s="178" t="e">
        <f t="shared" si="43"/>
        <v>#VALUE!</v>
      </c>
      <c r="K251" s="178" t="e">
        <f t="shared" si="44"/>
        <v>#VALUE!</v>
      </c>
      <c r="L251" s="179" t="e">
        <f t="shared" si="45"/>
        <v>#VALUE!</v>
      </c>
      <c r="M251" s="180" t="e">
        <f t="shared" si="46"/>
        <v>#VALUE!</v>
      </c>
      <c r="N251" s="180"/>
      <c r="O251" s="180" t="e">
        <f t="shared" si="47"/>
        <v>#VALUE!</v>
      </c>
      <c r="P251" s="180" t="e">
        <f t="shared" si="48"/>
        <v>#VALUE!</v>
      </c>
      <c r="Q251" s="180" t="e">
        <f t="shared" si="49"/>
        <v>#VALUE!</v>
      </c>
      <c r="R251" s="180" t="e">
        <f t="shared" si="50"/>
        <v>#VALUE!</v>
      </c>
      <c r="S251" s="180"/>
      <c r="T251" s="181" t="e">
        <f t="shared" si="51"/>
        <v>#VALUE!</v>
      </c>
      <c r="U251" s="182"/>
      <c r="V251" s="174" t="e">
        <f t="shared" si="52"/>
        <v>#VALUE!</v>
      </c>
      <c r="W251" s="174" t="e">
        <f t="shared" si="53"/>
        <v>#VALUE!</v>
      </c>
    </row>
    <row r="252" spans="6:23" x14ac:dyDescent="0.25">
      <c r="F252"/>
      <c r="J252" s="178" t="e">
        <f t="shared" si="43"/>
        <v>#VALUE!</v>
      </c>
      <c r="K252" s="178" t="e">
        <f t="shared" si="44"/>
        <v>#VALUE!</v>
      </c>
      <c r="L252" s="179" t="e">
        <f t="shared" si="45"/>
        <v>#VALUE!</v>
      </c>
      <c r="M252" s="180" t="e">
        <f t="shared" si="46"/>
        <v>#VALUE!</v>
      </c>
      <c r="N252" s="180"/>
      <c r="O252" s="180" t="e">
        <f t="shared" si="47"/>
        <v>#VALUE!</v>
      </c>
      <c r="P252" s="180" t="e">
        <f t="shared" si="48"/>
        <v>#VALUE!</v>
      </c>
      <c r="Q252" s="180" t="e">
        <f t="shared" si="49"/>
        <v>#VALUE!</v>
      </c>
      <c r="R252" s="180" t="e">
        <f t="shared" si="50"/>
        <v>#VALUE!</v>
      </c>
      <c r="S252" s="180"/>
      <c r="T252" s="181" t="e">
        <f t="shared" si="51"/>
        <v>#VALUE!</v>
      </c>
      <c r="U252" s="182"/>
      <c r="V252" s="174" t="e">
        <f t="shared" si="52"/>
        <v>#VALUE!</v>
      </c>
      <c r="W252" s="174" t="e">
        <f t="shared" si="53"/>
        <v>#VALUE!</v>
      </c>
    </row>
    <row r="253" spans="6:23" x14ac:dyDescent="0.25">
      <c r="F253"/>
      <c r="J253" s="178" t="e">
        <f t="shared" si="43"/>
        <v>#VALUE!</v>
      </c>
      <c r="K253" s="178" t="e">
        <f t="shared" si="44"/>
        <v>#VALUE!</v>
      </c>
      <c r="L253" s="179" t="e">
        <f t="shared" si="45"/>
        <v>#VALUE!</v>
      </c>
      <c r="M253" s="180" t="e">
        <f t="shared" si="46"/>
        <v>#VALUE!</v>
      </c>
      <c r="N253" s="180"/>
      <c r="O253" s="180" t="e">
        <f t="shared" si="47"/>
        <v>#VALUE!</v>
      </c>
      <c r="P253" s="180" t="e">
        <f t="shared" si="48"/>
        <v>#VALUE!</v>
      </c>
      <c r="Q253" s="180" t="e">
        <f t="shared" si="49"/>
        <v>#VALUE!</v>
      </c>
      <c r="R253" s="180" t="e">
        <f t="shared" si="50"/>
        <v>#VALUE!</v>
      </c>
      <c r="S253" s="180"/>
      <c r="T253" s="181" t="e">
        <f t="shared" si="51"/>
        <v>#VALUE!</v>
      </c>
      <c r="U253" s="182"/>
      <c r="V253" s="174" t="e">
        <f t="shared" si="52"/>
        <v>#VALUE!</v>
      </c>
      <c r="W253" s="174" t="e">
        <f t="shared" si="53"/>
        <v>#VALUE!</v>
      </c>
    </row>
    <row r="254" spans="6:23" x14ac:dyDescent="0.25">
      <c r="F254"/>
      <c r="J254" s="178" t="e">
        <f t="shared" si="43"/>
        <v>#VALUE!</v>
      </c>
      <c r="K254" s="178" t="e">
        <f t="shared" si="44"/>
        <v>#VALUE!</v>
      </c>
      <c r="L254" s="179" t="e">
        <f t="shared" si="45"/>
        <v>#VALUE!</v>
      </c>
      <c r="M254" s="180" t="e">
        <f t="shared" si="46"/>
        <v>#VALUE!</v>
      </c>
      <c r="N254" s="180"/>
      <c r="O254" s="180" t="e">
        <f t="shared" si="47"/>
        <v>#VALUE!</v>
      </c>
      <c r="P254" s="180" t="e">
        <f t="shared" si="48"/>
        <v>#VALUE!</v>
      </c>
      <c r="Q254" s="180" t="e">
        <f t="shared" si="49"/>
        <v>#VALUE!</v>
      </c>
      <c r="R254" s="180" t="e">
        <f t="shared" si="50"/>
        <v>#VALUE!</v>
      </c>
      <c r="S254" s="180"/>
      <c r="T254" s="181" t="e">
        <f t="shared" si="51"/>
        <v>#VALUE!</v>
      </c>
      <c r="U254" s="182"/>
      <c r="V254" s="174" t="e">
        <f t="shared" si="52"/>
        <v>#VALUE!</v>
      </c>
      <c r="W254" s="174" t="e">
        <f t="shared" si="53"/>
        <v>#VALUE!</v>
      </c>
    </row>
    <row r="255" spans="6:23" x14ac:dyDescent="0.25">
      <c r="F255"/>
      <c r="J255" s="178" t="e">
        <f t="shared" si="43"/>
        <v>#VALUE!</v>
      </c>
      <c r="K255" s="178" t="e">
        <f t="shared" si="44"/>
        <v>#VALUE!</v>
      </c>
      <c r="L255" s="179" t="e">
        <f t="shared" si="45"/>
        <v>#VALUE!</v>
      </c>
      <c r="M255" s="180" t="e">
        <f t="shared" si="46"/>
        <v>#VALUE!</v>
      </c>
      <c r="N255" s="180"/>
      <c r="O255" s="180" t="e">
        <f t="shared" si="47"/>
        <v>#VALUE!</v>
      </c>
      <c r="P255" s="180" t="e">
        <f t="shared" si="48"/>
        <v>#VALUE!</v>
      </c>
      <c r="Q255" s="180" t="e">
        <f t="shared" si="49"/>
        <v>#VALUE!</v>
      </c>
      <c r="R255" s="180" t="e">
        <f t="shared" si="50"/>
        <v>#VALUE!</v>
      </c>
      <c r="S255" s="180"/>
      <c r="T255" s="181" t="e">
        <f t="shared" si="51"/>
        <v>#VALUE!</v>
      </c>
      <c r="U255" s="182"/>
      <c r="V255" s="174" t="e">
        <f t="shared" si="52"/>
        <v>#VALUE!</v>
      </c>
      <c r="W255" s="174" t="e">
        <f t="shared" si="53"/>
        <v>#VALUE!</v>
      </c>
    </row>
    <row r="256" spans="6:23" x14ac:dyDescent="0.25">
      <c r="F256"/>
      <c r="J256" s="178" t="e">
        <f t="shared" si="43"/>
        <v>#VALUE!</v>
      </c>
      <c r="K256" s="178" t="e">
        <f t="shared" si="44"/>
        <v>#VALUE!</v>
      </c>
      <c r="L256" s="179" t="e">
        <f t="shared" si="45"/>
        <v>#VALUE!</v>
      </c>
      <c r="M256" s="180" t="e">
        <f t="shared" si="46"/>
        <v>#VALUE!</v>
      </c>
      <c r="N256" s="180"/>
      <c r="O256" s="180" t="e">
        <f t="shared" si="47"/>
        <v>#VALUE!</v>
      </c>
      <c r="P256" s="180" t="e">
        <f t="shared" si="48"/>
        <v>#VALUE!</v>
      </c>
      <c r="Q256" s="180" t="e">
        <f t="shared" si="49"/>
        <v>#VALUE!</v>
      </c>
      <c r="R256" s="180" t="e">
        <f t="shared" si="50"/>
        <v>#VALUE!</v>
      </c>
      <c r="S256" s="180"/>
      <c r="T256" s="181" t="e">
        <f t="shared" si="51"/>
        <v>#VALUE!</v>
      </c>
      <c r="U256" s="182"/>
      <c r="V256" s="174" t="e">
        <f t="shared" si="52"/>
        <v>#VALUE!</v>
      </c>
      <c r="W256" s="174" t="e">
        <f t="shared" si="53"/>
        <v>#VALUE!</v>
      </c>
    </row>
    <row r="257" spans="6:23" x14ac:dyDescent="0.25">
      <c r="F257"/>
      <c r="J257" s="178" t="e">
        <f t="shared" si="43"/>
        <v>#VALUE!</v>
      </c>
      <c r="K257" s="178" t="e">
        <f t="shared" si="44"/>
        <v>#VALUE!</v>
      </c>
      <c r="L257" s="179" t="e">
        <f t="shared" si="45"/>
        <v>#VALUE!</v>
      </c>
      <c r="M257" s="180" t="e">
        <f t="shared" si="46"/>
        <v>#VALUE!</v>
      </c>
      <c r="N257" s="180"/>
      <c r="O257" s="180" t="e">
        <f t="shared" si="47"/>
        <v>#VALUE!</v>
      </c>
      <c r="P257" s="180" t="e">
        <f t="shared" si="48"/>
        <v>#VALUE!</v>
      </c>
      <c r="Q257" s="180" t="e">
        <f t="shared" si="49"/>
        <v>#VALUE!</v>
      </c>
      <c r="R257" s="180" t="e">
        <f t="shared" si="50"/>
        <v>#VALUE!</v>
      </c>
      <c r="S257" s="180"/>
      <c r="T257" s="181" t="e">
        <f t="shared" si="51"/>
        <v>#VALUE!</v>
      </c>
      <c r="U257" s="182"/>
      <c r="V257" s="174" t="e">
        <f t="shared" si="52"/>
        <v>#VALUE!</v>
      </c>
      <c r="W257" s="174" t="e">
        <f t="shared" si="53"/>
        <v>#VALUE!</v>
      </c>
    </row>
    <row r="258" spans="6:23" x14ac:dyDescent="0.25">
      <c r="F258"/>
      <c r="J258" s="178" t="e">
        <f t="shared" ref="J258:J321" si="54">IF(RIGHT(C258,4)*1=$Y$3,LEFT(C258,2)*1," ")</f>
        <v>#VALUE!</v>
      </c>
      <c r="K258" s="178" t="e">
        <f t="shared" ref="K258:K321" si="55">IF(RIGHT(D258,4)*1=$Y$3,LEFT(D258,2)*1," ")</f>
        <v>#VALUE!</v>
      </c>
      <c r="L258" s="179" t="e">
        <f t="shared" ref="L258:L321" si="56">IF(RIGHT(C258,4)*1=$Y$3,MID(C258,4,2)*1," ")</f>
        <v>#VALUE!</v>
      </c>
      <c r="M258" s="180" t="e">
        <f t="shared" ref="M258:M321" si="57">IF(RIGHT(C258,4)*1=$Y$3,RIGHT(C258,4)*1," ")</f>
        <v>#VALUE!</v>
      </c>
      <c r="N258" s="180"/>
      <c r="O258" s="180" t="e">
        <f t="shared" ref="O258:O321" si="58">IF(RIGHT(C258,4)*1=$Y$3,SUBSTITUTE(C258,".","-")," ")</f>
        <v>#VALUE!</v>
      </c>
      <c r="P258" s="180" t="e">
        <f t="shared" ref="P258:P321" si="59">IF(RIGHT(D258,4)*1=$Y$3,SUBSTITUTE(D258,".","-")," ")</f>
        <v>#VALUE!</v>
      </c>
      <c r="Q258" s="180" t="e">
        <f t="shared" ref="Q258:Q321" si="60">IF(RIGHT(C258,4)*1=$Y$3,SUBSTITUTE(C258,".","-")," ")</f>
        <v>#VALUE!</v>
      </c>
      <c r="R258" s="180" t="e">
        <f t="shared" ref="R258:R321" si="61">IF(RIGHT(D258,4)*1=$Y$3,SUBSTITUTE(D258,".","-")," ")</f>
        <v>#VALUE!</v>
      </c>
      <c r="S258" s="180"/>
      <c r="T258" s="181" t="e">
        <f t="shared" ref="T258:T321" si="62">IF(RIGHT(C258,4)*1=$Y$3,Q258*1," ")</f>
        <v>#VALUE!</v>
      </c>
      <c r="U258" s="182"/>
      <c r="V258" s="174" t="e">
        <f t="shared" ref="V258:V321" si="63">IF(RIGHT(C258,4)*1=$Y$3,F258," ")</f>
        <v>#VALUE!</v>
      </c>
      <c r="W258" s="174" t="e">
        <f t="shared" si="53"/>
        <v>#VALUE!</v>
      </c>
    </row>
    <row r="259" spans="6:23" x14ac:dyDescent="0.25">
      <c r="F259"/>
      <c r="J259" s="178" t="e">
        <f t="shared" si="54"/>
        <v>#VALUE!</v>
      </c>
      <c r="K259" s="178" t="e">
        <f t="shared" si="55"/>
        <v>#VALUE!</v>
      </c>
      <c r="L259" s="179" t="e">
        <f t="shared" si="56"/>
        <v>#VALUE!</v>
      </c>
      <c r="M259" s="180" t="e">
        <f t="shared" si="57"/>
        <v>#VALUE!</v>
      </c>
      <c r="N259" s="180"/>
      <c r="O259" s="180" t="e">
        <f t="shared" si="58"/>
        <v>#VALUE!</v>
      </c>
      <c r="P259" s="180" t="e">
        <f t="shared" si="59"/>
        <v>#VALUE!</v>
      </c>
      <c r="Q259" s="180" t="e">
        <f t="shared" si="60"/>
        <v>#VALUE!</v>
      </c>
      <c r="R259" s="180" t="e">
        <f t="shared" si="61"/>
        <v>#VALUE!</v>
      </c>
      <c r="S259" s="180"/>
      <c r="T259" s="181" t="e">
        <f t="shared" si="62"/>
        <v>#VALUE!</v>
      </c>
      <c r="U259" s="182"/>
      <c r="V259" s="174" t="e">
        <f t="shared" si="63"/>
        <v>#VALUE!</v>
      </c>
      <c r="W259" s="174" t="e">
        <f t="shared" ref="W259:W322" si="64">+_xlfn.DAYS(P259,O259)+1</f>
        <v>#VALUE!</v>
      </c>
    </row>
    <row r="260" spans="6:23" x14ac:dyDescent="0.25">
      <c r="F260"/>
      <c r="J260" s="178" t="e">
        <f t="shared" si="54"/>
        <v>#VALUE!</v>
      </c>
      <c r="K260" s="178" t="e">
        <f t="shared" si="55"/>
        <v>#VALUE!</v>
      </c>
      <c r="L260" s="179" t="e">
        <f t="shared" si="56"/>
        <v>#VALUE!</v>
      </c>
      <c r="M260" s="180" t="e">
        <f t="shared" si="57"/>
        <v>#VALUE!</v>
      </c>
      <c r="N260" s="180"/>
      <c r="O260" s="180" t="e">
        <f t="shared" si="58"/>
        <v>#VALUE!</v>
      </c>
      <c r="P260" s="180" t="e">
        <f t="shared" si="59"/>
        <v>#VALUE!</v>
      </c>
      <c r="Q260" s="180" t="e">
        <f t="shared" si="60"/>
        <v>#VALUE!</v>
      </c>
      <c r="R260" s="180" t="e">
        <f t="shared" si="61"/>
        <v>#VALUE!</v>
      </c>
      <c r="S260" s="180"/>
      <c r="T260" s="181" t="e">
        <f t="shared" si="62"/>
        <v>#VALUE!</v>
      </c>
      <c r="U260" s="182"/>
      <c r="V260" s="174" t="e">
        <f t="shared" si="63"/>
        <v>#VALUE!</v>
      </c>
      <c r="W260" s="174" t="e">
        <f t="shared" si="64"/>
        <v>#VALUE!</v>
      </c>
    </row>
    <row r="261" spans="6:23" x14ac:dyDescent="0.25">
      <c r="F261"/>
      <c r="J261" s="178" t="e">
        <f t="shared" si="54"/>
        <v>#VALUE!</v>
      </c>
      <c r="K261" s="178" t="e">
        <f t="shared" si="55"/>
        <v>#VALUE!</v>
      </c>
      <c r="L261" s="179" t="e">
        <f t="shared" si="56"/>
        <v>#VALUE!</v>
      </c>
      <c r="M261" s="180" t="e">
        <f t="shared" si="57"/>
        <v>#VALUE!</v>
      </c>
      <c r="N261" s="180"/>
      <c r="O261" s="180" t="e">
        <f t="shared" si="58"/>
        <v>#VALUE!</v>
      </c>
      <c r="P261" s="180" t="e">
        <f t="shared" si="59"/>
        <v>#VALUE!</v>
      </c>
      <c r="Q261" s="180" t="e">
        <f t="shared" si="60"/>
        <v>#VALUE!</v>
      </c>
      <c r="R261" s="180" t="e">
        <f t="shared" si="61"/>
        <v>#VALUE!</v>
      </c>
      <c r="S261" s="180"/>
      <c r="T261" s="181" t="e">
        <f t="shared" si="62"/>
        <v>#VALUE!</v>
      </c>
      <c r="U261" s="182"/>
      <c r="V261" s="174" t="e">
        <f t="shared" si="63"/>
        <v>#VALUE!</v>
      </c>
      <c r="W261" s="174" t="e">
        <f t="shared" si="64"/>
        <v>#VALUE!</v>
      </c>
    </row>
    <row r="262" spans="6:23" x14ac:dyDescent="0.25">
      <c r="F262"/>
      <c r="J262" s="178" t="e">
        <f t="shared" si="54"/>
        <v>#VALUE!</v>
      </c>
      <c r="K262" s="178" t="e">
        <f t="shared" si="55"/>
        <v>#VALUE!</v>
      </c>
      <c r="L262" s="179" t="e">
        <f t="shared" si="56"/>
        <v>#VALUE!</v>
      </c>
      <c r="M262" s="180" t="e">
        <f t="shared" si="57"/>
        <v>#VALUE!</v>
      </c>
      <c r="N262" s="180"/>
      <c r="O262" s="180" t="e">
        <f t="shared" si="58"/>
        <v>#VALUE!</v>
      </c>
      <c r="P262" s="180" t="e">
        <f t="shared" si="59"/>
        <v>#VALUE!</v>
      </c>
      <c r="Q262" s="180" t="e">
        <f t="shared" si="60"/>
        <v>#VALUE!</v>
      </c>
      <c r="R262" s="180" t="e">
        <f t="shared" si="61"/>
        <v>#VALUE!</v>
      </c>
      <c r="S262" s="180"/>
      <c r="T262" s="181" t="e">
        <f t="shared" si="62"/>
        <v>#VALUE!</v>
      </c>
      <c r="U262" s="182"/>
      <c r="V262" s="174" t="e">
        <f t="shared" si="63"/>
        <v>#VALUE!</v>
      </c>
      <c r="W262" s="174" t="e">
        <f t="shared" si="64"/>
        <v>#VALUE!</v>
      </c>
    </row>
    <row r="263" spans="6:23" x14ac:dyDescent="0.25">
      <c r="F263"/>
      <c r="J263" s="178" t="e">
        <f t="shared" si="54"/>
        <v>#VALUE!</v>
      </c>
      <c r="K263" s="178" t="e">
        <f t="shared" si="55"/>
        <v>#VALUE!</v>
      </c>
      <c r="L263" s="179" t="e">
        <f t="shared" si="56"/>
        <v>#VALUE!</v>
      </c>
      <c r="M263" s="180" t="e">
        <f t="shared" si="57"/>
        <v>#VALUE!</v>
      </c>
      <c r="N263" s="180"/>
      <c r="O263" s="180" t="e">
        <f t="shared" si="58"/>
        <v>#VALUE!</v>
      </c>
      <c r="P263" s="180" t="e">
        <f t="shared" si="59"/>
        <v>#VALUE!</v>
      </c>
      <c r="Q263" s="180" t="e">
        <f t="shared" si="60"/>
        <v>#VALUE!</v>
      </c>
      <c r="R263" s="180" t="e">
        <f t="shared" si="61"/>
        <v>#VALUE!</v>
      </c>
      <c r="S263" s="180"/>
      <c r="T263" s="181" t="e">
        <f t="shared" si="62"/>
        <v>#VALUE!</v>
      </c>
      <c r="U263" s="182"/>
      <c r="V263" s="174" t="e">
        <f t="shared" si="63"/>
        <v>#VALUE!</v>
      </c>
      <c r="W263" s="174" t="e">
        <f t="shared" si="64"/>
        <v>#VALUE!</v>
      </c>
    </row>
    <row r="264" spans="6:23" x14ac:dyDescent="0.25">
      <c r="F264"/>
      <c r="J264" s="178" t="e">
        <f t="shared" si="54"/>
        <v>#VALUE!</v>
      </c>
      <c r="K264" s="178" t="e">
        <f t="shared" si="55"/>
        <v>#VALUE!</v>
      </c>
      <c r="L264" s="179" t="e">
        <f t="shared" si="56"/>
        <v>#VALUE!</v>
      </c>
      <c r="M264" s="180" t="e">
        <f t="shared" si="57"/>
        <v>#VALUE!</v>
      </c>
      <c r="N264" s="180"/>
      <c r="O264" s="180" t="e">
        <f t="shared" si="58"/>
        <v>#VALUE!</v>
      </c>
      <c r="P264" s="180" t="e">
        <f t="shared" si="59"/>
        <v>#VALUE!</v>
      </c>
      <c r="Q264" s="180" t="e">
        <f t="shared" si="60"/>
        <v>#VALUE!</v>
      </c>
      <c r="R264" s="180" t="e">
        <f t="shared" si="61"/>
        <v>#VALUE!</v>
      </c>
      <c r="S264" s="180"/>
      <c r="T264" s="181" t="e">
        <f t="shared" si="62"/>
        <v>#VALUE!</v>
      </c>
      <c r="U264" s="182"/>
      <c r="V264" s="174" t="e">
        <f t="shared" si="63"/>
        <v>#VALUE!</v>
      </c>
      <c r="W264" s="174" t="e">
        <f t="shared" si="64"/>
        <v>#VALUE!</v>
      </c>
    </row>
    <row r="265" spans="6:23" x14ac:dyDescent="0.25">
      <c r="F265"/>
      <c r="J265" s="178" t="e">
        <f t="shared" si="54"/>
        <v>#VALUE!</v>
      </c>
      <c r="K265" s="178" t="e">
        <f t="shared" si="55"/>
        <v>#VALUE!</v>
      </c>
      <c r="L265" s="179" t="e">
        <f t="shared" si="56"/>
        <v>#VALUE!</v>
      </c>
      <c r="M265" s="180" t="e">
        <f t="shared" si="57"/>
        <v>#VALUE!</v>
      </c>
      <c r="N265" s="180"/>
      <c r="O265" s="180" t="e">
        <f t="shared" si="58"/>
        <v>#VALUE!</v>
      </c>
      <c r="P265" s="180" t="e">
        <f t="shared" si="59"/>
        <v>#VALUE!</v>
      </c>
      <c r="Q265" s="180" t="e">
        <f t="shared" si="60"/>
        <v>#VALUE!</v>
      </c>
      <c r="R265" s="180" t="e">
        <f t="shared" si="61"/>
        <v>#VALUE!</v>
      </c>
      <c r="S265" s="180"/>
      <c r="T265" s="181" t="e">
        <f t="shared" si="62"/>
        <v>#VALUE!</v>
      </c>
      <c r="U265" s="182"/>
      <c r="V265" s="174" t="e">
        <f t="shared" si="63"/>
        <v>#VALUE!</v>
      </c>
      <c r="W265" s="174" t="e">
        <f t="shared" si="64"/>
        <v>#VALUE!</v>
      </c>
    </row>
    <row r="266" spans="6:23" x14ac:dyDescent="0.25">
      <c r="F266"/>
      <c r="J266" s="178" t="e">
        <f t="shared" si="54"/>
        <v>#VALUE!</v>
      </c>
      <c r="K266" s="178" t="e">
        <f t="shared" si="55"/>
        <v>#VALUE!</v>
      </c>
      <c r="L266" s="179" t="e">
        <f t="shared" si="56"/>
        <v>#VALUE!</v>
      </c>
      <c r="M266" s="180" t="e">
        <f t="shared" si="57"/>
        <v>#VALUE!</v>
      </c>
      <c r="N266" s="180"/>
      <c r="O266" s="180" t="e">
        <f t="shared" si="58"/>
        <v>#VALUE!</v>
      </c>
      <c r="P266" s="180" t="e">
        <f t="shared" si="59"/>
        <v>#VALUE!</v>
      </c>
      <c r="Q266" s="180" t="e">
        <f t="shared" si="60"/>
        <v>#VALUE!</v>
      </c>
      <c r="R266" s="180" t="e">
        <f t="shared" si="61"/>
        <v>#VALUE!</v>
      </c>
      <c r="S266" s="180"/>
      <c r="T266" s="181" t="e">
        <f t="shared" si="62"/>
        <v>#VALUE!</v>
      </c>
      <c r="U266" s="182"/>
      <c r="V266" s="174" t="e">
        <f t="shared" si="63"/>
        <v>#VALUE!</v>
      </c>
      <c r="W266" s="174" t="e">
        <f t="shared" si="64"/>
        <v>#VALUE!</v>
      </c>
    </row>
    <row r="267" spans="6:23" x14ac:dyDescent="0.25">
      <c r="F267"/>
      <c r="J267" s="178" t="e">
        <f t="shared" si="54"/>
        <v>#VALUE!</v>
      </c>
      <c r="K267" s="178" t="e">
        <f t="shared" si="55"/>
        <v>#VALUE!</v>
      </c>
      <c r="L267" s="179" t="e">
        <f t="shared" si="56"/>
        <v>#VALUE!</v>
      </c>
      <c r="M267" s="180" t="e">
        <f t="shared" si="57"/>
        <v>#VALUE!</v>
      </c>
      <c r="N267" s="180"/>
      <c r="O267" s="180" t="e">
        <f t="shared" si="58"/>
        <v>#VALUE!</v>
      </c>
      <c r="P267" s="180" t="e">
        <f t="shared" si="59"/>
        <v>#VALUE!</v>
      </c>
      <c r="Q267" s="180" t="e">
        <f t="shared" si="60"/>
        <v>#VALUE!</v>
      </c>
      <c r="R267" s="180" t="e">
        <f t="shared" si="61"/>
        <v>#VALUE!</v>
      </c>
      <c r="S267" s="180"/>
      <c r="T267" s="181" t="e">
        <f t="shared" si="62"/>
        <v>#VALUE!</v>
      </c>
      <c r="U267" s="182"/>
      <c r="V267" s="174" t="e">
        <f t="shared" si="63"/>
        <v>#VALUE!</v>
      </c>
      <c r="W267" s="174" t="e">
        <f t="shared" si="64"/>
        <v>#VALUE!</v>
      </c>
    </row>
    <row r="268" spans="6:23" x14ac:dyDescent="0.25">
      <c r="F268"/>
      <c r="J268" s="178" t="e">
        <f t="shared" si="54"/>
        <v>#VALUE!</v>
      </c>
      <c r="K268" s="178" t="e">
        <f t="shared" si="55"/>
        <v>#VALUE!</v>
      </c>
      <c r="L268" s="179" t="e">
        <f t="shared" si="56"/>
        <v>#VALUE!</v>
      </c>
      <c r="M268" s="180" t="e">
        <f t="shared" si="57"/>
        <v>#VALUE!</v>
      </c>
      <c r="N268" s="180"/>
      <c r="O268" s="180" t="e">
        <f t="shared" si="58"/>
        <v>#VALUE!</v>
      </c>
      <c r="P268" s="180" t="e">
        <f t="shared" si="59"/>
        <v>#VALUE!</v>
      </c>
      <c r="Q268" s="180" t="e">
        <f t="shared" si="60"/>
        <v>#VALUE!</v>
      </c>
      <c r="R268" s="180" t="e">
        <f t="shared" si="61"/>
        <v>#VALUE!</v>
      </c>
      <c r="S268" s="180"/>
      <c r="T268" s="181" t="e">
        <f t="shared" si="62"/>
        <v>#VALUE!</v>
      </c>
      <c r="U268" s="182"/>
      <c r="V268" s="174" t="e">
        <f t="shared" si="63"/>
        <v>#VALUE!</v>
      </c>
      <c r="W268" s="174" t="e">
        <f t="shared" si="64"/>
        <v>#VALUE!</v>
      </c>
    </row>
    <row r="269" spans="6:23" x14ac:dyDescent="0.25">
      <c r="F269"/>
      <c r="J269" s="178" t="e">
        <f t="shared" si="54"/>
        <v>#VALUE!</v>
      </c>
      <c r="K269" s="178" t="e">
        <f t="shared" si="55"/>
        <v>#VALUE!</v>
      </c>
      <c r="L269" s="179" t="e">
        <f t="shared" si="56"/>
        <v>#VALUE!</v>
      </c>
      <c r="M269" s="180" t="e">
        <f t="shared" si="57"/>
        <v>#VALUE!</v>
      </c>
      <c r="N269" s="180"/>
      <c r="O269" s="180" t="e">
        <f t="shared" si="58"/>
        <v>#VALUE!</v>
      </c>
      <c r="P269" s="180" t="e">
        <f t="shared" si="59"/>
        <v>#VALUE!</v>
      </c>
      <c r="Q269" s="180" t="e">
        <f t="shared" si="60"/>
        <v>#VALUE!</v>
      </c>
      <c r="R269" s="180" t="e">
        <f t="shared" si="61"/>
        <v>#VALUE!</v>
      </c>
      <c r="S269" s="180"/>
      <c r="T269" s="181" t="e">
        <f t="shared" si="62"/>
        <v>#VALUE!</v>
      </c>
      <c r="U269" s="182"/>
      <c r="V269" s="174" t="e">
        <f t="shared" si="63"/>
        <v>#VALUE!</v>
      </c>
      <c r="W269" s="174" t="e">
        <f t="shared" si="64"/>
        <v>#VALUE!</v>
      </c>
    </row>
    <row r="270" spans="6:23" x14ac:dyDescent="0.25">
      <c r="F270"/>
      <c r="J270" s="178" t="e">
        <f t="shared" si="54"/>
        <v>#VALUE!</v>
      </c>
      <c r="K270" s="178" t="e">
        <f t="shared" si="55"/>
        <v>#VALUE!</v>
      </c>
      <c r="L270" s="179" t="e">
        <f t="shared" si="56"/>
        <v>#VALUE!</v>
      </c>
      <c r="M270" s="180" t="e">
        <f t="shared" si="57"/>
        <v>#VALUE!</v>
      </c>
      <c r="N270" s="180"/>
      <c r="O270" s="180" t="e">
        <f t="shared" si="58"/>
        <v>#VALUE!</v>
      </c>
      <c r="P270" s="180" t="e">
        <f t="shared" si="59"/>
        <v>#VALUE!</v>
      </c>
      <c r="Q270" s="180" t="e">
        <f t="shared" si="60"/>
        <v>#VALUE!</v>
      </c>
      <c r="R270" s="180" t="e">
        <f t="shared" si="61"/>
        <v>#VALUE!</v>
      </c>
      <c r="S270" s="180"/>
      <c r="T270" s="181" t="e">
        <f t="shared" si="62"/>
        <v>#VALUE!</v>
      </c>
      <c r="U270" s="182"/>
      <c r="V270" s="174" t="e">
        <f t="shared" si="63"/>
        <v>#VALUE!</v>
      </c>
      <c r="W270" s="174" t="e">
        <f t="shared" si="64"/>
        <v>#VALUE!</v>
      </c>
    </row>
    <row r="271" spans="6:23" x14ac:dyDescent="0.25">
      <c r="F271"/>
      <c r="J271" s="178" t="e">
        <f t="shared" si="54"/>
        <v>#VALUE!</v>
      </c>
      <c r="K271" s="178" t="e">
        <f t="shared" si="55"/>
        <v>#VALUE!</v>
      </c>
      <c r="L271" s="179" t="e">
        <f t="shared" si="56"/>
        <v>#VALUE!</v>
      </c>
      <c r="M271" s="180" t="e">
        <f t="shared" si="57"/>
        <v>#VALUE!</v>
      </c>
      <c r="N271" s="180"/>
      <c r="O271" s="180" t="e">
        <f t="shared" si="58"/>
        <v>#VALUE!</v>
      </c>
      <c r="P271" s="180" t="e">
        <f t="shared" si="59"/>
        <v>#VALUE!</v>
      </c>
      <c r="Q271" s="180" t="e">
        <f t="shared" si="60"/>
        <v>#VALUE!</v>
      </c>
      <c r="R271" s="180" t="e">
        <f t="shared" si="61"/>
        <v>#VALUE!</v>
      </c>
      <c r="S271" s="180"/>
      <c r="T271" s="181" t="e">
        <f t="shared" si="62"/>
        <v>#VALUE!</v>
      </c>
      <c r="U271" s="182"/>
      <c r="V271" s="174" t="e">
        <f t="shared" si="63"/>
        <v>#VALUE!</v>
      </c>
      <c r="W271" s="174" t="e">
        <f t="shared" si="64"/>
        <v>#VALUE!</v>
      </c>
    </row>
    <row r="272" spans="6:23" x14ac:dyDescent="0.25">
      <c r="F272"/>
      <c r="J272" s="178" t="e">
        <f t="shared" si="54"/>
        <v>#VALUE!</v>
      </c>
      <c r="K272" s="178" t="e">
        <f t="shared" si="55"/>
        <v>#VALUE!</v>
      </c>
      <c r="L272" s="179" t="e">
        <f t="shared" si="56"/>
        <v>#VALUE!</v>
      </c>
      <c r="M272" s="180" t="e">
        <f t="shared" si="57"/>
        <v>#VALUE!</v>
      </c>
      <c r="N272" s="180"/>
      <c r="O272" s="180" t="e">
        <f t="shared" si="58"/>
        <v>#VALUE!</v>
      </c>
      <c r="P272" s="180" t="e">
        <f t="shared" si="59"/>
        <v>#VALUE!</v>
      </c>
      <c r="Q272" s="180" t="e">
        <f t="shared" si="60"/>
        <v>#VALUE!</v>
      </c>
      <c r="R272" s="180" t="e">
        <f t="shared" si="61"/>
        <v>#VALUE!</v>
      </c>
      <c r="S272" s="180"/>
      <c r="T272" s="181" t="e">
        <f t="shared" si="62"/>
        <v>#VALUE!</v>
      </c>
      <c r="U272" s="182"/>
      <c r="V272" s="174" t="e">
        <f t="shared" si="63"/>
        <v>#VALUE!</v>
      </c>
      <c r="W272" s="174" t="e">
        <f t="shared" si="64"/>
        <v>#VALUE!</v>
      </c>
    </row>
    <row r="273" spans="6:23" x14ac:dyDescent="0.25">
      <c r="F273"/>
      <c r="J273" s="178" t="e">
        <f t="shared" si="54"/>
        <v>#VALUE!</v>
      </c>
      <c r="K273" s="178" t="e">
        <f t="shared" si="55"/>
        <v>#VALUE!</v>
      </c>
      <c r="L273" s="179" t="e">
        <f t="shared" si="56"/>
        <v>#VALUE!</v>
      </c>
      <c r="M273" s="180" t="e">
        <f t="shared" si="57"/>
        <v>#VALUE!</v>
      </c>
      <c r="N273" s="180"/>
      <c r="O273" s="180" t="e">
        <f t="shared" si="58"/>
        <v>#VALUE!</v>
      </c>
      <c r="P273" s="180" t="e">
        <f t="shared" si="59"/>
        <v>#VALUE!</v>
      </c>
      <c r="Q273" s="180" t="e">
        <f t="shared" si="60"/>
        <v>#VALUE!</v>
      </c>
      <c r="R273" s="180" t="e">
        <f t="shared" si="61"/>
        <v>#VALUE!</v>
      </c>
      <c r="S273" s="180"/>
      <c r="T273" s="181" t="e">
        <f t="shared" si="62"/>
        <v>#VALUE!</v>
      </c>
      <c r="U273" s="182"/>
      <c r="V273" s="174" t="e">
        <f t="shared" si="63"/>
        <v>#VALUE!</v>
      </c>
      <c r="W273" s="174" t="e">
        <f t="shared" si="64"/>
        <v>#VALUE!</v>
      </c>
    </row>
    <row r="274" spans="6:23" x14ac:dyDescent="0.25">
      <c r="F274"/>
      <c r="J274" s="178" t="e">
        <f t="shared" si="54"/>
        <v>#VALUE!</v>
      </c>
      <c r="K274" s="178" t="e">
        <f t="shared" si="55"/>
        <v>#VALUE!</v>
      </c>
      <c r="L274" s="179" t="e">
        <f t="shared" si="56"/>
        <v>#VALUE!</v>
      </c>
      <c r="M274" s="180" t="e">
        <f t="shared" si="57"/>
        <v>#VALUE!</v>
      </c>
      <c r="N274" s="180"/>
      <c r="O274" s="180" t="e">
        <f t="shared" si="58"/>
        <v>#VALUE!</v>
      </c>
      <c r="P274" s="180" t="e">
        <f t="shared" si="59"/>
        <v>#VALUE!</v>
      </c>
      <c r="Q274" s="180" t="e">
        <f t="shared" si="60"/>
        <v>#VALUE!</v>
      </c>
      <c r="R274" s="180" t="e">
        <f t="shared" si="61"/>
        <v>#VALUE!</v>
      </c>
      <c r="S274" s="180"/>
      <c r="T274" s="181" t="e">
        <f t="shared" si="62"/>
        <v>#VALUE!</v>
      </c>
      <c r="U274" s="182"/>
      <c r="V274" s="174" t="e">
        <f t="shared" si="63"/>
        <v>#VALUE!</v>
      </c>
      <c r="W274" s="174" t="e">
        <f t="shared" si="64"/>
        <v>#VALUE!</v>
      </c>
    </row>
    <row r="275" spans="6:23" x14ac:dyDescent="0.25">
      <c r="F275"/>
      <c r="J275" s="178" t="e">
        <f t="shared" si="54"/>
        <v>#VALUE!</v>
      </c>
      <c r="K275" s="178" t="e">
        <f t="shared" si="55"/>
        <v>#VALUE!</v>
      </c>
      <c r="L275" s="179" t="e">
        <f t="shared" si="56"/>
        <v>#VALUE!</v>
      </c>
      <c r="M275" s="180" t="e">
        <f t="shared" si="57"/>
        <v>#VALUE!</v>
      </c>
      <c r="N275" s="180"/>
      <c r="O275" s="180" t="e">
        <f t="shared" si="58"/>
        <v>#VALUE!</v>
      </c>
      <c r="P275" s="180" t="e">
        <f t="shared" si="59"/>
        <v>#VALUE!</v>
      </c>
      <c r="Q275" s="180" t="e">
        <f t="shared" si="60"/>
        <v>#VALUE!</v>
      </c>
      <c r="R275" s="180" t="e">
        <f t="shared" si="61"/>
        <v>#VALUE!</v>
      </c>
      <c r="S275" s="180"/>
      <c r="T275" s="181" t="e">
        <f t="shared" si="62"/>
        <v>#VALUE!</v>
      </c>
      <c r="U275" s="182"/>
      <c r="V275" s="174" t="e">
        <f t="shared" si="63"/>
        <v>#VALUE!</v>
      </c>
      <c r="W275" s="174" t="e">
        <f t="shared" si="64"/>
        <v>#VALUE!</v>
      </c>
    </row>
    <row r="276" spans="6:23" x14ac:dyDescent="0.25">
      <c r="F276"/>
      <c r="J276" s="178" t="e">
        <f t="shared" si="54"/>
        <v>#VALUE!</v>
      </c>
      <c r="K276" s="178" t="e">
        <f t="shared" si="55"/>
        <v>#VALUE!</v>
      </c>
      <c r="L276" s="179" t="e">
        <f t="shared" si="56"/>
        <v>#VALUE!</v>
      </c>
      <c r="M276" s="180" t="e">
        <f t="shared" si="57"/>
        <v>#VALUE!</v>
      </c>
      <c r="N276" s="180"/>
      <c r="O276" s="180" t="e">
        <f t="shared" si="58"/>
        <v>#VALUE!</v>
      </c>
      <c r="P276" s="180" t="e">
        <f t="shared" si="59"/>
        <v>#VALUE!</v>
      </c>
      <c r="Q276" s="180" t="e">
        <f t="shared" si="60"/>
        <v>#VALUE!</v>
      </c>
      <c r="R276" s="180" t="e">
        <f t="shared" si="61"/>
        <v>#VALUE!</v>
      </c>
      <c r="S276" s="180"/>
      <c r="T276" s="181" t="e">
        <f t="shared" si="62"/>
        <v>#VALUE!</v>
      </c>
      <c r="U276" s="182"/>
      <c r="V276" s="174" t="e">
        <f t="shared" si="63"/>
        <v>#VALUE!</v>
      </c>
      <c r="W276" s="174" t="e">
        <f t="shared" si="64"/>
        <v>#VALUE!</v>
      </c>
    </row>
    <row r="277" spans="6:23" x14ac:dyDescent="0.25">
      <c r="F277"/>
      <c r="J277" s="178" t="e">
        <f t="shared" si="54"/>
        <v>#VALUE!</v>
      </c>
      <c r="K277" s="178" t="e">
        <f t="shared" si="55"/>
        <v>#VALUE!</v>
      </c>
      <c r="L277" s="179" t="e">
        <f t="shared" si="56"/>
        <v>#VALUE!</v>
      </c>
      <c r="M277" s="180" t="e">
        <f t="shared" si="57"/>
        <v>#VALUE!</v>
      </c>
      <c r="N277" s="180"/>
      <c r="O277" s="180" t="e">
        <f t="shared" si="58"/>
        <v>#VALUE!</v>
      </c>
      <c r="P277" s="180" t="e">
        <f t="shared" si="59"/>
        <v>#VALUE!</v>
      </c>
      <c r="Q277" s="180" t="e">
        <f t="shared" si="60"/>
        <v>#VALUE!</v>
      </c>
      <c r="R277" s="180" t="e">
        <f t="shared" si="61"/>
        <v>#VALUE!</v>
      </c>
      <c r="S277" s="180"/>
      <c r="T277" s="181" t="e">
        <f t="shared" si="62"/>
        <v>#VALUE!</v>
      </c>
      <c r="U277" s="182"/>
      <c r="V277" s="174" t="e">
        <f t="shared" si="63"/>
        <v>#VALUE!</v>
      </c>
      <c r="W277" s="174" t="e">
        <f t="shared" si="64"/>
        <v>#VALUE!</v>
      </c>
    </row>
    <row r="278" spans="6:23" x14ac:dyDescent="0.25">
      <c r="F278"/>
      <c r="J278" s="178" t="e">
        <f t="shared" si="54"/>
        <v>#VALUE!</v>
      </c>
      <c r="K278" s="178" t="e">
        <f t="shared" si="55"/>
        <v>#VALUE!</v>
      </c>
      <c r="L278" s="179" t="e">
        <f t="shared" si="56"/>
        <v>#VALUE!</v>
      </c>
      <c r="M278" s="180" t="e">
        <f t="shared" si="57"/>
        <v>#VALUE!</v>
      </c>
      <c r="N278" s="180"/>
      <c r="O278" s="180" t="e">
        <f t="shared" si="58"/>
        <v>#VALUE!</v>
      </c>
      <c r="P278" s="180" t="e">
        <f t="shared" si="59"/>
        <v>#VALUE!</v>
      </c>
      <c r="Q278" s="180" t="e">
        <f t="shared" si="60"/>
        <v>#VALUE!</v>
      </c>
      <c r="R278" s="180" t="e">
        <f t="shared" si="61"/>
        <v>#VALUE!</v>
      </c>
      <c r="S278" s="180"/>
      <c r="T278" s="181" t="e">
        <f t="shared" si="62"/>
        <v>#VALUE!</v>
      </c>
      <c r="U278" s="182"/>
      <c r="V278" s="174" t="e">
        <f t="shared" si="63"/>
        <v>#VALUE!</v>
      </c>
      <c r="W278" s="174" t="e">
        <f t="shared" si="64"/>
        <v>#VALUE!</v>
      </c>
    </row>
    <row r="279" spans="6:23" x14ac:dyDescent="0.25">
      <c r="F279"/>
      <c r="J279" s="178" t="e">
        <f t="shared" si="54"/>
        <v>#VALUE!</v>
      </c>
      <c r="K279" s="178" t="e">
        <f t="shared" si="55"/>
        <v>#VALUE!</v>
      </c>
      <c r="L279" s="179" t="e">
        <f t="shared" si="56"/>
        <v>#VALUE!</v>
      </c>
      <c r="M279" s="180" t="e">
        <f t="shared" si="57"/>
        <v>#VALUE!</v>
      </c>
      <c r="N279" s="180"/>
      <c r="O279" s="180" t="e">
        <f t="shared" si="58"/>
        <v>#VALUE!</v>
      </c>
      <c r="P279" s="180" t="e">
        <f t="shared" si="59"/>
        <v>#VALUE!</v>
      </c>
      <c r="Q279" s="180" t="e">
        <f t="shared" si="60"/>
        <v>#VALUE!</v>
      </c>
      <c r="R279" s="180" t="e">
        <f t="shared" si="61"/>
        <v>#VALUE!</v>
      </c>
      <c r="S279" s="180"/>
      <c r="T279" s="181" t="e">
        <f t="shared" si="62"/>
        <v>#VALUE!</v>
      </c>
      <c r="U279" s="182"/>
      <c r="V279" s="174" t="e">
        <f t="shared" si="63"/>
        <v>#VALUE!</v>
      </c>
      <c r="W279" s="174" t="e">
        <f t="shared" si="64"/>
        <v>#VALUE!</v>
      </c>
    </row>
    <row r="280" spans="6:23" x14ac:dyDescent="0.25">
      <c r="F280"/>
      <c r="J280" s="178" t="e">
        <f t="shared" si="54"/>
        <v>#VALUE!</v>
      </c>
      <c r="K280" s="178" t="e">
        <f t="shared" si="55"/>
        <v>#VALUE!</v>
      </c>
      <c r="L280" s="179" t="e">
        <f t="shared" si="56"/>
        <v>#VALUE!</v>
      </c>
      <c r="M280" s="180" t="e">
        <f t="shared" si="57"/>
        <v>#VALUE!</v>
      </c>
      <c r="N280" s="180"/>
      <c r="O280" s="180" t="e">
        <f t="shared" si="58"/>
        <v>#VALUE!</v>
      </c>
      <c r="P280" s="180" t="e">
        <f t="shared" si="59"/>
        <v>#VALUE!</v>
      </c>
      <c r="Q280" s="180" t="e">
        <f t="shared" si="60"/>
        <v>#VALUE!</v>
      </c>
      <c r="R280" s="180" t="e">
        <f t="shared" si="61"/>
        <v>#VALUE!</v>
      </c>
      <c r="S280" s="180"/>
      <c r="T280" s="181" t="e">
        <f t="shared" si="62"/>
        <v>#VALUE!</v>
      </c>
      <c r="U280" s="182"/>
      <c r="V280" s="174" t="e">
        <f t="shared" si="63"/>
        <v>#VALUE!</v>
      </c>
      <c r="W280" s="174" t="e">
        <f t="shared" si="64"/>
        <v>#VALUE!</v>
      </c>
    </row>
    <row r="281" spans="6:23" x14ac:dyDescent="0.25">
      <c r="F281"/>
      <c r="J281" s="178" t="e">
        <f t="shared" si="54"/>
        <v>#VALUE!</v>
      </c>
      <c r="K281" s="178" t="e">
        <f t="shared" si="55"/>
        <v>#VALUE!</v>
      </c>
      <c r="L281" s="179" t="e">
        <f t="shared" si="56"/>
        <v>#VALUE!</v>
      </c>
      <c r="M281" s="180" t="e">
        <f t="shared" si="57"/>
        <v>#VALUE!</v>
      </c>
      <c r="N281" s="180"/>
      <c r="O281" s="180" t="e">
        <f t="shared" si="58"/>
        <v>#VALUE!</v>
      </c>
      <c r="P281" s="180" t="e">
        <f t="shared" si="59"/>
        <v>#VALUE!</v>
      </c>
      <c r="Q281" s="180" t="e">
        <f t="shared" si="60"/>
        <v>#VALUE!</v>
      </c>
      <c r="R281" s="180" t="e">
        <f t="shared" si="61"/>
        <v>#VALUE!</v>
      </c>
      <c r="S281" s="180"/>
      <c r="T281" s="181" t="e">
        <f t="shared" si="62"/>
        <v>#VALUE!</v>
      </c>
      <c r="U281" s="182"/>
      <c r="V281" s="174" t="e">
        <f t="shared" si="63"/>
        <v>#VALUE!</v>
      </c>
      <c r="W281" s="174" t="e">
        <f t="shared" si="64"/>
        <v>#VALUE!</v>
      </c>
    </row>
    <row r="282" spans="6:23" x14ac:dyDescent="0.25">
      <c r="F282"/>
      <c r="J282" s="178" t="e">
        <f t="shared" si="54"/>
        <v>#VALUE!</v>
      </c>
      <c r="K282" s="178" t="e">
        <f t="shared" si="55"/>
        <v>#VALUE!</v>
      </c>
      <c r="L282" s="179" t="e">
        <f t="shared" si="56"/>
        <v>#VALUE!</v>
      </c>
      <c r="M282" s="180" t="e">
        <f t="shared" si="57"/>
        <v>#VALUE!</v>
      </c>
      <c r="N282" s="180"/>
      <c r="O282" s="180" t="e">
        <f t="shared" si="58"/>
        <v>#VALUE!</v>
      </c>
      <c r="P282" s="180" t="e">
        <f t="shared" si="59"/>
        <v>#VALUE!</v>
      </c>
      <c r="Q282" s="180" t="e">
        <f t="shared" si="60"/>
        <v>#VALUE!</v>
      </c>
      <c r="R282" s="180" t="e">
        <f t="shared" si="61"/>
        <v>#VALUE!</v>
      </c>
      <c r="S282" s="180"/>
      <c r="T282" s="181" t="e">
        <f t="shared" si="62"/>
        <v>#VALUE!</v>
      </c>
      <c r="U282" s="182"/>
      <c r="V282" s="174" t="e">
        <f t="shared" si="63"/>
        <v>#VALUE!</v>
      </c>
      <c r="W282" s="174" t="e">
        <f t="shared" si="64"/>
        <v>#VALUE!</v>
      </c>
    </row>
    <row r="283" spans="6:23" x14ac:dyDescent="0.25">
      <c r="F283"/>
      <c r="J283" s="178" t="e">
        <f t="shared" si="54"/>
        <v>#VALUE!</v>
      </c>
      <c r="K283" s="178" t="e">
        <f t="shared" si="55"/>
        <v>#VALUE!</v>
      </c>
      <c r="L283" s="179" t="e">
        <f t="shared" si="56"/>
        <v>#VALUE!</v>
      </c>
      <c r="M283" s="180" t="e">
        <f t="shared" si="57"/>
        <v>#VALUE!</v>
      </c>
      <c r="N283" s="180"/>
      <c r="O283" s="180" t="e">
        <f t="shared" si="58"/>
        <v>#VALUE!</v>
      </c>
      <c r="P283" s="180" t="e">
        <f t="shared" si="59"/>
        <v>#VALUE!</v>
      </c>
      <c r="Q283" s="180" t="e">
        <f t="shared" si="60"/>
        <v>#VALUE!</v>
      </c>
      <c r="R283" s="180" t="e">
        <f t="shared" si="61"/>
        <v>#VALUE!</v>
      </c>
      <c r="S283" s="180"/>
      <c r="T283" s="181" t="e">
        <f t="shared" si="62"/>
        <v>#VALUE!</v>
      </c>
      <c r="U283" s="182"/>
      <c r="V283" s="174" t="e">
        <f t="shared" si="63"/>
        <v>#VALUE!</v>
      </c>
      <c r="W283" s="174" t="e">
        <f t="shared" si="64"/>
        <v>#VALUE!</v>
      </c>
    </row>
    <row r="284" spans="6:23" x14ac:dyDescent="0.25">
      <c r="F284"/>
      <c r="J284" s="178" t="e">
        <f t="shared" si="54"/>
        <v>#VALUE!</v>
      </c>
      <c r="K284" s="178" t="e">
        <f t="shared" si="55"/>
        <v>#VALUE!</v>
      </c>
      <c r="L284" s="179" t="e">
        <f t="shared" si="56"/>
        <v>#VALUE!</v>
      </c>
      <c r="M284" s="180" t="e">
        <f t="shared" si="57"/>
        <v>#VALUE!</v>
      </c>
      <c r="N284" s="180"/>
      <c r="O284" s="180" t="e">
        <f t="shared" si="58"/>
        <v>#VALUE!</v>
      </c>
      <c r="P284" s="180" t="e">
        <f t="shared" si="59"/>
        <v>#VALUE!</v>
      </c>
      <c r="Q284" s="180" t="e">
        <f t="shared" si="60"/>
        <v>#VALUE!</v>
      </c>
      <c r="R284" s="180" t="e">
        <f t="shared" si="61"/>
        <v>#VALUE!</v>
      </c>
      <c r="S284" s="180"/>
      <c r="T284" s="181" t="e">
        <f t="shared" si="62"/>
        <v>#VALUE!</v>
      </c>
      <c r="U284" s="182"/>
      <c r="V284" s="174" t="e">
        <f t="shared" si="63"/>
        <v>#VALUE!</v>
      </c>
      <c r="W284" s="174" t="e">
        <f t="shared" si="64"/>
        <v>#VALUE!</v>
      </c>
    </row>
    <row r="285" spans="6:23" x14ac:dyDescent="0.25">
      <c r="F285"/>
      <c r="J285" s="178" t="e">
        <f t="shared" si="54"/>
        <v>#VALUE!</v>
      </c>
      <c r="K285" s="178" t="e">
        <f t="shared" si="55"/>
        <v>#VALUE!</v>
      </c>
      <c r="L285" s="179" t="e">
        <f t="shared" si="56"/>
        <v>#VALUE!</v>
      </c>
      <c r="M285" s="180" t="e">
        <f t="shared" si="57"/>
        <v>#VALUE!</v>
      </c>
      <c r="N285" s="180"/>
      <c r="O285" s="180" t="e">
        <f t="shared" si="58"/>
        <v>#VALUE!</v>
      </c>
      <c r="P285" s="180" t="e">
        <f t="shared" si="59"/>
        <v>#VALUE!</v>
      </c>
      <c r="Q285" s="180" t="e">
        <f t="shared" si="60"/>
        <v>#VALUE!</v>
      </c>
      <c r="R285" s="180" t="e">
        <f t="shared" si="61"/>
        <v>#VALUE!</v>
      </c>
      <c r="S285" s="180"/>
      <c r="T285" s="181" t="e">
        <f t="shared" si="62"/>
        <v>#VALUE!</v>
      </c>
      <c r="U285" s="182"/>
      <c r="V285" s="174" t="e">
        <f t="shared" si="63"/>
        <v>#VALUE!</v>
      </c>
      <c r="W285" s="174" t="e">
        <f t="shared" si="64"/>
        <v>#VALUE!</v>
      </c>
    </row>
    <row r="286" spans="6:23" x14ac:dyDescent="0.25">
      <c r="F286"/>
      <c r="J286" s="178" t="e">
        <f t="shared" si="54"/>
        <v>#VALUE!</v>
      </c>
      <c r="K286" s="178" t="e">
        <f t="shared" si="55"/>
        <v>#VALUE!</v>
      </c>
      <c r="L286" s="179" t="e">
        <f t="shared" si="56"/>
        <v>#VALUE!</v>
      </c>
      <c r="M286" s="180" t="e">
        <f t="shared" si="57"/>
        <v>#VALUE!</v>
      </c>
      <c r="N286" s="180"/>
      <c r="O286" s="180" t="e">
        <f t="shared" si="58"/>
        <v>#VALUE!</v>
      </c>
      <c r="P286" s="180" t="e">
        <f t="shared" si="59"/>
        <v>#VALUE!</v>
      </c>
      <c r="Q286" s="180" t="e">
        <f t="shared" si="60"/>
        <v>#VALUE!</v>
      </c>
      <c r="R286" s="180" t="e">
        <f t="shared" si="61"/>
        <v>#VALUE!</v>
      </c>
      <c r="S286" s="180"/>
      <c r="T286" s="181" t="e">
        <f t="shared" si="62"/>
        <v>#VALUE!</v>
      </c>
      <c r="U286" s="182"/>
      <c r="V286" s="174" t="e">
        <f t="shared" si="63"/>
        <v>#VALUE!</v>
      </c>
      <c r="W286" s="174" t="e">
        <f t="shared" si="64"/>
        <v>#VALUE!</v>
      </c>
    </row>
    <row r="287" spans="6:23" x14ac:dyDescent="0.25">
      <c r="F287"/>
      <c r="J287" s="178" t="e">
        <f t="shared" si="54"/>
        <v>#VALUE!</v>
      </c>
      <c r="K287" s="178" t="e">
        <f t="shared" si="55"/>
        <v>#VALUE!</v>
      </c>
      <c r="L287" s="179" t="e">
        <f t="shared" si="56"/>
        <v>#VALUE!</v>
      </c>
      <c r="M287" s="180" t="e">
        <f t="shared" si="57"/>
        <v>#VALUE!</v>
      </c>
      <c r="N287" s="180"/>
      <c r="O287" s="180" t="e">
        <f t="shared" si="58"/>
        <v>#VALUE!</v>
      </c>
      <c r="P287" s="180" t="e">
        <f t="shared" si="59"/>
        <v>#VALUE!</v>
      </c>
      <c r="Q287" s="180" t="e">
        <f t="shared" si="60"/>
        <v>#VALUE!</v>
      </c>
      <c r="R287" s="180" t="e">
        <f t="shared" si="61"/>
        <v>#VALUE!</v>
      </c>
      <c r="S287" s="180"/>
      <c r="T287" s="181" t="e">
        <f t="shared" si="62"/>
        <v>#VALUE!</v>
      </c>
      <c r="U287" s="182"/>
      <c r="V287" s="174" t="e">
        <f t="shared" si="63"/>
        <v>#VALUE!</v>
      </c>
      <c r="W287" s="174" t="e">
        <f t="shared" si="64"/>
        <v>#VALUE!</v>
      </c>
    </row>
    <row r="288" spans="6:23" x14ac:dyDescent="0.25">
      <c r="F288"/>
      <c r="J288" s="178" t="e">
        <f t="shared" si="54"/>
        <v>#VALUE!</v>
      </c>
      <c r="K288" s="178" t="e">
        <f t="shared" si="55"/>
        <v>#VALUE!</v>
      </c>
      <c r="L288" s="179" t="e">
        <f t="shared" si="56"/>
        <v>#VALUE!</v>
      </c>
      <c r="M288" s="180" t="e">
        <f t="shared" si="57"/>
        <v>#VALUE!</v>
      </c>
      <c r="N288" s="180"/>
      <c r="O288" s="180" t="e">
        <f t="shared" si="58"/>
        <v>#VALUE!</v>
      </c>
      <c r="P288" s="180" t="e">
        <f t="shared" si="59"/>
        <v>#VALUE!</v>
      </c>
      <c r="Q288" s="180" t="e">
        <f t="shared" si="60"/>
        <v>#VALUE!</v>
      </c>
      <c r="R288" s="180" t="e">
        <f t="shared" si="61"/>
        <v>#VALUE!</v>
      </c>
      <c r="S288" s="180"/>
      <c r="T288" s="181" t="e">
        <f t="shared" si="62"/>
        <v>#VALUE!</v>
      </c>
      <c r="U288" s="182"/>
      <c r="V288" s="174" t="e">
        <f t="shared" si="63"/>
        <v>#VALUE!</v>
      </c>
      <c r="W288" s="174" t="e">
        <f t="shared" si="64"/>
        <v>#VALUE!</v>
      </c>
    </row>
    <row r="289" spans="6:23" x14ac:dyDescent="0.25">
      <c r="F289"/>
      <c r="J289" s="178" t="e">
        <f t="shared" si="54"/>
        <v>#VALUE!</v>
      </c>
      <c r="K289" s="178" t="e">
        <f t="shared" si="55"/>
        <v>#VALUE!</v>
      </c>
      <c r="L289" s="179" t="e">
        <f t="shared" si="56"/>
        <v>#VALUE!</v>
      </c>
      <c r="M289" s="180" t="e">
        <f t="shared" si="57"/>
        <v>#VALUE!</v>
      </c>
      <c r="N289" s="180"/>
      <c r="O289" s="180" t="e">
        <f t="shared" si="58"/>
        <v>#VALUE!</v>
      </c>
      <c r="P289" s="180" t="e">
        <f t="shared" si="59"/>
        <v>#VALUE!</v>
      </c>
      <c r="Q289" s="180" t="e">
        <f t="shared" si="60"/>
        <v>#VALUE!</v>
      </c>
      <c r="R289" s="180" t="e">
        <f t="shared" si="61"/>
        <v>#VALUE!</v>
      </c>
      <c r="S289" s="180"/>
      <c r="T289" s="181" t="e">
        <f t="shared" si="62"/>
        <v>#VALUE!</v>
      </c>
      <c r="U289" s="182"/>
      <c r="V289" s="174" t="e">
        <f t="shared" si="63"/>
        <v>#VALUE!</v>
      </c>
      <c r="W289" s="174" t="e">
        <f t="shared" si="64"/>
        <v>#VALUE!</v>
      </c>
    </row>
    <row r="290" spans="6:23" x14ac:dyDescent="0.25">
      <c r="F290"/>
      <c r="J290" s="178" t="e">
        <f t="shared" si="54"/>
        <v>#VALUE!</v>
      </c>
      <c r="K290" s="178" t="e">
        <f t="shared" si="55"/>
        <v>#VALUE!</v>
      </c>
      <c r="L290" s="179" t="e">
        <f t="shared" si="56"/>
        <v>#VALUE!</v>
      </c>
      <c r="M290" s="180" t="e">
        <f t="shared" si="57"/>
        <v>#VALUE!</v>
      </c>
      <c r="N290" s="180"/>
      <c r="O290" s="180" t="e">
        <f t="shared" si="58"/>
        <v>#VALUE!</v>
      </c>
      <c r="P290" s="180" t="e">
        <f t="shared" si="59"/>
        <v>#VALUE!</v>
      </c>
      <c r="Q290" s="180" t="e">
        <f t="shared" si="60"/>
        <v>#VALUE!</v>
      </c>
      <c r="R290" s="180" t="e">
        <f t="shared" si="61"/>
        <v>#VALUE!</v>
      </c>
      <c r="S290" s="180"/>
      <c r="T290" s="181" t="e">
        <f t="shared" si="62"/>
        <v>#VALUE!</v>
      </c>
      <c r="U290" s="182"/>
      <c r="V290" s="174" t="e">
        <f t="shared" si="63"/>
        <v>#VALUE!</v>
      </c>
      <c r="W290" s="174" t="e">
        <f t="shared" si="64"/>
        <v>#VALUE!</v>
      </c>
    </row>
    <row r="291" spans="6:23" x14ac:dyDescent="0.25">
      <c r="F291"/>
      <c r="J291" s="178" t="e">
        <f t="shared" si="54"/>
        <v>#VALUE!</v>
      </c>
      <c r="K291" s="178" t="e">
        <f t="shared" si="55"/>
        <v>#VALUE!</v>
      </c>
      <c r="L291" s="179" t="e">
        <f t="shared" si="56"/>
        <v>#VALUE!</v>
      </c>
      <c r="M291" s="180" t="e">
        <f t="shared" si="57"/>
        <v>#VALUE!</v>
      </c>
      <c r="N291" s="180"/>
      <c r="O291" s="180" t="e">
        <f t="shared" si="58"/>
        <v>#VALUE!</v>
      </c>
      <c r="P291" s="180" t="e">
        <f t="shared" si="59"/>
        <v>#VALUE!</v>
      </c>
      <c r="Q291" s="180" t="e">
        <f t="shared" si="60"/>
        <v>#VALUE!</v>
      </c>
      <c r="R291" s="180" t="e">
        <f t="shared" si="61"/>
        <v>#VALUE!</v>
      </c>
      <c r="S291" s="180"/>
      <c r="T291" s="181" t="e">
        <f t="shared" si="62"/>
        <v>#VALUE!</v>
      </c>
      <c r="U291" s="182"/>
      <c r="V291" s="174" t="e">
        <f t="shared" si="63"/>
        <v>#VALUE!</v>
      </c>
      <c r="W291" s="174" t="e">
        <f t="shared" si="64"/>
        <v>#VALUE!</v>
      </c>
    </row>
    <row r="292" spans="6:23" x14ac:dyDescent="0.25">
      <c r="F292"/>
      <c r="J292" s="178" t="e">
        <f t="shared" si="54"/>
        <v>#VALUE!</v>
      </c>
      <c r="K292" s="178" t="e">
        <f t="shared" si="55"/>
        <v>#VALUE!</v>
      </c>
      <c r="L292" s="179" t="e">
        <f t="shared" si="56"/>
        <v>#VALUE!</v>
      </c>
      <c r="M292" s="180" t="e">
        <f t="shared" si="57"/>
        <v>#VALUE!</v>
      </c>
      <c r="N292" s="180"/>
      <c r="O292" s="180" t="e">
        <f t="shared" si="58"/>
        <v>#VALUE!</v>
      </c>
      <c r="P292" s="180" t="e">
        <f t="shared" si="59"/>
        <v>#VALUE!</v>
      </c>
      <c r="Q292" s="180" t="e">
        <f t="shared" si="60"/>
        <v>#VALUE!</v>
      </c>
      <c r="R292" s="180" t="e">
        <f t="shared" si="61"/>
        <v>#VALUE!</v>
      </c>
      <c r="S292" s="180"/>
      <c r="T292" s="181" t="e">
        <f t="shared" si="62"/>
        <v>#VALUE!</v>
      </c>
      <c r="U292" s="182"/>
      <c r="V292" s="174" t="e">
        <f t="shared" si="63"/>
        <v>#VALUE!</v>
      </c>
      <c r="W292" s="174" t="e">
        <f t="shared" si="64"/>
        <v>#VALUE!</v>
      </c>
    </row>
    <row r="293" spans="6:23" x14ac:dyDescent="0.25">
      <c r="F293"/>
      <c r="J293" s="178" t="e">
        <f t="shared" si="54"/>
        <v>#VALUE!</v>
      </c>
      <c r="K293" s="178" t="e">
        <f t="shared" si="55"/>
        <v>#VALUE!</v>
      </c>
      <c r="L293" s="179" t="e">
        <f t="shared" si="56"/>
        <v>#VALUE!</v>
      </c>
      <c r="M293" s="180" t="e">
        <f t="shared" si="57"/>
        <v>#VALUE!</v>
      </c>
      <c r="N293" s="180"/>
      <c r="O293" s="180" t="e">
        <f t="shared" si="58"/>
        <v>#VALUE!</v>
      </c>
      <c r="P293" s="180" t="e">
        <f t="shared" si="59"/>
        <v>#VALUE!</v>
      </c>
      <c r="Q293" s="180" t="e">
        <f t="shared" si="60"/>
        <v>#VALUE!</v>
      </c>
      <c r="R293" s="180" t="e">
        <f t="shared" si="61"/>
        <v>#VALUE!</v>
      </c>
      <c r="S293" s="180"/>
      <c r="T293" s="181" t="e">
        <f t="shared" si="62"/>
        <v>#VALUE!</v>
      </c>
      <c r="U293" s="182"/>
      <c r="V293" s="174" t="e">
        <f t="shared" si="63"/>
        <v>#VALUE!</v>
      </c>
      <c r="W293" s="174" t="e">
        <f t="shared" si="64"/>
        <v>#VALUE!</v>
      </c>
    </row>
    <row r="294" spans="6:23" x14ac:dyDescent="0.25">
      <c r="F294"/>
      <c r="J294" s="178" t="e">
        <f t="shared" si="54"/>
        <v>#VALUE!</v>
      </c>
      <c r="K294" s="178" t="e">
        <f t="shared" si="55"/>
        <v>#VALUE!</v>
      </c>
      <c r="L294" s="179" t="e">
        <f t="shared" si="56"/>
        <v>#VALUE!</v>
      </c>
      <c r="M294" s="180" t="e">
        <f t="shared" si="57"/>
        <v>#VALUE!</v>
      </c>
      <c r="N294" s="180"/>
      <c r="O294" s="180" t="e">
        <f t="shared" si="58"/>
        <v>#VALUE!</v>
      </c>
      <c r="P294" s="180" t="e">
        <f t="shared" si="59"/>
        <v>#VALUE!</v>
      </c>
      <c r="Q294" s="180" t="e">
        <f t="shared" si="60"/>
        <v>#VALUE!</v>
      </c>
      <c r="R294" s="180" t="e">
        <f t="shared" si="61"/>
        <v>#VALUE!</v>
      </c>
      <c r="S294" s="180"/>
      <c r="T294" s="181" t="e">
        <f t="shared" si="62"/>
        <v>#VALUE!</v>
      </c>
      <c r="U294" s="182"/>
      <c r="V294" s="174" t="e">
        <f t="shared" si="63"/>
        <v>#VALUE!</v>
      </c>
      <c r="W294" s="174" t="e">
        <f t="shared" si="64"/>
        <v>#VALUE!</v>
      </c>
    </row>
    <row r="295" spans="6:23" x14ac:dyDescent="0.25">
      <c r="F295"/>
      <c r="J295" s="178" t="e">
        <f t="shared" si="54"/>
        <v>#VALUE!</v>
      </c>
      <c r="K295" s="178" t="e">
        <f t="shared" si="55"/>
        <v>#VALUE!</v>
      </c>
      <c r="L295" s="179" t="e">
        <f t="shared" si="56"/>
        <v>#VALUE!</v>
      </c>
      <c r="M295" s="180" t="e">
        <f t="shared" si="57"/>
        <v>#VALUE!</v>
      </c>
      <c r="N295" s="180"/>
      <c r="O295" s="180" t="e">
        <f t="shared" si="58"/>
        <v>#VALUE!</v>
      </c>
      <c r="P295" s="180" t="e">
        <f t="shared" si="59"/>
        <v>#VALUE!</v>
      </c>
      <c r="Q295" s="180" t="e">
        <f t="shared" si="60"/>
        <v>#VALUE!</v>
      </c>
      <c r="R295" s="180" t="e">
        <f t="shared" si="61"/>
        <v>#VALUE!</v>
      </c>
      <c r="S295" s="180"/>
      <c r="T295" s="181" t="e">
        <f t="shared" si="62"/>
        <v>#VALUE!</v>
      </c>
      <c r="U295" s="182"/>
      <c r="V295" s="174" t="e">
        <f t="shared" si="63"/>
        <v>#VALUE!</v>
      </c>
      <c r="W295" s="174" t="e">
        <f t="shared" si="64"/>
        <v>#VALUE!</v>
      </c>
    </row>
    <row r="296" spans="6:23" x14ac:dyDescent="0.25">
      <c r="F296"/>
      <c r="J296" s="178" t="e">
        <f t="shared" si="54"/>
        <v>#VALUE!</v>
      </c>
      <c r="K296" s="178" t="e">
        <f t="shared" si="55"/>
        <v>#VALUE!</v>
      </c>
      <c r="L296" s="179" t="e">
        <f t="shared" si="56"/>
        <v>#VALUE!</v>
      </c>
      <c r="M296" s="180" t="e">
        <f t="shared" si="57"/>
        <v>#VALUE!</v>
      </c>
      <c r="N296" s="180"/>
      <c r="O296" s="180" t="e">
        <f t="shared" si="58"/>
        <v>#VALUE!</v>
      </c>
      <c r="P296" s="180" t="e">
        <f t="shared" si="59"/>
        <v>#VALUE!</v>
      </c>
      <c r="Q296" s="180" t="e">
        <f t="shared" si="60"/>
        <v>#VALUE!</v>
      </c>
      <c r="R296" s="180" t="e">
        <f t="shared" si="61"/>
        <v>#VALUE!</v>
      </c>
      <c r="S296" s="180"/>
      <c r="T296" s="181" t="e">
        <f t="shared" si="62"/>
        <v>#VALUE!</v>
      </c>
      <c r="U296" s="182"/>
      <c r="V296" s="174" t="e">
        <f t="shared" si="63"/>
        <v>#VALUE!</v>
      </c>
      <c r="W296" s="174" t="e">
        <f t="shared" si="64"/>
        <v>#VALUE!</v>
      </c>
    </row>
    <row r="297" spans="6:23" x14ac:dyDescent="0.25">
      <c r="F297"/>
      <c r="J297" s="178" t="e">
        <f t="shared" si="54"/>
        <v>#VALUE!</v>
      </c>
      <c r="K297" s="178" t="e">
        <f t="shared" si="55"/>
        <v>#VALUE!</v>
      </c>
      <c r="L297" s="179" t="e">
        <f t="shared" si="56"/>
        <v>#VALUE!</v>
      </c>
      <c r="M297" s="180" t="e">
        <f t="shared" si="57"/>
        <v>#VALUE!</v>
      </c>
      <c r="N297" s="180"/>
      <c r="O297" s="180" t="e">
        <f t="shared" si="58"/>
        <v>#VALUE!</v>
      </c>
      <c r="P297" s="180" t="e">
        <f t="shared" si="59"/>
        <v>#VALUE!</v>
      </c>
      <c r="Q297" s="180" t="e">
        <f t="shared" si="60"/>
        <v>#VALUE!</v>
      </c>
      <c r="R297" s="180" t="e">
        <f t="shared" si="61"/>
        <v>#VALUE!</v>
      </c>
      <c r="S297" s="180"/>
      <c r="T297" s="181" t="e">
        <f t="shared" si="62"/>
        <v>#VALUE!</v>
      </c>
      <c r="U297" s="182"/>
      <c r="V297" s="174" t="e">
        <f t="shared" si="63"/>
        <v>#VALUE!</v>
      </c>
      <c r="W297" s="174" t="e">
        <f t="shared" si="64"/>
        <v>#VALUE!</v>
      </c>
    </row>
    <row r="298" spans="6:23" x14ac:dyDescent="0.25">
      <c r="F298"/>
      <c r="J298" s="178" t="e">
        <f t="shared" si="54"/>
        <v>#VALUE!</v>
      </c>
      <c r="K298" s="178" t="e">
        <f t="shared" si="55"/>
        <v>#VALUE!</v>
      </c>
      <c r="L298" s="179" t="e">
        <f t="shared" si="56"/>
        <v>#VALUE!</v>
      </c>
      <c r="M298" s="180" t="e">
        <f t="shared" si="57"/>
        <v>#VALUE!</v>
      </c>
      <c r="N298" s="180"/>
      <c r="O298" s="180" t="e">
        <f t="shared" si="58"/>
        <v>#VALUE!</v>
      </c>
      <c r="P298" s="180" t="e">
        <f t="shared" si="59"/>
        <v>#VALUE!</v>
      </c>
      <c r="Q298" s="180" t="e">
        <f t="shared" si="60"/>
        <v>#VALUE!</v>
      </c>
      <c r="R298" s="180" t="e">
        <f t="shared" si="61"/>
        <v>#VALUE!</v>
      </c>
      <c r="S298" s="180"/>
      <c r="T298" s="181" t="e">
        <f t="shared" si="62"/>
        <v>#VALUE!</v>
      </c>
      <c r="U298" s="182"/>
      <c r="V298" s="174" t="e">
        <f t="shared" si="63"/>
        <v>#VALUE!</v>
      </c>
      <c r="W298" s="174" t="e">
        <f t="shared" si="64"/>
        <v>#VALUE!</v>
      </c>
    </row>
    <row r="299" spans="6:23" x14ac:dyDescent="0.25">
      <c r="F299"/>
      <c r="J299" s="178" t="e">
        <f t="shared" si="54"/>
        <v>#VALUE!</v>
      </c>
      <c r="K299" s="178" t="e">
        <f t="shared" si="55"/>
        <v>#VALUE!</v>
      </c>
      <c r="L299" s="179" t="e">
        <f t="shared" si="56"/>
        <v>#VALUE!</v>
      </c>
      <c r="M299" s="180" t="e">
        <f t="shared" si="57"/>
        <v>#VALUE!</v>
      </c>
      <c r="N299" s="180"/>
      <c r="O299" s="180" t="e">
        <f t="shared" si="58"/>
        <v>#VALUE!</v>
      </c>
      <c r="P299" s="180" t="e">
        <f t="shared" si="59"/>
        <v>#VALUE!</v>
      </c>
      <c r="Q299" s="180" t="e">
        <f t="shared" si="60"/>
        <v>#VALUE!</v>
      </c>
      <c r="R299" s="180" t="e">
        <f t="shared" si="61"/>
        <v>#VALUE!</v>
      </c>
      <c r="S299" s="180"/>
      <c r="T299" s="181" t="e">
        <f t="shared" si="62"/>
        <v>#VALUE!</v>
      </c>
      <c r="U299" s="182"/>
      <c r="V299" s="174" t="e">
        <f t="shared" si="63"/>
        <v>#VALUE!</v>
      </c>
      <c r="W299" s="174" t="e">
        <f t="shared" si="64"/>
        <v>#VALUE!</v>
      </c>
    </row>
    <row r="300" spans="6:23" x14ac:dyDescent="0.25">
      <c r="F300"/>
      <c r="J300" s="178" t="e">
        <f t="shared" si="54"/>
        <v>#VALUE!</v>
      </c>
      <c r="K300" s="178" t="e">
        <f t="shared" si="55"/>
        <v>#VALUE!</v>
      </c>
      <c r="L300" s="179" t="e">
        <f t="shared" si="56"/>
        <v>#VALUE!</v>
      </c>
      <c r="M300" s="180" t="e">
        <f t="shared" si="57"/>
        <v>#VALUE!</v>
      </c>
      <c r="N300" s="180"/>
      <c r="O300" s="180" t="e">
        <f t="shared" si="58"/>
        <v>#VALUE!</v>
      </c>
      <c r="P300" s="180" t="e">
        <f t="shared" si="59"/>
        <v>#VALUE!</v>
      </c>
      <c r="Q300" s="180" t="e">
        <f t="shared" si="60"/>
        <v>#VALUE!</v>
      </c>
      <c r="R300" s="180" t="e">
        <f t="shared" si="61"/>
        <v>#VALUE!</v>
      </c>
      <c r="S300" s="180"/>
      <c r="T300" s="181" t="e">
        <f t="shared" si="62"/>
        <v>#VALUE!</v>
      </c>
      <c r="U300" s="182"/>
      <c r="V300" s="174" t="e">
        <f t="shared" si="63"/>
        <v>#VALUE!</v>
      </c>
      <c r="W300" s="174" t="e">
        <f t="shared" si="64"/>
        <v>#VALUE!</v>
      </c>
    </row>
    <row r="301" spans="6:23" x14ac:dyDescent="0.25">
      <c r="F301"/>
      <c r="J301" s="178" t="e">
        <f t="shared" si="54"/>
        <v>#VALUE!</v>
      </c>
      <c r="K301" s="178" t="e">
        <f t="shared" si="55"/>
        <v>#VALUE!</v>
      </c>
      <c r="L301" s="179" t="e">
        <f t="shared" si="56"/>
        <v>#VALUE!</v>
      </c>
      <c r="M301" s="180" t="e">
        <f t="shared" si="57"/>
        <v>#VALUE!</v>
      </c>
      <c r="N301" s="180"/>
      <c r="O301" s="180" t="e">
        <f t="shared" si="58"/>
        <v>#VALUE!</v>
      </c>
      <c r="P301" s="180" t="e">
        <f t="shared" si="59"/>
        <v>#VALUE!</v>
      </c>
      <c r="Q301" s="180" t="e">
        <f t="shared" si="60"/>
        <v>#VALUE!</v>
      </c>
      <c r="R301" s="180" t="e">
        <f t="shared" si="61"/>
        <v>#VALUE!</v>
      </c>
      <c r="S301" s="180"/>
      <c r="T301" s="181" t="e">
        <f t="shared" si="62"/>
        <v>#VALUE!</v>
      </c>
      <c r="U301" s="182"/>
      <c r="V301" s="174" t="e">
        <f t="shared" si="63"/>
        <v>#VALUE!</v>
      </c>
      <c r="W301" s="174" t="e">
        <f t="shared" si="64"/>
        <v>#VALUE!</v>
      </c>
    </row>
    <row r="302" spans="6:23" x14ac:dyDescent="0.25">
      <c r="F302"/>
      <c r="J302" s="178" t="e">
        <f t="shared" si="54"/>
        <v>#VALUE!</v>
      </c>
      <c r="K302" s="178" t="e">
        <f t="shared" si="55"/>
        <v>#VALUE!</v>
      </c>
      <c r="L302" s="179" t="e">
        <f t="shared" si="56"/>
        <v>#VALUE!</v>
      </c>
      <c r="M302" s="180" t="e">
        <f t="shared" si="57"/>
        <v>#VALUE!</v>
      </c>
      <c r="N302" s="180"/>
      <c r="O302" s="180" t="e">
        <f t="shared" si="58"/>
        <v>#VALUE!</v>
      </c>
      <c r="P302" s="180" t="e">
        <f t="shared" si="59"/>
        <v>#VALUE!</v>
      </c>
      <c r="Q302" s="180" t="e">
        <f t="shared" si="60"/>
        <v>#VALUE!</v>
      </c>
      <c r="R302" s="180" t="e">
        <f t="shared" si="61"/>
        <v>#VALUE!</v>
      </c>
      <c r="S302" s="180"/>
      <c r="T302" s="181" t="e">
        <f t="shared" si="62"/>
        <v>#VALUE!</v>
      </c>
      <c r="U302" s="182"/>
      <c r="V302" s="174" t="e">
        <f t="shared" si="63"/>
        <v>#VALUE!</v>
      </c>
      <c r="W302" s="174" t="e">
        <f t="shared" si="64"/>
        <v>#VALUE!</v>
      </c>
    </row>
    <row r="303" spans="6:23" x14ac:dyDescent="0.25">
      <c r="F303"/>
      <c r="J303" s="178" t="e">
        <f t="shared" si="54"/>
        <v>#VALUE!</v>
      </c>
      <c r="K303" s="178" t="e">
        <f t="shared" si="55"/>
        <v>#VALUE!</v>
      </c>
      <c r="L303" s="179" t="e">
        <f t="shared" si="56"/>
        <v>#VALUE!</v>
      </c>
      <c r="M303" s="180" t="e">
        <f t="shared" si="57"/>
        <v>#VALUE!</v>
      </c>
      <c r="N303" s="180"/>
      <c r="O303" s="180" t="e">
        <f t="shared" si="58"/>
        <v>#VALUE!</v>
      </c>
      <c r="P303" s="180" t="e">
        <f t="shared" si="59"/>
        <v>#VALUE!</v>
      </c>
      <c r="Q303" s="180" t="e">
        <f t="shared" si="60"/>
        <v>#VALUE!</v>
      </c>
      <c r="R303" s="180" t="e">
        <f t="shared" si="61"/>
        <v>#VALUE!</v>
      </c>
      <c r="S303" s="180"/>
      <c r="T303" s="181" t="e">
        <f t="shared" si="62"/>
        <v>#VALUE!</v>
      </c>
      <c r="U303" s="182"/>
      <c r="V303" s="174" t="e">
        <f t="shared" si="63"/>
        <v>#VALUE!</v>
      </c>
      <c r="W303" s="174" t="e">
        <f t="shared" si="64"/>
        <v>#VALUE!</v>
      </c>
    </row>
    <row r="304" spans="6:23" x14ac:dyDescent="0.25">
      <c r="F304"/>
      <c r="J304" s="178" t="e">
        <f t="shared" si="54"/>
        <v>#VALUE!</v>
      </c>
      <c r="K304" s="178" t="e">
        <f t="shared" si="55"/>
        <v>#VALUE!</v>
      </c>
      <c r="L304" s="179" t="e">
        <f t="shared" si="56"/>
        <v>#VALUE!</v>
      </c>
      <c r="M304" s="180" t="e">
        <f t="shared" si="57"/>
        <v>#VALUE!</v>
      </c>
      <c r="N304" s="180"/>
      <c r="O304" s="180" t="e">
        <f t="shared" si="58"/>
        <v>#VALUE!</v>
      </c>
      <c r="P304" s="180" t="e">
        <f t="shared" si="59"/>
        <v>#VALUE!</v>
      </c>
      <c r="Q304" s="180" t="e">
        <f t="shared" si="60"/>
        <v>#VALUE!</v>
      </c>
      <c r="R304" s="180" t="e">
        <f t="shared" si="61"/>
        <v>#VALUE!</v>
      </c>
      <c r="S304" s="180"/>
      <c r="T304" s="181" t="e">
        <f t="shared" si="62"/>
        <v>#VALUE!</v>
      </c>
      <c r="U304" s="182"/>
      <c r="V304" s="174" t="e">
        <f t="shared" si="63"/>
        <v>#VALUE!</v>
      </c>
      <c r="W304" s="174" t="e">
        <f t="shared" si="64"/>
        <v>#VALUE!</v>
      </c>
    </row>
    <row r="305" spans="6:23" x14ac:dyDescent="0.25">
      <c r="F305"/>
      <c r="J305" s="178" t="e">
        <f t="shared" si="54"/>
        <v>#VALUE!</v>
      </c>
      <c r="K305" s="178" t="e">
        <f t="shared" si="55"/>
        <v>#VALUE!</v>
      </c>
      <c r="L305" s="179" t="e">
        <f t="shared" si="56"/>
        <v>#VALUE!</v>
      </c>
      <c r="M305" s="180" t="e">
        <f t="shared" si="57"/>
        <v>#VALUE!</v>
      </c>
      <c r="N305" s="180"/>
      <c r="O305" s="180" t="e">
        <f t="shared" si="58"/>
        <v>#VALUE!</v>
      </c>
      <c r="P305" s="180" t="e">
        <f t="shared" si="59"/>
        <v>#VALUE!</v>
      </c>
      <c r="Q305" s="180" t="e">
        <f t="shared" si="60"/>
        <v>#VALUE!</v>
      </c>
      <c r="R305" s="180" t="e">
        <f t="shared" si="61"/>
        <v>#VALUE!</v>
      </c>
      <c r="S305" s="180"/>
      <c r="T305" s="181" t="e">
        <f t="shared" si="62"/>
        <v>#VALUE!</v>
      </c>
      <c r="U305" s="182"/>
      <c r="V305" s="174" t="e">
        <f t="shared" si="63"/>
        <v>#VALUE!</v>
      </c>
      <c r="W305" s="174" t="e">
        <f t="shared" si="64"/>
        <v>#VALUE!</v>
      </c>
    </row>
    <row r="306" spans="6:23" x14ac:dyDescent="0.25">
      <c r="F306"/>
      <c r="J306" s="178" t="e">
        <f t="shared" si="54"/>
        <v>#VALUE!</v>
      </c>
      <c r="K306" s="178" t="e">
        <f t="shared" si="55"/>
        <v>#VALUE!</v>
      </c>
      <c r="L306" s="179" t="e">
        <f t="shared" si="56"/>
        <v>#VALUE!</v>
      </c>
      <c r="M306" s="180" t="e">
        <f t="shared" si="57"/>
        <v>#VALUE!</v>
      </c>
      <c r="N306" s="180"/>
      <c r="O306" s="180" t="e">
        <f t="shared" si="58"/>
        <v>#VALUE!</v>
      </c>
      <c r="P306" s="180" t="e">
        <f t="shared" si="59"/>
        <v>#VALUE!</v>
      </c>
      <c r="Q306" s="180" t="e">
        <f t="shared" si="60"/>
        <v>#VALUE!</v>
      </c>
      <c r="R306" s="180" t="e">
        <f t="shared" si="61"/>
        <v>#VALUE!</v>
      </c>
      <c r="S306" s="180"/>
      <c r="T306" s="181" t="e">
        <f t="shared" si="62"/>
        <v>#VALUE!</v>
      </c>
      <c r="U306" s="182"/>
      <c r="V306" s="174" t="e">
        <f t="shared" si="63"/>
        <v>#VALUE!</v>
      </c>
      <c r="W306" s="174" t="e">
        <f t="shared" si="64"/>
        <v>#VALUE!</v>
      </c>
    </row>
    <row r="307" spans="6:23" x14ac:dyDescent="0.25">
      <c r="F307"/>
      <c r="J307" s="178" t="e">
        <f t="shared" si="54"/>
        <v>#VALUE!</v>
      </c>
      <c r="K307" s="178" t="e">
        <f t="shared" si="55"/>
        <v>#VALUE!</v>
      </c>
      <c r="L307" s="179" t="e">
        <f t="shared" si="56"/>
        <v>#VALUE!</v>
      </c>
      <c r="M307" s="180" t="e">
        <f t="shared" si="57"/>
        <v>#VALUE!</v>
      </c>
      <c r="N307" s="180"/>
      <c r="O307" s="180" t="e">
        <f t="shared" si="58"/>
        <v>#VALUE!</v>
      </c>
      <c r="P307" s="180" t="e">
        <f t="shared" si="59"/>
        <v>#VALUE!</v>
      </c>
      <c r="Q307" s="180" t="e">
        <f t="shared" si="60"/>
        <v>#VALUE!</v>
      </c>
      <c r="R307" s="180" t="e">
        <f t="shared" si="61"/>
        <v>#VALUE!</v>
      </c>
      <c r="S307" s="180"/>
      <c r="T307" s="181" t="e">
        <f t="shared" si="62"/>
        <v>#VALUE!</v>
      </c>
      <c r="U307" s="182"/>
      <c r="V307" s="174" t="e">
        <f t="shared" si="63"/>
        <v>#VALUE!</v>
      </c>
      <c r="W307" s="174" t="e">
        <f t="shared" si="64"/>
        <v>#VALUE!</v>
      </c>
    </row>
    <row r="308" spans="6:23" x14ac:dyDescent="0.25">
      <c r="F308"/>
      <c r="J308" s="178" t="e">
        <f t="shared" si="54"/>
        <v>#VALUE!</v>
      </c>
      <c r="K308" s="178" t="e">
        <f t="shared" si="55"/>
        <v>#VALUE!</v>
      </c>
      <c r="L308" s="179" t="e">
        <f t="shared" si="56"/>
        <v>#VALUE!</v>
      </c>
      <c r="M308" s="180" t="e">
        <f t="shared" si="57"/>
        <v>#VALUE!</v>
      </c>
      <c r="N308" s="180"/>
      <c r="O308" s="180" t="e">
        <f t="shared" si="58"/>
        <v>#VALUE!</v>
      </c>
      <c r="P308" s="180" t="e">
        <f t="shared" si="59"/>
        <v>#VALUE!</v>
      </c>
      <c r="Q308" s="180" t="e">
        <f t="shared" si="60"/>
        <v>#VALUE!</v>
      </c>
      <c r="R308" s="180" t="e">
        <f t="shared" si="61"/>
        <v>#VALUE!</v>
      </c>
      <c r="S308" s="180"/>
      <c r="T308" s="181" t="e">
        <f t="shared" si="62"/>
        <v>#VALUE!</v>
      </c>
      <c r="U308" s="182"/>
      <c r="V308" s="174" t="e">
        <f t="shared" si="63"/>
        <v>#VALUE!</v>
      </c>
      <c r="W308" s="174" t="e">
        <f t="shared" si="64"/>
        <v>#VALUE!</v>
      </c>
    </row>
    <row r="309" spans="6:23" x14ac:dyDescent="0.25">
      <c r="F309"/>
      <c r="J309" s="178" t="e">
        <f t="shared" si="54"/>
        <v>#VALUE!</v>
      </c>
      <c r="K309" s="178" t="e">
        <f t="shared" si="55"/>
        <v>#VALUE!</v>
      </c>
      <c r="L309" s="179" t="e">
        <f t="shared" si="56"/>
        <v>#VALUE!</v>
      </c>
      <c r="M309" s="180" t="e">
        <f t="shared" si="57"/>
        <v>#VALUE!</v>
      </c>
      <c r="N309" s="180"/>
      <c r="O309" s="180" t="e">
        <f t="shared" si="58"/>
        <v>#VALUE!</v>
      </c>
      <c r="P309" s="180" t="e">
        <f t="shared" si="59"/>
        <v>#VALUE!</v>
      </c>
      <c r="Q309" s="180" t="e">
        <f t="shared" si="60"/>
        <v>#VALUE!</v>
      </c>
      <c r="R309" s="180" t="e">
        <f t="shared" si="61"/>
        <v>#VALUE!</v>
      </c>
      <c r="S309" s="180"/>
      <c r="T309" s="181" t="e">
        <f t="shared" si="62"/>
        <v>#VALUE!</v>
      </c>
      <c r="U309" s="182"/>
      <c r="V309" s="174" t="e">
        <f t="shared" si="63"/>
        <v>#VALUE!</v>
      </c>
      <c r="W309" s="174" t="e">
        <f t="shared" si="64"/>
        <v>#VALUE!</v>
      </c>
    </row>
    <row r="310" spans="6:23" x14ac:dyDescent="0.25">
      <c r="F310"/>
      <c r="J310" s="178" t="e">
        <f t="shared" si="54"/>
        <v>#VALUE!</v>
      </c>
      <c r="K310" s="178" t="e">
        <f t="shared" si="55"/>
        <v>#VALUE!</v>
      </c>
      <c r="L310" s="179" t="e">
        <f t="shared" si="56"/>
        <v>#VALUE!</v>
      </c>
      <c r="M310" s="180" t="e">
        <f t="shared" si="57"/>
        <v>#VALUE!</v>
      </c>
      <c r="N310" s="180"/>
      <c r="O310" s="180" t="e">
        <f t="shared" si="58"/>
        <v>#VALUE!</v>
      </c>
      <c r="P310" s="180" t="e">
        <f t="shared" si="59"/>
        <v>#VALUE!</v>
      </c>
      <c r="Q310" s="180" t="e">
        <f t="shared" si="60"/>
        <v>#VALUE!</v>
      </c>
      <c r="R310" s="180" t="e">
        <f t="shared" si="61"/>
        <v>#VALUE!</v>
      </c>
      <c r="S310" s="180"/>
      <c r="T310" s="181" t="e">
        <f t="shared" si="62"/>
        <v>#VALUE!</v>
      </c>
      <c r="U310" s="182"/>
      <c r="V310" s="174" t="e">
        <f t="shared" si="63"/>
        <v>#VALUE!</v>
      </c>
      <c r="W310" s="174" t="e">
        <f t="shared" si="64"/>
        <v>#VALUE!</v>
      </c>
    </row>
    <row r="311" spans="6:23" x14ac:dyDescent="0.25">
      <c r="F311"/>
      <c r="J311" s="178" t="e">
        <f t="shared" si="54"/>
        <v>#VALUE!</v>
      </c>
      <c r="K311" s="178" t="e">
        <f t="shared" si="55"/>
        <v>#VALUE!</v>
      </c>
      <c r="L311" s="179" t="e">
        <f t="shared" si="56"/>
        <v>#VALUE!</v>
      </c>
      <c r="M311" s="180" t="e">
        <f t="shared" si="57"/>
        <v>#VALUE!</v>
      </c>
      <c r="N311" s="180"/>
      <c r="O311" s="180" t="e">
        <f t="shared" si="58"/>
        <v>#VALUE!</v>
      </c>
      <c r="P311" s="180" t="e">
        <f t="shared" si="59"/>
        <v>#VALUE!</v>
      </c>
      <c r="Q311" s="180" t="e">
        <f t="shared" si="60"/>
        <v>#VALUE!</v>
      </c>
      <c r="R311" s="180" t="e">
        <f t="shared" si="61"/>
        <v>#VALUE!</v>
      </c>
      <c r="S311" s="180"/>
      <c r="T311" s="181" t="e">
        <f t="shared" si="62"/>
        <v>#VALUE!</v>
      </c>
      <c r="U311" s="182"/>
      <c r="V311" s="174" t="e">
        <f t="shared" si="63"/>
        <v>#VALUE!</v>
      </c>
      <c r="W311" s="174" t="e">
        <f t="shared" si="64"/>
        <v>#VALUE!</v>
      </c>
    </row>
    <row r="312" spans="6:23" x14ac:dyDescent="0.25">
      <c r="F312"/>
      <c r="J312" s="178" t="e">
        <f t="shared" si="54"/>
        <v>#VALUE!</v>
      </c>
      <c r="K312" s="178" t="e">
        <f t="shared" si="55"/>
        <v>#VALUE!</v>
      </c>
      <c r="L312" s="179" t="e">
        <f t="shared" si="56"/>
        <v>#VALUE!</v>
      </c>
      <c r="M312" s="180" t="e">
        <f t="shared" si="57"/>
        <v>#VALUE!</v>
      </c>
      <c r="N312" s="180"/>
      <c r="O312" s="180" t="e">
        <f t="shared" si="58"/>
        <v>#VALUE!</v>
      </c>
      <c r="P312" s="180" t="e">
        <f t="shared" si="59"/>
        <v>#VALUE!</v>
      </c>
      <c r="Q312" s="180" t="e">
        <f t="shared" si="60"/>
        <v>#VALUE!</v>
      </c>
      <c r="R312" s="180" t="e">
        <f t="shared" si="61"/>
        <v>#VALUE!</v>
      </c>
      <c r="S312" s="180"/>
      <c r="T312" s="181" t="e">
        <f t="shared" si="62"/>
        <v>#VALUE!</v>
      </c>
      <c r="U312" s="182"/>
      <c r="V312" s="174" t="e">
        <f t="shared" si="63"/>
        <v>#VALUE!</v>
      </c>
      <c r="W312" s="174" t="e">
        <f t="shared" si="64"/>
        <v>#VALUE!</v>
      </c>
    </row>
    <row r="313" spans="6:23" x14ac:dyDescent="0.25">
      <c r="F313"/>
      <c r="J313" s="178" t="e">
        <f t="shared" si="54"/>
        <v>#VALUE!</v>
      </c>
      <c r="K313" s="178" t="e">
        <f t="shared" si="55"/>
        <v>#VALUE!</v>
      </c>
      <c r="L313" s="179" t="e">
        <f t="shared" si="56"/>
        <v>#VALUE!</v>
      </c>
      <c r="M313" s="180" t="e">
        <f t="shared" si="57"/>
        <v>#VALUE!</v>
      </c>
      <c r="N313" s="180"/>
      <c r="O313" s="180" t="e">
        <f t="shared" si="58"/>
        <v>#VALUE!</v>
      </c>
      <c r="P313" s="180" t="e">
        <f t="shared" si="59"/>
        <v>#VALUE!</v>
      </c>
      <c r="Q313" s="180" t="e">
        <f t="shared" si="60"/>
        <v>#VALUE!</v>
      </c>
      <c r="R313" s="180" t="e">
        <f t="shared" si="61"/>
        <v>#VALUE!</v>
      </c>
      <c r="S313" s="180"/>
      <c r="T313" s="181" t="e">
        <f t="shared" si="62"/>
        <v>#VALUE!</v>
      </c>
      <c r="U313" s="182"/>
      <c r="V313" s="174" t="e">
        <f t="shared" si="63"/>
        <v>#VALUE!</v>
      </c>
      <c r="W313" s="174" t="e">
        <f t="shared" si="64"/>
        <v>#VALUE!</v>
      </c>
    </row>
    <row r="314" spans="6:23" x14ac:dyDescent="0.25">
      <c r="F314"/>
      <c r="J314" s="178" t="e">
        <f t="shared" si="54"/>
        <v>#VALUE!</v>
      </c>
      <c r="K314" s="178" t="e">
        <f t="shared" si="55"/>
        <v>#VALUE!</v>
      </c>
      <c r="L314" s="179" t="e">
        <f t="shared" si="56"/>
        <v>#VALUE!</v>
      </c>
      <c r="M314" s="180" t="e">
        <f t="shared" si="57"/>
        <v>#VALUE!</v>
      </c>
      <c r="N314" s="180"/>
      <c r="O314" s="180" t="e">
        <f t="shared" si="58"/>
        <v>#VALUE!</v>
      </c>
      <c r="P314" s="180" t="e">
        <f t="shared" si="59"/>
        <v>#VALUE!</v>
      </c>
      <c r="Q314" s="180" t="e">
        <f t="shared" si="60"/>
        <v>#VALUE!</v>
      </c>
      <c r="R314" s="180" t="e">
        <f t="shared" si="61"/>
        <v>#VALUE!</v>
      </c>
      <c r="S314" s="180"/>
      <c r="T314" s="181" t="e">
        <f t="shared" si="62"/>
        <v>#VALUE!</v>
      </c>
      <c r="U314" s="182"/>
      <c r="V314" s="174" t="e">
        <f t="shared" si="63"/>
        <v>#VALUE!</v>
      </c>
      <c r="W314" s="174" t="e">
        <f t="shared" si="64"/>
        <v>#VALUE!</v>
      </c>
    </row>
    <row r="315" spans="6:23" x14ac:dyDescent="0.25">
      <c r="F315"/>
      <c r="J315" s="178" t="e">
        <f t="shared" si="54"/>
        <v>#VALUE!</v>
      </c>
      <c r="K315" s="178" t="e">
        <f t="shared" si="55"/>
        <v>#VALUE!</v>
      </c>
      <c r="L315" s="179" t="e">
        <f t="shared" si="56"/>
        <v>#VALUE!</v>
      </c>
      <c r="M315" s="180" t="e">
        <f t="shared" si="57"/>
        <v>#VALUE!</v>
      </c>
      <c r="N315" s="180"/>
      <c r="O315" s="180" t="e">
        <f t="shared" si="58"/>
        <v>#VALUE!</v>
      </c>
      <c r="P315" s="180" t="e">
        <f t="shared" si="59"/>
        <v>#VALUE!</v>
      </c>
      <c r="Q315" s="180" t="e">
        <f t="shared" si="60"/>
        <v>#VALUE!</v>
      </c>
      <c r="R315" s="180" t="e">
        <f t="shared" si="61"/>
        <v>#VALUE!</v>
      </c>
      <c r="S315" s="180"/>
      <c r="T315" s="181" t="e">
        <f t="shared" si="62"/>
        <v>#VALUE!</v>
      </c>
      <c r="U315" s="182"/>
      <c r="V315" s="174" t="e">
        <f t="shared" si="63"/>
        <v>#VALUE!</v>
      </c>
      <c r="W315" s="174" t="e">
        <f t="shared" si="64"/>
        <v>#VALUE!</v>
      </c>
    </row>
    <row r="316" spans="6:23" x14ac:dyDescent="0.25">
      <c r="F316"/>
      <c r="J316" s="178" t="e">
        <f t="shared" si="54"/>
        <v>#VALUE!</v>
      </c>
      <c r="K316" s="178" t="e">
        <f t="shared" si="55"/>
        <v>#VALUE!</v>
      </c>
      <c r="L316" s="179" t="e">
        <f t="shared" si="56"/>
        <v>#VALUE!</v>
      </c>
      <c r="M316" s="180" t="e">
        <f t="shared" si="57"/>
        <v>#VALUE!</v>
      </c>
      <c r="N316" s="180"/>
      <c r="O316" s="180" t="e">
        <f t="shared" si="58"/>
        <v>#VALUE!</v>
      </c>
      <c r="P316" s="180" t="e">
        <f t="shared" si="59"/>
        <v>#VALUE!</v>
      </c>
      <c r="Q316" s="180" t="e">
        <f t="shared" si="60"/>
        <v>#VALUE!</v>
      </c>
      <c r="R316" s="180" t="e">
        <f t="shared" si="61"/>
        <v>#VALUE!</v>
      </c>
      <c r="S316" s="180"/>
      <c r="T316" s="181" t="e">
        <f t="shared" si="62"/>
        <v>#VALUE!</v>
      </c>
      <c r="U316" s="182"/>
      <c r="V316" s="174" t="e">
        <f t="shared" si="63"/>
        <v>#VALUE!</v>
      </c>
      <c r="W316" s="174" t="e">
        <f t="shared" si="64"/>
        <v>#VALUE!</v>
      </c>
    </row>
    <row r="317" spans="6:23" x14ac:dyDescent="0.25">
      <c r="F317"/>
      <c r="J317" s="178" t="e">
        <f t="shared" si="54"/>
        <v>#VALUE!</v>
      </c>
      <c r="K317" s="178" t="e">
        <f t="shared" si="55"/>
        <v>#VALUE!</v>
      </c>
      <c r="L317" s="179" t="e">
        <f t="shared" si="56"/>
        <v>#VALUE!</v>
      </c>
      <c r="M317" s="180" t="e">
        <f t="shared" si="57"/>
        <v>#VALUE!</v>
      </c>
      <c r="N317" s="180"/>
      <c r="O317" s="180" t="e">
        <f t="shared" si="58"/>
        <v>#VALUE!</v>
      </c>
      <c r="P317" s="180" t="e">
        <f t="shared" si="59"/>
        <v>#VALUE!</v>
      </c>
      <c r="Q317" s="180" t="e">
        <f t="shared" si="60"/>
        <v>#VALUE!</v>
      </c>
      <c r="R317" s="180" t="e">
        <f t="shared" si="61"/>
        <v>#VALUE!</v>
      </c>
      <c r="S317" s="180"/>
      <c r="T317" s="181" t="e">
        <f t="shared" si="62"/>
        <v>#VALUE!</v>
      </c>
      <c r="U317" s="182"/>
      <c r="V317" s="174" t="e">
        <f t="shared" si="63"/>
        <v>#VALUE!</v>
      </c>
      <c r="W317" s="174" t="e">
        <f t="shared" si="64"/>
        <v>#VALUE!</v>
      </c>
    </row>
    <row r="318" spans="6:23" x14ac:dyDescent="0.25">
      <c r="F318"/>
      <c r="J318" s="178" t="e">
        <f t="shared" si="54"/>
        <v>#VALUE!</v>
      </c>
      <c r="K318" s="178" t="e">
        <f t="shared" si="55"/>
        <v>#VALUE!</v>
      </c>
      <c r="L318" s="179" t="e">
        <f t="shared" si="56"/>
        <v>#VALUE!</v>
      </c>
      <c r="M318" s="180" t="e">
        <f t="shared" si="57"/>
        <v>#VALUE!</v>
      </c>
      <c r="N318" s="180"/>
      <c r="O318" s="180" t="e">
        <f t="shared" si="58"/>
        <v>#VALUE!</v>
      </c>
      <c r="P318" s="180" t="e">
        <f t="shared" si="59"/>
        <v>#VALUE!</v>
      </c>
      <c r="Q318" s="180" t="e">
        <f t="shared" si="60"/>
        <v>#VALUE!</v>
      </c>
      <c r="R318" s="180" t="e">
        <f t="shared" si="61"/>
        <v>#VALUE!</v>
      </c>
      <c r="S318" s="180"/>
      <c r="T318" s="181" t="e">
        <f t="shared" si="62"/>
        <v>#VALUE!</v>
      </c>
      <c r="U318" s="182"/>
      <c r="V318" s="174" t="e">
        <f t="shared" si="63"/>
        <v>#VALUE!</v>
      </c>
      <c r="W318" s="174" t="e">
        <f t="shared" si="64"/>
        <v>#VALUE!</v>
      </c>
    </row>
    <row r="319" spans="6:23" x14ac:dyDescent="0.25">
      <c r="F319"/>
      <c r="J319" s="178" t="e">
        <f t="shared" si="54"/>
        <v>#VALUE!</v>
      </c>
      <c r="K319" s="178" t="e">
        <f t="shared" si="55"/>
        <v>#VALUE!</v>
      </c>
      <c r="L319" s="179" t="e">
        <f t="shared" si="56"/>
        <v>#VALUE!</v>
      </c>
      <c r="M319" s="180" t="e">
        <f t="shared" si="57"/>
        <v>#VALUE!</v>
      </c>
      <c r="N319" s="180"/>
      <c r="O319" s="180" t="e">
        <f t="shared" si="58"/>
        <v>#VALUE!</v>
      </c>
      <c r="P319" s="180" t="e">
        <f t="shared" si="59"/>
        <v>#VALUE!</v>
      </c>
      <c r="Q319" s="180" t="e">
        <f t="shared" si="60"/>
        <v>#VALUE!</v>
      </c>
      <c r="R319" s="180" t="e">
        <f t="shared" si="61"/>
        <v>#VALUE!</v>
      </c>
      <c r="S319" s="180"/>
      <c r="T319" s="181" t="e">
        <f t="shared" si="62"/>
        <v>#VALUE!</v>
      </c>
      <c r="U319" s="182"/>
      <c r="V319" s="174" t="e">
        <f t="shared" si="63"/>
        <v>#VALUE!</v>
      </c>
      <c r="W319" s="174" t="e">
        <f t="shared" si="64"/>
        <v>#VALUE!</v>
      </c>
    </row>
    <row r="320" spans="6:23" x14ac:dyDescent="0.25">
      <c r="F320"/>
      <c r="J320" s="178" t="e">
        <f t="shared" si="54"/>
        <v>#VALUE!</v>
      </c>
      <c r="K320" s="178" t="e">
        <f t="shared" si="55"/>
        <v>#VALUE!</v>
      </c>
      <c r="L320" s="179" t="e">
        <f t="shared" si="56"/>
        <v>#VALUE!</v>
      </c>
      <c r="M320" s="180" t="e">
        <f t="shared" si="57"/>
        <v>#VALUE!</v>
      </c>
      <c r="N320" s="180"/>
      <c r="O320" s="180" t="e">
        <f t="shared" si="58"/>
        <v>#VALUE!</v>
      </c>
      <c r="P320" s="180" t="e">
        <f t="shared" si="59"/>
        <v>#VALUE!</v>
      </c>
      <c r="Q320" s="180" t="e">
        <f t="shared" si="60"/>
        <v>#VALUE!</v>
      </c>
      <c r="R320" s="180" t="e">
        <f t="shared" si="61"/>
        <v>#VALUE!</v>
      </c>
      <c r="S320" s="180"/>
      <c r="T320" s="181" t="e">
        <f t="shared" si="62"/>
        <v>#VALUE!</v>
      </c>
      <c r="U320" s="182"/>
      <c r="V320" s="174" t="e">
        <f t="shared" si="63"/>
        <v>#VALUE!</v>
      </c>
      <c r="W320" s="174" t="e">
        <f t="shared" si="64"/>
        <v>#VALUE!</v>
      </c>
    </row>
    <row r="321" spans="6:23" x14ac:dyDescent="0.25">
      <c r="F321"/>
      <c r="J321" s="178" t="e">
        <f t="shared" si="54"/>
        <v>#VALUE!</v>
      </c>
      <c r="K321" s="178" t="e">
        <f t="shared" si="55"/>
        <v>#VALUE!</v>
      </c>
      <c r="L321" s="179" t="e">
        <f t="shared" si="56"/>
        <v>#VALUE!</v>
      </c>
      <c r="M321" s="180" t="e">
        <f t="shared" si="57"/>
        <v>#VALUE!</v>
      </c>
      <c r="N321" s="180"/>
      <c r="O321" s="180" t="e">
        <f t="shared" si="58"/>
        <v>#VALUE!</v>
      </c>
      <c r="P321" s="180" t="e">
        <f t="shared" si="59"/>
        <v>#VALUE!</v>
      </c>
      <c r="Q321" s="180" t="e">
        <f t="shared" si="60"/>
        <v>#VALUE!</v>
      </c>
      <c r="R321" s="180" t="e">
        <f t="shared" si="61"/>
        <v>#VALUE!</v>
      </c>
      <c r="S321" s="180"/>
      <c r="T321" s="181" t="e">
        <f t="shared" si="62"/>
        <v>#VALUE!</v>
      </c>
      <c r="U321" s="182"/>
      <c r="V321" s="174" t="e">
        <f t="shared" si="63"/>
        <v>#VALUE!</v>
      </c>
      <c r="W321" s="174" t="e">
        <f t="shared" si="64"/>
        <v>#VALUE!</v>
      </c>
    </row>
    <row r="322" spans="6:23" x14ac:dyDescent="0.25">
      <c r="F322"/>
      <c r="I322" t="str">
        <f>Y5</f>
        <v xml:space="preserve"> </v>
      </c>
      <c r="J322" s="178" t="e">
        <f t="shared" ref="J322:J385" si="65">IF(RIGHT(C322,4)*1=$Y$3,LEFT(C322,2)*1," ")</f>
        <v>#VALUE!</v>
      </c>
      <c r="K322" s="178" t="e">
        <f t="shared" ref="K322:K385" si="66">IF(RIGHT(D322,4)*1=$Y$3,LEFT(D322,2)*1," ")</f>
        <v>#VALUE!</v>
      </c>
      <c r="L322" s="179" t="e">
        <f t="shared" ref="L322:L385" si="67">IF(RIGHT(C322,4)*1=$Y$3,MID(C322,4,2)*1," ")</f>
        <v>#VALUE!</v>
      </c>
      <c r="M322" s="180" t="e">
        <f t="shared" ref="M322:M385" si="68">IF(RIGHT(C322,4)*1=$Y$3,RIGHT(C322,4)*1," ")</f>
        <v>#VALUE!</v>
      </c>
      <c r="N322" s="180"/>
      <c r="O322" s="180" t="e">
        <f t="shared" ref="O322:O385" si="69">IF(RIGHT(C322,4)*1=$Y$3,SUBSTITUTE(C322,".","-")," ")</f>
        <v>#VALUE!</v>
      </c>
      <c r="P322" s="180" t="e">
        <f t="shared" ref="P322:P385" si="70">IF(RIGHT(D322,4)*1=$Y$3,SUBSTITUTE(D322,".","-")," ")</f>
        <v>#VALUE!</v>
      </c>
      <c r="Q322" s="180" t="e">
        <f t="shared" ref="Q322:Q385" si="71">IF(RIGHT(C322,4)*1=$Y$3,SUBSTITUTE(C322,".","-")," ")</f>
        <v>#VALUE!</v>
      </c>
      <c r="R322" s="180" t="e">
        <f t="shared" ref="R322:R385" si="72">IF(RIGHT(D322,4)*1=$Y$3,SUBSTITUTE(D322,".","-")," ")</f>
        <v>#VALUE!</v>
      </c>
      <c r="S322" s="180"/>
      <c r="T322" s="181" t="e">
        <f t="shared" ref="T322:T385" si="73">IF(RIGHT(C322,4)*1=$Y$3,Q322*1," ")</f>
        <v>#VALUE!</v>
      </c>
      <c r="U322" s="182"/>
      <c r="V322" s="174" t="e">
        <f t="shared" ref="V322:V385" si="74">IF(RIGHT(C322,4)*1=$Y$3,F322," ")</f>
        <v>#VALUE!</v>
      </c>
      <c r="W322" s="174" t="e">
        <f t="shared" si="64"/>
        <v>#VALUE!</v>
      </c>
    </row>
    <row r="323" spans="6:23" x14ac:dyDescent="0.25">
      <c r="F323"/>
      <c r="J323" s="178" t="e">
        <f t="shared" si="65"/>
        <v>#VALUE!</v>
      </c>
      <c r="K323" s="178" t="e">
        <f t="shared" si="66"/>
        <v>#VALUE!</v>
      </c>
      <c r="L323" s="179" t="e">
        <f t="shared" si="67"/>
        <v>#VALUE!</v>
      </c>
      <c r="M323" s="180" t="e">
        <f t="shared" si="68"/>
        <v>#VALUE!</v>
      </c>
      <c r="N323" s="180"/>
      <c r="O323" s="180" t="e">
        <f t="shared" si="69"/>
        <v>#VALUE!</v>
      </c>
      <c r="P323" s="180" t="e">
        <f t="shared" si="70"/>
        <v>#VALUE!</v>
      </c>
      <c r="Q323" s="180" t="e">
        <f t="shared" si="71"/>
        <v>#VALUE!</v>
      </c>
      <c r="R323" s="180" t="e">
        <f t="shared" si="72"/>
        <v>#VALUE!</v>
      </c>
      <c r="S323" s="180"/>
      <c r="T323" s="181" t="e">
        <f t="shared" si="73"/>
        <v>#VALUE!</v>
      </c>
      <c r="U323" s="182"/>
      <c r="V323" s="174" t="e">
        <f t="shared" si="74"/>
        <v>#VALUE!</v>
      </c>
      <c r="W323" s="174" t="e">
        <f t="shared" ref="W323:W386" si="75">+_xlfn.DAYS(P323,O323)+1</f>
        <v>#VALUE!</v>
      </c>
    </row>
    <row r="324" spans="6:23" x14ac:dyDescent="0.25">
      <c r="F324"/>
      <c r="J324" s="178" t="e">
        <f t="shared" si="65"/>
        <v>#VALUE!</v>
      </c>
      <c r="K324" s="178" t="e">
        <f t="shared" si="66"/>
        <v>#VALUE!</v>
      </c>
      <c r="L324" s="179" t="e">
        <f t="shared" si="67"/>
        <v>#VALUE!</v>
      </c>
      <c r="M324" s="180" t="e">
        <f t="shared" si="68"/>
        <v>#VALUE!</v>
      </c>
      <c r="N324" s="180"/>
      <c r="O324" s="180" t="e">
        <f t="shared" si="69"/>
        <v>#VALUE!</v>
      </c>
      <c r="P324" s="180" t="e">
        <f t="shared" si="70"/>
        <v>#VALUE!</v>
      </c>
      <c r="Q324" s="180" t="e">
        <f t="shared" si="71"/>
        <v>#VALUE!</v>
      </c>
      <c r="R324" s="180" t="e">
        <f t="shared" si="72"/>
        <v>#VALUE!</v>
      </c>
      <c r="S324" s="180"/>
      <c r="T324" s="181" t="e">
        <f t="shared" si="73"/>
        <v>#VALUE!</v>
      </c>
      <c r="U324" s="182"/>
      <c r="V324" s="174" t="e">
        <f t="shared" si="74"/>
        <v>#VALUE!</v>
      </c>
      <c r="W324" s="174" t="e">
        <f t="shared" si="75"/>
        <v>#VALUE!</v>
      </c>
    </row>
    <row r="325" spans="6:23" x14ac:dyDescent="0.25">
      <c r="F325"/>
      <c r="J325" s="178" t="e">
        <f t="shared" si="65"/>
        <v>#VALUE!</v>
      </c>
      <c r="K325" s="178" t="e">
        <f t="shared" si="66"/>
        <v>#VALUE!</v>
      </c>
      <c r="L325" s="179" t="e">
        <f t="shared" si="67"/>
        <v>#VALUE!</v>
      </c>
      <c r="M325" s="180" t="e">
        <f t="shared" si="68"/>
        <v>#VALUE!</v>
      </c>
      <c r="N325" s="180"/>
      <c r="O325" s="180" t="e">
        <f t="shared" si="69"/>
        <v>#VALUE!</v>
      </c>
      <c r="P325" s="180" t="e">
        <f t="shared" si="70"/>
        <v>#VALUE!</v>
      </c>
      <c r="Q325" s="180" t="e">
        <f t="shared" si="71"/>
        <v>#VALUE!</v>
      </c>
      <c r="R325" s="180" t="e">
        <f t="shared" si="72"/>
        <v>#VALUE!</v>
      </c>
      <c r="S325" s="180"/>
      <c r="T325" s="181" t="e">
        <f t="shared" si="73"/>
        <v>#VALUE!</v>
      </c>
      <c r="U325" s="182"/>
      <c r="V325" s="174" t="e">
        <f t="shared" si="74"/>
        <v>#VALUE!</v>
      </c>
      <c r="W325" s="174" t="e">
        <f t="shared" si="75"/>
        <v>#VALUE!</v>
      </c>
    </row>
    <row r="326" spans="6:23" x14ac:dyDescent="0.25">
      <c r="F326"/>
      <c r="J326" s="178" t="e">
        <f t="shared" si="65"/>
        <v>#VALUE!</v>
      </c>
      <c r="K326" s="178" t="e">
        <f t="shared" si="66"/>
        <v>#VALUE!</v>
      </c>
      <c r="L326" s="179" t="e">
        <f t="shared" si="67"/>
        <v>#VALUE!</v>
      </c>
      <c r="M326" s="180" t="e">
        <f t="shared" si="68"/>
        <v>#VALUE!</v>
      </c>
      <c r="N326" s="180"/>
      <c r="O326" s="180" t="e">
        <f t="shared" si="69"/>
        <v>#VALUE!</v>
      </c>
      <c r="P326" s="180" t="e">
        <f t="shared" si="70"/>
        <v>#VALUE!</v>
      </c>
      <c r="Q326" s="180" t="e">
        <f t="shared" si="71"/>
        <v>#VALUE!</v>
      </c>
      <c r="R326" s="180" t="e">
        <f t="shared" si="72"/>
        <v>#VALUE!</v>
      </c>
      <c r="S326" s="180"/>
      <c r="T326" s="181" t="e">
        <f t="shared" si="73"/>
        <v>#VALUE!</v>
      </c>
      <c r="U326" s="182"/>
      <c r="V326" s="174" t="e">
        <f t="shared" si="74"/>
        <v>#VALUE!</v>
      </c>
      <c r="W326" s="174" t="e">
        <f t="shared" si="75"/>
        <v>#VALUE!</v>
      </c>
    </row>
    <row r="327" spans="6:23" x14ac:dyDescent="0.25">
      <c r="F327"/>
      <c r="J327" s="178" t="e">
        <f t="shared" si="65"/>
        <v>#VALUE!</v>
      </c>
      <c r="K327" s="178" t="e">
        <f t="shared" si="66"/>
        <v>#VALUE!</v>
      </c>
      <c r="L327" s="179" t="e">
        <f t="shared" si="67"/>
        <v>#VALUE!</v>
      </c>
      <c r="M327" s="180" t="e">
        <f t="shared" si="68"/>
        <v>#VALUE!</v>
      </c>
      <c r="N327" s="180"/>
      <c r="O327" s="180" t="e">
        <f t="shared" si="69"/>
        <v>#VALUE!</v>
      </c>
      <c r="P327" s="180" t="e">
        <f t="shared" si="70"/>
        <v>#VALUE!</v>
      </c>
      <c r="Q327" s="180" t="e">
        <f t="shared" si="71"/>
        <v>#VALUE!</v>
      </c>
      <c r="R327" s="180" t="e">
        <f t="shared" si="72"/>
        <v>#VALUE!</v>
      </c>
      <c r="S327" s="180"/>
      <c r="T327" s="181" t="e">
        <f t="shared" si="73"/>
        <v>#VALUE!</v>
      </c>
      <c r="U327" s="182"/>
      <c r="V327" s="174" t="e">
        <f t="shared" si="74"/>
        <v>#VALUE!</v>
      </c>
      <c r="W327" s="174" t="e">
        <f t="shared" si="75"/>
        <v>#VALUE!</v>
      </c>
    </row>
    <row r="328" spans="6:23" x14ac:dyDescent="0.25">
      <c r="F328"/>
      <c r="J328" s="178" t="e">
        <f t="shared" si="65"/>
        <v>#VALUE!</v>
      </c>
      <c r="K328" s="178" t="e">
        <f t="shared" si="66"/>
        <v>#VALUE!</v>
      </c>
      <c r="L328" s="179" t="e">
        <f t="shared" si="67"/>
        <v>#VALUE!</v>
      </c>
      <c r="M328" s="180" t="e">
        <f t="shared" si="68"/>
        <v>#VALUE!</v>
      </c>
      <c r="N328" s="180"/>
      <c r="O328" s="180" t="e">
        <f t="shared" si="69"/>
        <v>#VALUE!</v>
      </c>
      <c r="P328" s="180" t="e">
        <f t="shared" si="70"/>
        <v>#VALUE!</v>
      </c>
      <c r="Q328" s="180" t="e">
        <f t="shared" si="71"/>
        <v>#VALUE!</v>
      </c>
      <c r="R328" s="180" t="e">
        <f t="shared" si="72"/>
        <v>#VALUE!</v>
      </c>
      <c r="S328" s="180"/>
      <c r="T328" s="181" t="e">
        <f t="shared" si="73"/>
        <v>#VALUE!</v>
      </c>
      <c r="U328" s="182"/>
      <c r="V328" s="174" t="e">
        <f t="shared" si="74"/>
        <v>#VALUE!</v>
      </c>
      <c r="W328" s="174" t="e">
        <f t="shared" si="75"/>
        <v>#VALUE!</v>
      </c>
    </row>
    <row r="329" spans="6:23" x14ac:dyDescent="0.25">
      <c r="F329"/>
      <c r="J329" s="178" t="e">
        <f t="shared" si="65"/>
        <v>#VALUE!</v>
      </c>
      <c r="K329" s="178" t="e">
        <f t="shared" si="66"/>
        <v>#VALUE!</v>
      </c>
      <c r="L329" s="179" t="e">
        <f t="shared" si="67"/>
        <v>#VALUE!</v>
      </c>
      <c r="M329" s="180" t="e">
        <f t="shared" si="68"/>
        <v>#VALUE!</v>
      </c>
      <c r="N329" s="180"/>
      <c r="O329" s="180" t="e">
        <f t="shared" si="69"/>
        <v>#VALUE!</v>
      </c>
      <c r="P329" s="180" t="e">
        <f t="shared" si="70"/>
        <v>#VALUE!</v>
      </c>
      <c r="Q329" s="180" t="e">
        <f t="shared" si="71"/>
        <v>#VALUE!</v>
      </c>
      <c r="R329" s="180" t="e">
        <f t="shared" si="72"/>
        <v>#VALUE!</v>
      </c>
      <c r="S329" s="180"/>
      <c r="T329" s="181" t="e">
        <f t="shared" si="73"/>
        <v>#VALUE!</v>
      </c>
      <c r="U329" s="182"/>
      <c r="V329" s="174" t="e">
        <f t="shared" si="74"/>
        <v>#VALUE!</v>
      </c>
      <c r="W329" s="174" t="e">
        <f t="shared" si="75"/>
        <v>#VALUE!</v>
      </c>
    </row>
    <row r="330" spans="6:23" x14ac:dyDescent="0.25">
      <c r="F330"/>
      <c r="J330" s="178" t="e">
        <f t="shared" si="65"/>
        <v>#VALUE!</v>
      </c>
      <c r="K330" s="178" t="e">
        <f t="shared" si="66"/>
        <v>#VALUE!</v>
      </c>
      <c r="L330" s="179" t="e">
        <f t="shared" si="67"/>
        <v>#VALUE!</v>
      </c>
      <c r="M330" s="180" t="e">
        <f t="shared" si="68"/>
        <v>#VALUE!</v>
      </c>
      <c r="N330" s="180"/>
      <c r="O330" s="180" t="e">
        <f t="shared" si="69"/>
        <v>#VALUE!</v>
      </c>
      <c r="P330" s="180" t="e">
        <f t="shared" si="70"/>
        <v>#VALUE!</v>
      </c>
      <c r="Q330" s="180" t="e">
        <f t="shared" si="71"/>
        <v>#VALUE!</v>
      </c>
      <c r="R330" s="180" t="e">
        <f t="shared" si="72"/>
        <v>#VALUE!</v>
      </c>
      <c r="S330" s="180"/>
      <c r="T330" s="181" t="e">
        <f t="shared" si="73"/>
        <v>#VALUE!</v>
      </c>
      <c r="U330" s="182"/>
      <c r="V330" s="174" t="e">
        <f t="shared" si="74"/>
        <v>#VALUE!</v>
      </c>
      <c r="W330" s="174" t="e">
        <f t="shared" si="75"/>
        <v>#VALUE!</v>
      </c>
    </row>
    <row r="331" spans="6:23" x14ac:dyDescent="0.25">
      <c r="F331"/>
      <c r="J331" s="178" t="e">
        <f t="shared" si="65"/>
        <v>#VALUE!</v>
      </c>
      <c r="K331" s="178" t="e">
        <f t="shared" si="66"/>
        <v>#VALUE!</v>
      </c>
      <c r="L331" s="179" t="e">
        <f t="shared" si="67"/>
        <v>#VALUE!</v>
      </c>
      <c r="M331" s="180" t="e">
        <f t="shared" si="68"/>
        <v>#VALUE!</v>
      </c>
      <c r="N331" s="180"/>
      <c r="O331" s="180" t="e">
        <f t="shared" si="69"/>
        <v>#VALUE!</v>
      </c>
      <c r="P331" s="180" t="e">
        <f t="shared" si="70"/>
        <v>#VALUE!</v>
      </c>
      <c r="Q331" s="180" t="e">
        <f t="shared" si="71"/>
        <v>#VALUE!</v>
      </c>
      <c r="R331" s="180" t="e">
        <f t="shared" si="72"/>
        <v>#VALUE!</v>
      </c>
      <c r="S331" s="180"/>
      <c r="T331" s="181" t="e">
        <f t="shared" si="73"/>
        <v>#VALUE!</v>
      </c>
      <c r="U331" s="182"/>
      <c r="V331" s="174" t="e">
        <f t="shared" si="74"/>
        <v>#VALUE!</v>
      </c>
      <c r="W331" s="174" t="e">
        <f t="shared" si="75"/>
        <v>#VALUE!</v>
      </c>
    </row>
    <row r="332" spans="6:23" x14ac:dyDescent="0.25">
      <c r="F332"/>
      <c r="J332" s="178" t="e">
        <f t="shared" si="65"/>
        <v>#VALUE!</v>
      </c>
      <c r="K332" s="178" t="e">
        <f t="shared" si="66"/>
        <v>#VALUE!</v>
      </c>
      <c r="L332" s="179" t="e">
        <f t="shared" si="67"/>
        <v>#VALUE!</v>
      </c>
      <c r="M332" s="180" t="e">
        <f t="shared" si="68"/>
        <v>#VALUE!</v>
      </c>
      <c r="N332" s="180"/>
      <c r="O332" s="180" t="e">
        <f t="shared" si="69"/>
        <v>#VALUE!</v>
      </c>
      <c r="P332" s="180" t="e">
        <f t="shared" si="70"/>
        <v>#VALUE!</v>
      </c>
      <c r="Q332" s="180" t="e">
        <f t="shared" si="71"/>
        <v>#VALUE!</v>
      </c>
      <c r="R332" s="180" t="e">
        <f t="shared" si="72"/>
        <v>#VALUE!</v>
      </c>
      <c r="S332" s="180"/>
      <c r="T332" s="181" t="e">
        <f t="shared" si="73"/>
        <v>#VALUE!</v>
      </c>
      <c r="U332" s="182"/>
      <c r="V332" s="174" t="e">
        <f t="shared" si="74"/>
        <v>#VALUE!</v>
      </c>
      <c r="W332" s="174" t="e">
        <f t="shared" si="75"/>
        <v>#VALUE!</v>
      </c>
    </row>
    <row r="333" spans="6:23" x14ac:dyDescent="0.25">
      <c r="F333"/>
      <c r="J333" s="178" t="e">
        <f t="shared" si="65"/>
        <v>#VALUE!</v>
      </c>
      <c r="K333" s="178" t="e">
        <f t="shared" si="66"/>
        <v>#VALUE!</v>
      </c>
      <c r="L333" s="179" t="e">
        <f t="shared" si="67"/>
        <v>#VALUE!</v>
      </c>
      <c r="M333" s="180" t="e">
        <f t="shared" si="68"/>
        <v>#VALUE!</v>
      </c>
      <c r="N333" s="180"/>
      <c r="O333" s="180" t="e">
        <f t="shared" si="69"/>
        <v>#VALUE!</v>
      </c>
      <c r="P333" s="180" t="e">
        <f t="shared" si="70"/>
        <v>#VALUE!</v>
      </c>
      <c r="Q333" s="180" t="e">
        <f t="shared" si="71"/>
        <v>#VALUE!</v>
      </c>
      <c r="R333" s="180" t="e">
        <f t="shared" si="72"/>
        <v>#VALUE!</v>
      </c>
      <c r="S333" s="180"/>
      <c r="T333" s="181" t="e">
        <f t="shared" si="73"/>
        <v>#VALUE!</v>
      </c>
      <c r="U333" s="182"/>
      <c r="V333" s="174" t="e">
        <f t="shared" si="74"/>
        <v>#VALUE!</v>
      </c>
      <c r="W333" s="174" t="e">
        <f t="shared" si="75"/>
        <v>#VALUE!</v>
      </c>
    </row>
    <row r="334" spans="6:23" x14ac:dyDescent="0.25">
      <c r="F334"/>
      <c r="J334" s="178" t="e">
        <f t="shared" si="65"/>
        <v>#VALUE!</v>
      </c>
      <c r="K334" s="178" t="e">
        <f t="shared" si="66"/>
        <v>#VALUE!</v>
      </c>
      <c r="L334" s="179" t="e">
        <f t="shared" si="67"/>
        <v>#VALUE!</v>
      </c>
      <c r="M334" s="180" t="e">
        <f t="shared" si="68"/>
        <v>#VALUE!</v>
      </c>
      <c r="N334" s="180"/>
      <c r="O334" s="180" t="e">
        <f t="shared" si="69"/>
        <v>#VALUE!</v>
      </c>
      <c r="P334" s="180" t="e">
        <f t="shared" si="70"/>
        <v>#VALUE!</v>
      </c>
      <c r="Q334" s="180" t="e">
        <f t="shared" si="71"/>
        <v>#VALUE!</v>
      </c>
      <c r="R334" s="180" t="e">
        <f t="shared" si="72"/>
        <v>#VALUE!</v>
      </c>
      <c r="S334" s="180"/>
      <c r="T334" s="181" t="e">
        <f t="shared" si="73"/>
        <v>#VALUE!</v>
      </c>
      <c r="U334" s="182"/>
      <c r="V334" s="174" t="e">
        <f t="shared" si="74"/>
        <v>#VALUE!</v>
      </c>
      <c r="W334" s="174" t="e">
        <f t="shared" si="75"/>
        <v>#VALUE!</v>
      </c>
    </row>
    <row r="335" spans="6:23" x14ac:dyDescent="0.25">
      <c r="F335"/>
      <c r="J335" s="178" t="e">
        <f t="shared" si="65"/>
        <v>#VALUE!</v>
      </c>
      <c r="K335" s="178" t="e">
        <f t="shared" si="66"/>
        <v>#VALUE!</v>
      </c>
      <c r="L335" s="179" t="e">
        <f t="shared" si="67"/>
        <v>#VALUE!</v>
      </c>
      <c r="M335" s="180" t="e">
        <f t="shared" si="68"/>
        <v>#VALUE!</v>
      </c>
      <c r="N335" s="180"/>
      <c r="O335" s="180" t="e">
        <f t="shared" si="69"/>
        <v>#VALUE!</v>
      </c>
      <c r="P335" s="180" t="e">
        <f t="shared" si="70"/>
        <v>#VALUE!</v>
      </c>
      <c r="Q335" s="180" t="e">
        <f t="shared" si="71"/>
        <v>#VALUE!</v>
      </c>
      <c r="R335" s="180" t="e">
        <f t="shared" si="72"/>
        <v>#VALUE!</v>
      </c>
      <c r="S335" s="180"/>
      <c r="T335" s="181" t="e">
        <f t="shared" si="73"/>
        <v>#VALUE!</v>
      </c>
      <c r="U335" s="182"/>
      <c r="V335" s="174" t="e">
        <f t="shared" si="74"/>
        <v>#VALUE!</v>
      </c>
      <c r="W335" s="174" t="e">
        <f t="shared" si="75"/>
        <v>#VALUE!</v>
      </c>
    </row>
    <row r="336" spans="6:23" x14ac:dyDescent="0.25">
      <c r="F336"/>
      <c r="J336" s="178" t="e">
        <f t="shared" si="65"/>
        <v>#VALUE!</v>
      </c>
      <c r="K336" s="178" t="e">
        <f t="shared" si="66"/>
        <v>#VALUE!</v>
      </c>
      <c r="L336" s="179" t="e">
        <f t="shared" si="67"/>
        <v>#VALUE!</v>
      </c>
      <c r="M336" s="180" t="e">
        <f t="shared" si="68"/>
        <v>#VALUE!</v>
      </c>
      <c r="N336" s="180"/>
      <c r="O336" s="180" t="e">
        <f t="shared" si="69"/>
        <v>#VALUE!</v>
      </c>
      <c r="P336" s="180" t="e">
        <f t="shared" si="70"/>
        <v>#VALUE!</v>
      </c>
      <c r="Q336" s="180" t="e">
        <f t="shared" si="71"/>
        <v>#VALUE!</v>
      </c>
      <c r="R336" s="180" t="e">
        <f t="shared" si="72"/>
        <v>#VALUE!</v>
      </c>
      <c r="S336" s="180"/>
      <c r="T336" s="181" t="e">
        <f t="shared" si="73"/>
        <v>#VALUE!</v>
      </c>
      <c r="U336" s="182"/>
      <c r="V336" s="174" t="e">
        <f t="shared" si="74"/>
        <v>#VALUE!</v>
      </c>
      <c r="W336" s="174" t="e">
        <f t="shared" si="75"/>
        <v>#VALUE!</v>
      </c>
    </row>
    <row r="337" spans="6:23" x14ac:dyDescent="0.25">
      <c r="F337"/>
      <c r="J337" s="178" t="e">
        <f t="shared" si="65"/>
        <v>#VALUE!</v>
      </c>
      <c r="K337" s="178" t="e">
        <f t="shared" si="66"/>
        <v>#VALUE!</v>
      </c>
      <c r="L337" s="179" t="e">
        <f t="shared" si="67"/>
        <v>#VALUE!</v>
      </c>
      <c r="M337" s="180" t="e">
        <f t="shared" si="68"/>
        <v>#VALUE!</v>
      </c>
      <c r="N337" s="180"/>
      <c r="O337" s="180" t="e">
        <f t="shared" si="69"/>
        <v>#VALUE!</v>
      </c>
      <c r="P337" s="180" t="e">
        <f t="shared" si="70"/>
        <v>#VALUE!</v>
      </c>
      <c r="Q337" s="180" t="e">
        <f t="shared" si="71"/>
        <v>#VALUE!</v>
      </c>
      <c r="R337" s="180" t="e">
        <f t="shared" si="72"/>
        <v>#VALUE!</v>
      </c>
      <c r="S337" s="180"/>
      <c r="T337" s="181" t="e">
        <f t="shared" si="73"/>
        <v>#VALUE!</v>
      </c>
      <c r="U337" s="182"/>
      <c r="V337" s="174" t="e">
        <f t="shared" si="74"/>
        <v>#VALUE!</v>
      </c>
      <c r="W337" s="174" t="e">
        <f t="shared" si="75"/>
        <v>#VALUE!</v>
      </c>
    </row>
    <row r="338" spans="6:23" x14ac:dyDescent="0.25">
      <c r="F338"/>
      <c r="J338" s="178" t="e">
        <f t="shared" si="65"/>
        <v>#VALUE!</v>
      </c>
      <c r="K338" s="178" t="e">
        <f t="shared" si="66"/>
        <v>#VALUE!</v>
      </c>
      <c r="L338" s="179" t="e">
        <f t="shared" si="67"/>
        <v>#VALUE!</v>
      </c>
      <c r="M338" s="180" t="e">
        <f t="shared" si="68"/>
        <v>#VALUE!</v>
      </c>
      <c r="N338" s="180"/>
      <c r="O338" s="180" t="e">
        <f t="shared" si="69"/>
        <v>#VALUE!</v>
      </c>
      <c r="P338" s="180" t="e">
        <f t="shared" si="70"/>
        <v>#VALUE!</v>
      </c>
      <c r="Q338" s="180" t="e">
        <f t="shared" si="71"/>
        <v>#VALUE!</v>
      </c>
      <c r="R338" s="180" t="e">
        <f t="shared" si="72"/>
        <v>#VALUE!</v>
      </c>
      <c r="S338" s="180"/>
      <c r="T338" s="181" t="e">
        <f t="shared" si="73"/>
        <v>#VALUE!</v>
      </c>
      <c r="U338" s="182"/>
      <c r="V338" s="174" t="e">
        <f t="shared" si="74"/>
        <v>#VALUE!</v>
      </c>
      <c r="W338" s="174" t="e">
        <f t="shared" si="75"/>
        <v>#VALUE!</v>
      </c>
    </row>
    <row r="339" spans="6:23" x14ac:dyDescent="0.25">
      <c r="F339"/>
      <c r="J339" s="178" t="e">
        <f t="shared" si="65"/>
        <v>#VALUE!</v>
      </c>
      <c r="K339" s="178" t="e">
        <f t="shared" si="66"/>
        <v>#VALUE!</v>
      </c>
      <c r="L339" s="179" t="e">
        <f t="shared" si="67"/>
        <v>#VALUE!</v>
      </c>
      <c r="M339" s="180" t="e">
        <f t="shared" si="68"/>
        <v>#VALUE!</v>
      </c>
      <c r="N339" s="180"/>
      <c r="O339" s="180" t="e">
        <f t="shared" si="69"/>
        <v>#VALUE!</v>
      </c>
      <c r="P339" s="180" t="e">
        <f t="shared" si="70"/>
        <v>#VALUE!</v>
      </c>
      <c r="Q339" s="180" t="e">
        <f t="shared" si="71"/>
        <v>#VALUE!</v>
      </c>
      <c r="R339" s="180" t="e">
        <f t="shared" si="72"/>
        <v>#VALUE!</v>
      </c>
      <c r="S339" s="180"/>
      <c r="T339" s="181" t="e">
        <f t="shared" si="73"/>
        <v>#VALUE!</v>
      </c>
      <c r="U339" s="182"/>
      <c r="V339" s="174" t="e">
        <f t="shared" si="74"/>
        <v>#VALUE!</v>
      </c>
      <c r="W339" s="174" t="e">
        <f t="shared" si="75"/>
        <v>#VALUE!</v>
      </c>
    </row>
    <row r="340" spans="6:23" x14ac:dyDescent="0.25">
      <c r="F340"/>
      <c r="J340" s="178" t="e">
        <f t="shared" si="65"/>
        <v>#VALUE!</v>
      </c>
      <c r="K340" s="178" t="e">
        <f t="shared" si="66"/>
        <v>#VALUE!</v>
      </c>
      <c r="L340" s="179" t="e">
        <f t="shared" si="67"/>
        <v>#VALUE!</v>
      </c>
      <c r="M340" s="180" t="e">
        <f t="shared" si="68"/>
        <v>#VALUE!</v>
      </c>
      <c r="N340" s="180"/>
      <c r="O340" s="180" t="e">
        <f t="shared" si="69"/>
        <v>#VALUE!</v>
      </c>
      <c r="P340" s="180" t="e">
        <f t="shared" si="70"/>
        <v>#VALUE!</v>
      </c>
      <c r="Q340" s="180" t="e">
        <f t="shared" si="71"/>
        <v>#VALUE!</v>
      </c>
      <c r="R340" s="180" t="e">
        <f t="shared" si="72"/>
        <v>#VALUE!</v>
      </c>
      <c r="S340" s="180"/>
      <c r="T340" s="181" t="e">
        <f t="shared" si="73"/>
        <v>#VALUE!</v>
      </c>
      <c r="U340" s="182"/>
      <c r="V340" s="174" t="e">
        <f t="shared" si="74"/>
        <v>#VALUE!</v>
      </c>
      <c r="W340" s="174" t="e">
        <f t="shared" si="75"/>
        <v>#VALUE!</v>
      </c>
    </row>
    <row r="341" spans="6:23" x14ac:dyDescent="0.25">
      <c r="F341"/>
      <c r="J341" s="178" t="e">
        <f t="shared" si="65"/>
        <v>#VALUE!</v>
      </c>
      <c r="K341" s="178" t="e">
        <f t="shared" si="66"/>
        <v>#VALUE!</v>
      </c>
      <c r="L341" s="179" t="e">
        <f t="shared" si="67"/>
        <v>#VALUE!</v>
      </c>
      <c r="M341" s="180" t="e">
        <f t="shared" si="68"/>
        <v>#VALUE!</v>
      </c>
      <c r="N341" s="180"/>
      <c r="O341" s="180" t="e">
        <f t="shared" si="69"/>
        <v>#VALUE!</v>
      </c>
      <c r="P341" s="180" t="e">
        <f t="shared" si="70"/>
        <v>#VALUE!</v>
      </c>
      <c r="Q341" s="180" t="e">
        <f t="shared" si="71"/>
        <v>#VALUE!</v>
      </c>
      <c r="R341" s="180" t="e">
        <f t="shared" si="72"/>
        <v>#VALUE!</v>
      </c>
      <c r="S341" s="180"/>
      <c r="T341" s="181" t="e">
        <f t="shared" si="73"/>
        <v>#VALUE!</v>
      </c>
      <c r="U341" s="182"/>
      <c r="V341" s="174" t="e">
        <f t="shared" si="74"/>
        <v>#VALUE!</v>
      </c>
      <c r="W341" s="174" t="e">
        <f t="shared" si="75"/>
        <v>#VALUE!</v>
      </c>
    </row>
    <row r="342" spans="6:23" x14ac:dyDescent="0.25">
      <c r="F342"/>
      <c r="J342" s="178" t="e">
        <f t="shared" si="65"/>
        <v>#VALUE!</v>
      </c>
      <c r="K342" s="178" t="e">
        <f t="shared" si="66"/>
        <v>#VALUE!</v>
      </c>
      <c r="L342" s="179" t="e">
        <f t="shared" si="67"/>
        <v>#VALUE!</v>
      </c>
      <c r="M342" s="180" t="e">
        <f t="shared" si="68"/>
        <v>#VALUE!</v>
      </c>
      <c r="N342" s="180"/>
      <c r="O342" s="180" t="e">
        <f t="shared" si="69"/>
        <v>#VALUE!</v>
      </c>
      <c r="P342" s="180" t="e">
        <f t="shared" si="70"/>
        <v>#VALUE!</v>
      </c>
      <c r="Q342" s="180" t="e">
        <f t="shared" si="71"/>
        <v>#VALUE!</v>
      </c>
      <c r="R342" s="180" t="e">
        <f t="shared" si="72"/>
        <v>#VALUE!</v>
      </c>
      <c r="S342" s="180"/>
      <c r="T342" s="181" t="e">
        <f t="shared" si="73"/>
        <v>#VALUE!</v>
      </c>
      <c r="U342" s="182"/>
      <c r="V342" s="174" t="e">
        <f t="shared" si="74"/>
        <v>#VALUE!</v>
      </c>
      <c r="W342" s="174" t="e">
        <f t="shared" si="75"/>
        <v>#VALUE!</v>
      </c>
    </row>
    <row r="343" spans="6:23" x14ac:dyDescent="0.25">
      <c r="F343"/>
      <c r="J343" s="178" t="e">
        <f t="shared" si="65"/>
        <v>#VALUE!</v>
      </c>
      <c r="K343" s="178" t="e">
        <f t="shared" si="66"/>
        <v>#VALUE!</v>
      </c>
      <c r="L343" s="179" t="e">
        <f t="shared" si="67"/>
        <v>#VALUE!</v>
      </c>
      <c r="M343" s="180" t="e">
        <f t="shared" si="68"/>
        <v>#VALUE!</v>
      </c>
      <c r="N343" s="180"/>
      <c r="O343" s="180" t="e">
        <f t="shared" si="69"/>
        <v>#VALUE!</v>
      </c>
      <c r="P343" s="180" t="e">
        <f t="shared" si="70"/>
        <v>#VALUE!</v>
      </c>
      <c r="Q343" s="180" t="e">
        <f t="shared" si="71"/>
        <v>#VALUE!</v>
      </c>
      <c r="R343" s="180" t="e">
        <f t="shared" si="72"/>
        <v>#VALUE!</v>
      </c>
      <c r="S343" s="180"/>
      <c r="T343" s="181" t="e">
        <f t="shared" si="73"/>
        <v>#VALUE!</v>
      </c>
      <c r="U343" s="182"/>
      <c r="V343" s="174" t="e">
        <f t="shared" si="74"/>
        <v>#VALUE!</v>
      </c>
      <c r="W343" s="174" t="e">
        <f t="shared" si="75"/>
        <v>#VALUE!</v>
      </c>
    </row>
    <row r="344" spans="6:23" x14ac:dyDescent="0.25">
      <c r="F344"/>
      <c r="J344" s="178" t="e">
        <f t="shared" si="65"/>
        <v>#VALUE!</v>
      </c>
      <c r="K344" s="178" t="e">
        <f t="shared" si="66"/>
        <v>#VALUE!</v>
      </c>
      <c r="L344" s="179" t="e">
        <f t="shared" si="67"/>
        <v>#VALUE!</v>
      </c>
      <c r="M344" s="180" t="e">
        <f t="shared" si="68"/>
        <v>#VALUE!</v>
      </c>
      <c r="N344" s="180"/>
      <c r="O344" s="180" t="e">
        <f t="shared" si="69"/>
        <v>#VALUE!</v>
      </c>
      <c r="P344" s="180" t="e">
        <f t="shared" si="70"/>
        <v>#VALUE!</v>
      </c>
      <c r="Q344" s="180" t="e">
        <f t="shared" si="71"/>
        <v>#VALUE!</v>
      </c>
      <c r="R344" s="180" t="e">
        <f t="shared" si="72"/>
        <v>#VALUE!</v>
      </c>
      <c r="S344" s="180"/>
      <c r="T344" s="181" t="e">
        <f t="shared" si="73"/>
        <v>#VALUE!</v>
      </c>
      <c r="U344" s="182"/>
      <c r="V344" s="174" t="e">
        <f t="shared" si="74"/>
        <v>#VALUE!</v>
      </c>
      <c r="W344" s="174" t="e">
        <f t="shared" si="75"/>
        <v>#VALUE!</v>
      </c>
    </row>
    <row r="345" spans="6:23" x14ac:dyDescent="0.25">
      <c r="F345"/>
      <c r="J345" s="178" t="e">
        <f t="shared" si="65"/>
        <v>#VALUE!</v>
      </c>
      <c r="K345" s="178" t="e">
        <f t="shared" si="66"/>
        <v>#VALUE!</v>
      </c>
      <c r="L345" s="179" t="e">
        <f t="shared" si="67"/>
        <v>#VALUE!</v>
      </c>
      <c r="M345" s="180" t="e">
        <f t="shared" si="68"/>
        <v>#VALUE!</v>
      </c>
      <c r="N345" s="180"/>
      <c r="O345" s="180" t="e">
        <f t="shared" si="69"/>
        <v>#VALUE!</v>
      </c>
      <c r="P345" s="180" t="e">
        <f t="shared" si="70"/>
        <v>#VALUE!</v>
      </c>
      <c r="Q345" s="180" t="e">
        <f t="shared" si="71"/>
        <v>#VALUE!</v>
      </c>
      <c r="R345" s="180" t="e">
        <f t="shared" si="72"/>
        <v>#VALUE!</v>
      </c>
      <c r="S345" s="180"/>
      <c r="T345" s="181" t="e">
        <f t="shared" si="73"/>
        <v>#VALUE!</v>
      </c>
      <c r="U345" s="182"/>
      <c r="V345" s="174" t="e">
        <f t="shared" si="74"/>
        <v>#VALUE!</v>
      </c>
      <c r="W345" s="174" t="e">
        <f t="shared" si="75"/>
        <v>#VALUE!</v>
      </c>
    </row>
    <row r="346" spans="6:23" x14ac:dyDescent="0.25">
      <c r="F346"/>
      <c r="J346" s="178" t="e">
        <f t="shared" si="65"/>
        <v>#VALUE!</v>
      </c>
      <c r="K346" s="178" t="e">
        <f t="shared" si="66"/>
        <v>#VALUE!</v>
      </c>
      <c r="L346" s="179" t="e">
        <f t="shared" si="67"/>
        <v>#VALUE!</v>
      </c>
      <c r="M346" s="180" t="e">
        <f t="shared" si="68"/>
        <v>#VALUE!</v>
      </c>
      <c r="N346" s="180"/>
      <c r="O346" s="180" t="e">
        <f t="shared" si="69"/>
        <v>#VALUE!</v>
      </c>
      <c r="P346" s="180" t="e">
        <f t="shared" si="70"/>
        <v>#VALUE!</v>
      </c>
      <c r="Q346" s="180" t="e">
        <f t="shared" si="71"/>
        <v>#VALUE!</v>
      </c>
      <c r="R346" s="180" t="e">
        <f t="shared" si="72"/>
        <v>#VALUE!</v>
      </c>
      <c r="S346" s="180"/>
      <c r="T346" s="181" t="e">
        <f t="shared" si="73"/>
        <v>#VALUE!</v>
      </c>
      <c r="U346" s="182"/>
      <c r="V346" s="174" t="e">
        <f t="shared" si="74"/>
        <v>#VALUE!</v>
      </c>
      <c r="W346" s="174" t="e">
        <f t="shared" si="75"/>
        <v>#VALUE!</v>
      </c>
    </row>
    <row r="347" spans="6:23" x14ac:dyDescent="0.25">
      <c r="F347"/>
      <c r="J347" s="178" t="e">
        <f t="shared" si="65"/>
        <v>#VALUE!</v>
      </c>
      <c r="K347" s="178" t="e">
        <f t="shared" si="66"/>
        <v>#VALUE!</v>
      </c>
      <c r="L347" s="179" t="e">
        <f t="shared" si="67"/>
        <v>#VALUE!</v>
      </c>
      <c r="M347" s="180" t="e">
        <f t="shared" si="68"/>
        <v>#VALUE!</v>
      </c>
      <c r="N347" s="180"/>
      <c r="O347" s="180" t="e">
        <f t="shared" si="69"/>
        <v>#VALUE!</v>
      </c>
      <c r="P347" s="180" t="e">
        <f t="shared" si="70"/>
        <v>#VALUE!</v>
      </c>
      <c r="Q347" s="180" t="e">
        <f t="shared" si="71"/>
        <v>#VALUE!</v>
      </c>
      <c r="R347" s="180" t="e">
        <f t="shared" si="72"/>
        <v>#VALUE!</v>
      </c>
      <c r="S347" s="180"/>
      <c r="T347" s="181" t="e">
        <f t="shared" si="73"/>
        <v>#VALUE!</v>
      </c>
      <c r="U347" s="182"/>
      <c r="V347" s="174" t="e">
        <f t="shared" si="74"/>
        <v>#VALUE!</v>
      </c>
      <c r="W347" s="174" t="e">
        <f t="shared" si="75"/>
        <v>#VALUE!</v>
      </c>
    </row>
    <row r="348" spans="6:23" x14ac:dyDescent="0.25">
      <c r="F348"/>
      <c r="J348" s="178" t="e">
        <f t="shared" si="65"/>
        <v>#VALUE!</v>
      </c>
      <c r="K348" s="178" t="e">
        <f t="shared" si="66"/>
        <v>#VALUE!</v>
      </c>
      <c r="L348" s="179" t="e">
        <f t="shared" si="67"/>
        <v>#VALUE!</v>
      </c>
      <c r="M348" s="180" t="e">
        <f t="shared" si="68"/>
        <v>#VALUE!</v>
      </c>
      <c r="N348" s="180"/>
      <c r="O348" s="180" t="e">
        <f t="shared" si="69"/>
        <v>#VALUE!</v>
      </c>
      <c r="P348" s="180" t="e">
        <f t="shared" si="70"/>
        <v>#VALUE!</v>
      </c>
      <c r="Q348" s="180" t="e">
        <f t="shared" si="71"/>
        <v>#VALUE!</v>
      </c>
      <c r="R348" s="180" t="e">
        <f t="shared" si="72"/>
        <v>#VALUE!</v>
      </c>
      <c r="S348" s="180"/>
      <c r="T348" s="181" t="e">
        <f t="shared" si="73"/>
        <v>#VALUE!</v>
      </c>
      <c r="U348" s="182"/>
      <c r="V348" s="174" t="e">
        <f t="shared" si="74"/>
        <v>#VALUE!</v>
      </c>
      <c r="W348" s="174" t="e">
        <f t="shared" si="75"/>
        <v>#VALUE!</v>
      </c>
    </row>
    <row r="349" spans="6:23" x14ac:dyDescent="0.25">
      <c r="F349"/>
      <c r="J349" s="178" t="e">
        <f t="shared" si="65"/>
        <v>#VALUE!</v>
      </c>
      <c r="K349" s="178" t="e">
        <f t="shared" si="66"/>
        <v>#VALUE!</v>
      </c>
      <c r="L349" s="179" t="e">
        <f t="shared" si="67"/>
        <v>#VALUE!</v>
      </c>
      <c r="M349" s="180" t="e">
        <f t="shared" si="68"/>
        <v>#VALUE!</v>
      </c>
      <c r="N349" s="180"/>
      <c r="O349" s="180" t="e">
        <f t="shared" si="69"/>
        <v>#VALUE!</v>
      </c>
      <c r="P349" s="180" t="e">
        <f t="shared" si="70"/>
        <v>#VALUE!</v>
      </c>
      <c r="Q349" s="180" t="e">
        <f t="shared" si="71"/>
        <v>#VALUE!</v>
      </c>
      <c r="R349" s="180" t="e">
        <f t="shared" si="72"/>
        <v>#VALUE!</v>
      </c>
      <c r="S349" s="180"/>
      <c r="T349" s="181" t="e">
        <f t="shared" si="73"/>
        <v>#VALUE!</v>
      </c>
      <c r="U349" s="182"/>
      <c r="V349" s="174" t="e">
        <f t="shared" si="74"/>
        <v>#VALUE!</v>
      </c>
      <c r="W349" s="174" t="e">
        <f t="shared" si="75"/>
        <v>#VALUE!</v>
      </c>
    </row>
    <row r="350" spans="6:23" x14ac:dyDescent="0.25">
      <c r="F350"/>
      <c r="J350" s="178" t="e">
        <f t="shared" si="65"/>
        <v>#VALUE!</v>
      </c>
      <c r="K350" s="178" t="e">
        <f t="shared" si="66"/>
        <v>#VALUE!</v>
      </c>
      <c r="L350" s="179" t="e">
        <f t="shared" si="67"/>
        <v>#VALUE!</v>
      </c>
      <c r="M350" s="180" t="e">
        <f t="shared" si="68"/>
        <v>#VALUE!</v>
      </c>
      <c r="N350" s="180"/>
      <c r="O350" s="180" t="e">
        <f t="shared" si="69"/>
        <v>#VALUE!</v>
      </c>
      <c r="P350" s="180" t="e">
        <f t="shared" si="70"/>
        <v>#VALUE!</v>
      </c>
      <c r="Q350" s="180" t="e">
        <f t="shared" si="71"/>
        <v>#VALUE!</v>
      </c>
      <c r="R350" s="180" t="e">
        <f t="shared" si="72"/>
        <v>#VALUE!</v>
      </c>
      <c r="S350" s="180"/>
      <c r="T350" s="181" t="e">
        <f t="shared" si="73"/>
        <v>#VALUE!</v>
      </c>
      <c r="U350" s="182"/>
      <c r="V350" s="174" t="e">
        <f t="shared" si="74"/>
        <v>#VALUE!</v>
      </c>
      <c r="W350" s="174" t="e">
        <f t="shared" si="75"/>
        <v>#VALUE!</v>
      </c>
    </row>
    <row r="351" spans="6:23" x14ac:dyDescent="0.25">
      <c r="F351"/>
      <c r="J351" s="178" t="e">
        <f t="shared" si="65"/>
        <v>#VALUE!</v>
      </c>
      <c r="K351" s="178" t="e">
        <f t="shared" si="66"/>
        <v>#VALUE!</v>
      </c>
      <c r="L351" s="179" t="e">
        <f t="shared" si="67"/>
        <v>#VALUE!</v>
      </c>
      <c r="M351" s="180" t="e">
        <f t="shared" si="68"/>
        <v>#VALUE!</v>
      </c>
      <c r="N351" s="180"/>
      <c r="O351" s="180" t="e">
        <f t="shared" si="69"/>
        <v>#VALUE!</v>
      </c>
      <c r="P351" s="180" t="e">
        <f t="shared" si="70"/>
        <v>#VALUE!</v>
      </c>
      <c r="Q351" s="180" t="e">
        <f t="shared" si="71"/>
        <v>#VALUE!</v>
      </c>
      <c r="R351" s="180" t="e">
        <f t="shared" si="72"/>
        <v>#VALUE!</v>
      </c>
      <c r="S351" s="180"/>
      <c r="T351" s="181" t="e">
        <f t="shared" si="73"/>
        <v>#VALUE!</v>
      </c>
      <c r="U351" s="182"/>
      <c r="V351" s="174" t="e">
        <f t="shared" si="74"/>
        <v>#VALUE!</v>
      </c>
      <c r="W351" s="174" t="e">
        <f t="shared" si="75"/>
        <v>#VALUE!</v>
      </c>
    </row>
    <row r="352" spans="6:23" x14ac:dyDescent="0.25">
      <c r="F352"/>
      <c r="J352" s="178" t="e">
        <f t="shared" si="65"/>
        <v>#VALUE!</v>
      </c>
      <c r="K352" s="178" t="e">
        <f t="shared" si="66"/>
        <v>#VALUE!</v>
      </c>
      <c r="L352" s="179" t="e">
        <f t="shared" si="67"/>
        <v>#VALUE!</v>
      </c>
      <c r="M352" s="180" t="e">
        <f t="shared" si="68"/>
        <v>#VALUE!</v>
      </c>
      <c r="N352" s="180"/>
      <c r="O352" s="180" t="e">
        <f t="shared" si="69"/>
        <v>#VALUE!</v>
      </c>
      <c r="P352" s="180" t="e">
        <f t="shared" si="70"/>
        <v>#VALUE!</v>
      </c>
      <c r="Q352" s="180" t="e">
        <f t="shared" si="71"/>
        <v>#VALUE!</v>
      </c>
      <c r="R352" s="180" t="e">
        <f t="shared" si="72"/>
        <v>#VALUE!</v>
      </c>
      <c r="S352" s="180"/>
      <c r="T352" s="181" t="e">
        <f t="shared" si="73"/>
        <v>#VALUE!</v>
      </c>
      <c r="U352" s="182"/>
      <c r="V352" s="174" t="e">
        <f t="shared" si="74"/>
        <v>#VALUE!</v>
      </c>
      <c r="W352" s="174" t="e">
        <f t="shared" si="75"/>
        <v>#VALUE!</v>
      </c>
    </row>
    <row r="353" spans="6:23" x14ac:dyDescent="0.25">
      <c r="F353"/>
      <c r="J353" s="178" t="e">
        <f t="shared" si="65"/>
        <v>#VALUE!</v>
      </c>
      <c r="K353" s="178" t="e">
        <f t="shared" si="66"/>
        <v>#VALUE!</v>
      </c>
      <c r="L353" s="179" t="e">
        <f t="shared" si="67"/>
        <v>#VALUE!</v>
      </c>
      <c r="M353" s="180" t="e">
        <f t="shared" si="68"/>
        <v>#VALUE!</v>
      </c>
      <c r="N353" s="180"/>
      <c r="O353" s="180" t="e">
        <f t="shared" si="69"/>
        <v>#VALUE!</v>
      </c>
      <c r="P353" s="180" t="e">
        <f t="shared" si="70"/>
        <v>#VALUE!</v>
      </c>
      <c r="Q353" s="180" t="e">
        <f t="shared" si="71"/>
        <v>#VALUE!</v>
      </c>
      <c r="R353" s="180" t="e">
        <f t="shared" si="72"/>
        <v>#VALUE!</v>
      </c>
      <c r="S353" s="180"/>
      <c r="T353" s="181" t="e">
        <f t="shared" si="73"/>
        <v>#VALUE!</v>
      </c>
      <c r="U353" s="182"/>
      <c r="V353" s="174" t="e">
        <f t="shared" si="74"/>
        <v>#VALUE!</v>
      </c>
      <c r="W353" s="174" t="e">
        <f t="shared" si="75"/>
        <v>#VALUE!</v>
      </c>
    </row>
    <row r="354" spans="6:23" x14ac:dyDescent="0.25">
      <c r="F354"/>
      <c r="J354" s="178" t="e">
        <f t="shared" si="65"/>
        <v>#VALUE!</v>
      </c>
      <c r="K354" s="178" t="e">
        <f t="shared" si="66"/>
        <v>#VALUE!</v>
      </c>
      <c r="L354" s="179" t="e">
        <f t="shared" si="67"/>
        <v>#VALUE!</v>
      </c>
      <c r="M354" s="180" t="e">
        <f t="shared" si="68"/>
        <v>#VALUE!</v>
      </c>
      <c r="N354" s="180"/>
      <c r="O354" s="180" t="e">
        <f t="shared" si="69"/>
        <v>#VALUE!</v>
      </c>
      <c r="P354" s="180" t="e">
        <f t="shared" si="70"/>
        <v>#VALUE!</v>
      </c>
      <c r="Q354" s="180" t="e">
        <f t="shared" si="71"/>
        <v>#VALUE!</v>
      </c>
      <c r="R354" s="180" t="e">
        <f t="shared" si="72"/>
        <v>#VALUE!</v>
      </c>
      <c r="S354" s="180"/>
      <c r="T354" s="181" t="e">
        <f t="shared" si="73"/>
        <v>#VALUE!</v>
      </c>
      <c r="U354" s="182"/>
      <c r="V354" s="174" t="e">
        <f t="shared" si="74"/>
        <v>#VALUE!</v>
      </c>
      <c r="W354" s="174" t="e">
        <f t="shared" si="75"/>
        <v>#VALUE!</v>
      </c>
    </row>
    <row r="355" spans="6:23" x14ac:dyDescent="0.25">
      <c r="F355"/>
      <c r="J355" s="178" t="e">
        <f t="shared" si="65"/>
        <v>#VALUE!</v>
      </c>
      <c r="K355" s="178" t="e">
        <f t="shared" si="66"/>
        <v>#VALUE!</v>
      </c>
      <c r="L355" s="179" t="e">
        <f t="shared" si="67"/>
        <v>#VALUE!</v>
      </c>
      <c r="M355" s="180" t="e">
        <f t="shared" si="68"/>
        <v>#VALUE!</v>
      </c>
      <c r="N355" s="180"/>
      <c r="O355" s="180" t="e">
        <f t="shared" si="69"/>
        <v>#VALUE!</v>
      </c>
      <c r="P355" s="180" t="e">
        <f t="shared" si="70"/>
        <v>#VALUE!</v>
      </c>
      <c r="Q355" s="180" t="e">
        <f t="shared" si="71"/>
        <v>#VALUE!</v>
      </c>
      <c r="R355" s="180" t="e">
        <f t="shared" si="72"/>
        <v>#VALUE!</v>
      </c>
      <c r="S355" s="180"/>
      <c r="T355" s="181" t="e">
        <f t="shared" si="73"/>
        <v>#VALUE!</v>
      </c>
      <c r="U355" s="182"/>
      <c r="V355" s="174" t="e">
        <f t="shared" si="74"/>
        <v>#VALUE!</v>
      </c>
      <c r="W355" s="174" t="e">
        <f t="shared" si="75"/>
        <v>#VALUE!</v>
      </c>
    </row>
    <row r="356" spans="6:23" x14ac:dyDescent="0.25">
      <c r="F356"/>
      <c r="J356" s="178" t="e">
        <f t="shared" si="65"/>
        <v>#VALUE!</v>
      </c>
      <c r="K356" s="178" t="e">
        <f t="shared" si="66"/>
        <v>#VALUE!</v>
      </c>
      <c r="L356" s="179" t="e">
        <f t="shared" si="67"/>
        <v>#VALUE!</v>
      </c>
      <c r="M356" s="180" t="e">
        <f t="shared" si="68"/>
        <v>#VALUE!</v>
      </c>
      <c r="N356" s="180"/>
      <c r="O356" s="180" t="e">
        <f t="shared" si="69"/>
        <v>#VALUE!</v>
      </c>
      <c r="P356" s="180" t="e">
        <f t="shared" si="70"/>
        <v>#VALUE!</v>
      </c>
      <c r="Q356" s="180" t="e">
        <f t="shared" si="71"/>
        <v>#VALUE!</v>
      </c>
      <c r="R356" s="180" t="e">
        <f t="shared" si="72"/>
        <v>#VALUE!</v>
      </c>
      <c r="S356" s="180"/>
      <c r="T356" s="181" t="e">
        <f t="shared" si="73"/>
        <v>#VALUE!</v>
      </c>
      <c r="U356" s="182"/>
      <c r="V356" s="174" t="e">
        <f t="shared" si="74"/>
        <v>#VALUE!</v>
      </c>
      <c r="W356" s="174" t="e">
        <f t="shared" si="75"/>
        <v>#VALUE!</v>
      </c>
    </row>
    <row r="357" spans="6:23" x14ac:dyDescent="0.25">
      <c r="F357"/>
      <c r="J357" s="178" t="e">
        <f t="shared" si="65"/>
        <v>#VALUE!</v>
      </c>
      <c r="K357" s="178" t="e">
        <f t="shared" si="66"/>
        <v>#VALUE!</v>
      </c>
      <c r="L357" s="179" t="e">
        <f t="shared" si="67"/>
        <v>#VALUE!</v>
      </c>
      <c r="M357" s="180" t="e">
        <f t="shared" si="68"/>
        <v>#VALUE!</v>
      </c>
      <c r="N357" s="180"/>
      <c r="O357" s="180" t="e">
        <f t="shared" si="69"/>
        <v>#VALUE!</v>
      </c>
      <c r="P357" s="180" t="e">
        <f t="shared" si="70"/>
        <v>#VALUE!</v>
      </c>
      <c r="Q357" s="180" t="e">
        <f t="shared" si="71"/>
        <v>#VALUE!</v>
      </c>
      <c r="R357" s="180" t="e">
        <f t="shared" si="72"/>
        <v>#VALUE!</v>
      </c>
      <c r="S357" s="180"/>
      <c r="T357" s="181" t="e">
        <f t="shared" si="73"/>
        <v>#VALUE!</v>
      </c>
      <c r="U357" s="182"/>
      <c r="V357" s="174" t="e">
        <f t="shared" si="74"/>
        <v>#VALUE!</v>
      </c>
      <c r="W357" s="174" t="e">
        <f t="shared" si="75"/>
        <v>#VALUE!</v>
      </c>
    </row>
    <row r="358" spans="6:23" x14ac:dyDescent="0.25">
      <c r="F358"/>
      <c r="J358" s="178" t="e">
        <f t="shared" si="65"/>
        <v>#VALUE!</v>
      </c>
      <c r="K358" s="178" t="e">
        <f t="shared" si="66"/>
        <v>#VALUE!</v>
      </c>
      <c r="L358" s="179" t="e">
        <f t="shared" si="67"/>
        <v>#VALUE!</v>
      </c>
      <c r="M358" s="180" t="e">
        <f t="shared" si="68"/>
        <v>#VALUE!</v>
      </c>
      <c r="N358" s="180"/>
      <c r="O358" s="180" t="e">
        <f t="shared" si="69"/>
        <v>#VALUE!</v>
      </c>
      <c r="P358" s="180" t="e">
        <f t="shared" si="70"/>
        <v>#VALUE!</v>
      </c>
      <c r="Q358" s="180" t="e">
        <f t="shared" si="71"/>
        <v>#VALUE!</v>
      </c>
      <c r="R358" s="180" t="e">
        <f t="shared" si="72"/>
        <v>#VALUE!</v>
      </c>
      <c r="S358" s="180"/>
      <c r="T358" s="181" t="e">
        <f t="shared" si="73"/>
        <v>#VALUE!</v>
      </c>
      <c r="U358" s="182"/>
      <c r="V358" s="174" t="e">
        <f t="shared" si="74"/>
        <v>#VALUE!</v>
      </c>
      <c r="W358" s="174" t="e">
        <f t="shared" si="75"/>
        <v>#VALUE!</v>
      </c>
    </row>
    <row r="359" spans="6:23" x14ac:dyDescent="0.25">
      <c r="F359"/>
      <c r="J359" s="178" t="e">
        <f t="shared" si="65"/>
        <v>#VALUE!</v>
      </c>
      <c r="K359" s="178" t="e">
        <f t="shared" si="66"/>
        <v>#VALUE!</v>
      </c>
      <c r="L359" s="179" t="e">
        <f t="shared" si="67"/>
        <v>#VALUE!</v>
      </c>
      <c r="M359" s="180" t="e">
        <f t="shared" si="68"/>
        <v>#VALUE!</v>
      </c>
      <c r="N359" s="180"/>
      <c r="O359" s="180" t="e">
        <f t="shared" si="69"/>
        <v>#VALUE!</v>
      </c>
      <c r="P359" s="180" t="e">
        <f t="shared" si="70"/>
        <v>#VALUE!</v>
      </c>
      <c r="Q359" s="180" t="e">
        <f t="shared" si="71"/>
        <v>#VALUE!</v>
      </c>
      <c r="R359" s="180" t="e">
        <f t="shared" si="72"/>
        <v>#VALUE!</v>
      </c>
      <c r="S359" s="180"/>
      <c r="T359" s="181" t="e">
        <f t="shared" si="73"/>
        <v>#VALUE!</v>
      </c>
      <c r="U359" s="182"/>
      <c r="V359" s="174" t="e">
        <f t="shared" si="74"/>
        <v>#VALUE!</v>
      </c>
      <c r="W359" s="174" t="e">
        <f t="shared" si="75"/>
        <v>#VALUE!</v>
      </c>
    </row>
    <row r="360" spans="6:23" x14ac:dyDescent="0.25">
      <c r="F360"/>
      <c r="J360" s="178" t="e">
        <f t="shared" si="65"/>
        <v>#VALUE!</v>
      </c>
      <c r="K360" s="178" t="e">
        <f t="shared" si="66"/>
        <v>#VALUE!</v>
      </c>
      <c r="L360" s="179" t="e">
        <f t="shared" si="67"/>
        <v>#VALUE!</v>
      </c>
      <c r="M360" s="180" t="e">
        <f t="shared" si="68"/>
        <v>#VALUE!</v>
      </c>
      <c r="N360" s="180"/>
      <c r="O360" s="180" t="e">
        <f t="shared" si="69"/>
        <v>#VALUE!</v>
      </c>
      <c r="P360" s="180" t="e">
        <f t="shared" si="70"/>
        <v>#VALUE!</v>
      </c>
      <c r="Q360" s="180" t="e">
        <f t="shared" si="71"/>
        <v>#VALUE!</v>
      </c>
      <c r="R360" s="180" t="e">
        <f t="shared" si="72"/>
        <v>#VALUE!</v>
      </c>
      <c r="S360" s="180"/>
      <c r="T360" s="181" t="e">
        <f t="shared" si="73"/>
        <v>#VALUE!</v>
      </c>
      <c r="U360" s="182"/>
      <c r="V360" s="174" t="e">
        <f t="shared" si="74"/>
        <v>#VALUE!</v>
      </c>
      <c r="W360" s="174" t="e">
        <f t="shared" si="75"/>
        <v>#VALUE!</v>
      </c>
    </row>
    <row r="361" spans="6:23" x14ac:dyDescent="0.25">
      <c r="F361"/>
      <c r="J361" s="178" t="e">
        <f t="shared" si="65"/>
        <v>#VALUE!</v>
      </c>
      <c r="K361" s="178" t="e">
        <f t="shared" si="66"/>
        <v>#VALUE!</v>
      </c>
      <c r="L361" s="179" t="e">
        <f t="shared" si="67"/>
        <v>#VALUE!</v>
      </c>
      <c r="M361" s="180" t="e">
        <f t="shared" si="68"/>
        <v>#VALUE!</v>
      </c>
      <c r="N361" s="180"/>
      <c r="O361" s="180" t="e">
        <f t="shared" si="69"/>
        <v>#VALUE!</v>
      </c>
      <c r="P361" s="180" t="e">
        <f t="shared" si="70"/>
        <v>#VALUE!</v>
      </c>
      <c r="Q361" s="180" t="e">
        <f t="shared" si="71"/>
        <v>#VALUE!</v>
      </c>
      <c r="R361" s="180" t="e">
        <f t="shared" si="72"/>
        <v>#VALUE!</v>
      </c>
      <c r="S361" s="180"/>
      <c r="T361" s="181" t="e">
        <f t="shared" si="73"/>
        <v>#VALUE!</v>
      </c>
      <c r="U361" s="182"/>
      <c r="V361" s="174" t="e">
        <f t="shared" si="74"/>
        <v>#VALUE!</v>
      </c>
      <c r="W361" s="174" t="e">
        <f t="shared" si="75"/>
        <v>#VALUE!</v>
      </c>
    </row>
    <row r="362" spans="6:23" x14ac:dyDescent="0.25">
      <c r="F362"/>
      <c r="J362" s="178" t="e">
        <f t="shared" si="65"/>
        <v>#VALUE!</v>
      </c>
      <c r="K362" s="178" t="e">
        <f t="shared" si="66"/>
        <v>#VALUE!</v>
      </c>
      <c r="L362" s="179" t="e">
        <f t="shared" si="67"/>
        <v>#VALUE!</v>
      </c>
      <c r="M362" s="180" t="e">
        <f t="shared" si="68"/>
        <v>#VALUE!</v>
      </c>
      <c r="N362" s="180"/>
      <c r="O362" s="180" t="e">
        <f t="shared" si="69"/>
        <v>#VALUE!</v>
      </c>
      <c r="P362" s="180" t="e">
        <f t="shared" si="70"/>
        <v>#VALUE!</v>
      </c>
      <c r="Q362" s="180" t="e">
        <f t="shared" si="71"/>
        <v>#VALUE!</v>
      </c>
      <c r="R362" s="180" t="e">
        <f t="shared" si="72"/>
        <v>#VALUE!</v>
      </c>
      <c r="S362" s="180"/>
      <c r="T362" s="181" t="e">
        <f t="shared" si="73"/>
        <v>#VALUE!</v>
      </c>
      <c r="U362" s="182"/>
      <c r="V362" s="174" t="e">
        <f t="shared" si="74"/>
        <v>#VALUE!</v>
      </c>
      <c r="W362" s="174" t="e">
        <f t="shared" si="75"/>
        <v>#VALUE!</v>
      </c>
    </row>
    <row r="363" spans="6:23" x14ac:dyDescent="0.25">
      <c r="F363"/>
      <c r="J363" s="178" t="e">
        <f t="shared" si="65"/>
        <v>#VALUE!</v>
      </c>
      <c r="K363" s="178" t="e">
        <f t="shared" si="66"/>
        <v>#VALUE!</v>
      </c>
      <c r="L363" s="179" t="e">
        <f t="shared" si="67"/>
        <v>#VALUE!</v>
      </c>
      <c r="M363" s="180" t="e">
        <f t="shared" si="68"/>
        <v>#VALUE!</v>
      </c>
      <c r="N363" s="180"/>
      <c r="O363" s="180" t="e">
        <f t="shared" si="69"/>
        <v>#VALUE!</v>
      </c>
      <c r="P363" s="180" t="e">
        <f t="shared" si="70"/>
        <v>#VALUE!</v>
      </c>
      <c r="Q363" s="180" t="e">
        <f t="shared" si="71"/>
        <v>#VALUE!</v>
      </c>
      <c r="R363" s="180" t="e">
        <f t="shared" si="72"/>
        <v>#VALUE!</v>
      </c>
      <c r="S363" s="180"/>
      <c r="T363" s="181" t="e">
        <f t="shared" si="73"/>
        <v>#VALUE!</v>
      </c>
      <c r="U363" s="182"/>
      <c r="V363" s="174" t="e">
        <f t="shared" si="74"/>
        <v>#VALUE!</v>
      </c>
      <c r="W363" s="174" t="e">
        <f t="shared" si="75"/>
        <v>#VALUE!</v>
      </c>
    </row>
    <row r="364" spans="6:23" x14ac:dyDescent="0.25">
      <c r="F364"/>
      <c r="J364" s="178" t="e">
        <f t="shared" si="65"/>
        <v>#VALUE!</v>
      </c>
      <c r="K364" s="178" t="e">
        <f t="shared" si="66"/>
        <v>#VALUE!</v>
      </c>
      <c r="L364" s="179" t="e">
        <f t="shared" si="67"/>
        <v>#VALUE!</v>
      </c>
      <c r="M364" s="180" t="e">
        <f t="shared" si="68"/>
        <v>#VALUE!</v>
      </c>
      <c r="N364" s="180"/>
      <c r="O364" s="180" t="e">
        <f t="shared" si="69"/>
        <v>#VALUE!</v>
      </c>
      <c r="P364" s="180" t="e">
        <f t="shared" si="70"/>
        <v>#VALUE!</v>
      </c>
      <c r="Q364" s="180" t="e">
        <f t="shared" si="71"/>
        <v>#VALUE!</v>
      </c>
      <c r="R364" s="180" t="e">
        <f t="shared" si="72"/>
        <v>#VALUE!</v>
      </c>
      <c r="S364" s="180"/>
      <c r="T364" s="181" t="e">
        <f t="shared" si="73"/>
        <v>#VALUE!</v>
      </c>
      <c r="U364" s="182"/>
      <c r="V364" s="174" t="e">
        <f t="shared" si="74"/>
        <v>#VALUE!</v>
      </c>
      <c r="W364" s="174" t="e">
        <f t="shared" si="75"/>
        <v>#VALUE!</v>
      </c>
    </row>
    <row r="365" spans="6:23" x14ac:dyDescent="0.25">
      <c r="F365"/>
      <c r="J365" s="178" t="e">
        <f t="shared" si="65"/>
        <v>#VALUE!</v>
      </c>
      <c r="K365" s="178" t="e">
        <f t="shared" si="66"/>
        <v>#VALUE!</v>
      </c>
      <c r="L365" s="179" t="e">
        <f t="shared" si="67"/>
        <v>#VALUE!</v>
      </c>
      <c r="M365" s="180" t="e">
        <f t="shared" si="68"/>
        <v>#VALUE!</v>
      </c>
      <c r="N365" s="180"/>
      <c r="O365" s="180" t="e">
        <f t="shared" si="69"/>
        <v>#VALUE!</v>
      </c>
      <c r="P365" s="180" t="e">
        <f t="shared" si="70"/>
        <v>#VALUE!</v>
      </c>
      <c r="Q365" s="180" t="e">
        <f t="shared" si="71"/>
        <v>#VALUE!</v>
      </c>
      <c r="R365" s="180" t="e">
        <f t="shared" si="72"/>
        <v>#VALUE!</v>
      </c>
      <c r="S365" s="180"/>
      <c r="T365" s="181" t="e">
        <f t="shared" si="73"/>
        <v>#VALUE!</v>
      </c>
      <c r="U365" s="182"/>
      <c r="V365" s="174" t="e">
        <f t="shared" si="74"/>
        <v>#VALUE!</v>
      </c>
      <c r="W365" s="174" t="e">
        <f t="shared" si="75"/>
        <v>#VALUE!</v>
      </c>
    </row>
    <row r="366" spans="6:23" x14ac:dyDescent="0.25">
      <c r="F366"/>
      <c r="J366" s="178" t="e">
        <f t="shared" si="65"/>
        <v>#VALUE!</v>
      </c>
      <c r="K366" s="178" t="e">
        <f t="shared" si="66"/>
        <v>#VALUE!</v>
      </c>
      <c r="L366" s="179" t="e">
        <f t="shared" si="67"/>
        <v>#VALUE!</v>
      </c>
      <c r="M366" s="180" t="e">
        <f t="shared" si="68"/>
        <v>#VALUE!</v>
      </c>
      <c r="N366" s="180"/>
      <c r="O366" s="180" t="e">
        <f t="shared" si="69"/>
        <v>#VALUE!</v>
      </c>
      <c r="P366" s="180" t="e">
        <f t="shared" si="70"/>
        <v>#VALUE!</v>
      </c>
      <c r="Q366" s="180" t="e">
        <f t="shared" si="71"/>
        <v>#VALUE!</v>
      </c>
      <c r="R366" s="180" t="e">
        <f t="shared" si="72"/>
        <v>#VALUE!</v>
      </c>
      <c r="S366" s="180"/>
      <c r="T366" s="181" t="e">
        <f t="shared" si="73"/>
        <v>#VALUE!</v>
      </c>
      <c r="U366" s="182"/>
      <c r="V366" s="174" t="e">
        <f t="shared" si="74"/>
        <v>#VALUE!</v>
      </c>
      <c r="W366" s="174" t="e">
        <f t="shared" si="75"/>
        <v>#VALUE!</v>
      </c>
    </row>
    <row r="367" spans="6:23" x14ac:dyDescent="0.25">
      <c r="F367"/>
      <c r="J367" s="178" t="e">
        <f t="shared" si="65"/>
        <v>#VALUE!</v>
      </c>
      <c r="K367" s="178" t="e">
        <f t="shared" si="66"/>
        <v>#VALUE!</v>
      </c>
      <c r="L367" s="179" t="e">
        <f t="shared" si="67"/>
        <v>#VALUE!</v>
      </c>
      <c r="M367" s="180" t="e">
        <f t="shared" si="68"/>
        <v>#VALUE!</v>
      </c>
      <c r="N367" s="180"/>
      <c r="O367" s="180" t="e">
        <f t="shared" si="69"/>
        <v>#VALUE!</v>
      </c>
      <c r="P367" s="180" t="e">
        <f t="shared" si="70"/>
        <v>#VALUE!</v>
      </c>
      <c r="Q367" s="180" t="e">
        <f t="shared" si="71"/>
        <v>#VALUE!</v>
      </c>
      <c r="R367" s="180" t="e">
        <f t="shared" si="72"/>
        <v>#VALUE!</v>
      </c>
      <c r="S367" s="180"/>
      <c r="T367" s="181" t="e">
        <f t="shared" si="73"/>
        <v>#VALUE!</v>
      </c>
      <c r="U367" s="182"/>
      <c r="V367" s="174" t="e">
        <f t="shared" si="74"/>
        <v>#VALUE!</v>
      </c>
      <c r="W367" s="174" t="e">
        <f t="shared" si="75"/>
        <v>#VALUE!</v>
      </c>
    </row>
    <row r="368" spans="6:23" x14ac:dyDescent="0.25">
      <c r="F368"/>
      <c r="J368" s="178" t="e">
        <f t="shared" si="65"/>
        <v>#VALUE!</v>
      </c>
      <c r="K368" s="178" t="e">
        <f t="shared" si="66"/>
        <v>#VALUE!</v>
      </c>
      <c r="L368" s="179" t="e">
        <f t="shared" si="67"/>
        <v>#VALUE!</v>
      </c>
      <c r="M368" s="180" t="e">
        <f t="shared" si="68"/>
        <v>#VALUE!</v>
      </c>
      <c r="N368" s="180"/>
      <c r="O368" s="180" t="e">
        <f t="shared" si="69"/>
        <v>#VALUE!</v>
      </c>
      <c r="P368" s="180" t="e">
        <f t="shared" si="70"/>
        <v>#VALUE!</v>
      </c>
      <c r="Q368" s="180" t="e">
        <f t="shared" si="71"/>
        <v>#VALUE!</v>
      </c>
      <c r="R368" s="180" t="e">
        <f t="shared" si="72"/>
        <v>#VALUE!</v>
      </c>
      <c r="S368" s="180"/>
      <c r="T368" s="181" t="e">
        <f t="shared" si="73"/>
        <v>#VALUE!</v>
      </c>
      <c r="U368" s="182"/>
      <c r="V368" s="174" t="e">
        <f t="shared" si="74"/>
        <v>#VALUE!</v>
      </c>
      <c r="W368" s="174" t="e">
        <f t="shared" si="75"/>
        <v>#VALUE!</v>
      </c>
    </row>
    <row r="369" spans="6:23" x14ac:dyDescent="0.25">
      <c r="F369"/>
      <c r="J369" s="178" t="e">
        <f t="shared" si="65"/>
        <v>#VALUE!</v>
      </c>
      <c r="K369" s="178" t="e">
        <f t="shared" si="66"/>
        <v>#VALUE!</v>
      </c>
      <c r="L369" s="179" t="e">
        <f t="shared" si="67"/>
        <v>#VALUE!</v>
      </c>
      <c r="M369" s="180" t="e">
        <f t="shared" si="68"/>
        <v>#VALUE!</v>
      </c>
      <c r="N369" s="180"/>
      <c r="O369" s="180" t="e">
        <f t="shared" si="69"/>
        <v>#VALUE!</v>
      </c>
      <c r="P369" s="180" t="e">
        <f t="shared" si="70"/>
        <v>#VALUE!</v>
      </c>
      <c r="Q369" s="180" t="e">
        <f t="shared" si="71"/>
        <v>#VALUE!</v>
      </c>
      <c r="R369" s="180" t="e">
        <f t="shared" si="72"/>
        <v>#VALUE!</v>
      </c>
      <c r="S369" s="180"/>
      <c r="T369" s="181" t="e">
        <f t="shared" si="73"/>
        <v>#VALUE!</v>
      </c>
      <c r="U369" s="182"/>
      <c r="V369" s="174" t="e">
        <f t="shared" si="74"/>
        <v>#VALUE!</v>
      </c>
      <c r="W369" s="174" t="e">
        <f t="shared" si="75"/>
        <v>#VALUE!</v>
      </c>
    </row>
    <row r="370" spans="6:23" x14ac:dyDescent="0.25">
      <c r="F370"/>
      <c r="J370" s="178" t="e">
        <f t="shared" si="65"/>
        <v>#VALUE!</v>
      </c>
      <c r="K370" s="178" t="e">
        <f t="shared" si="66"/>
        <v>#VALUE!</v>
      </c>
      <c r="L370" s="179" t="e">
        <f t="shared" si="67"/>
        <v>#VALUE!</v>
      </c>
      <c r="M370" s="180" t="e">
        <f t="shared" si="68"/>
        <v>#VALUE!</v>
      </c>
      <c r="N370" s="180"/>
      <c r="O370" s="180" t="e">
        <f t="shared" si="69"/>
        <v>#VALUE!</v>
      </c>
      <c r="P370" s="180" t="e">
        <f t="shared" si="70"/>
        <v>#VALUE!</v>
      </c>
      <c r="Q370" s="180" t="e">
        <f t="shared" si="71"/>
        <v>#VALUE!</v>
      </c>
      <c r="R370" s="180" t="e">
        <f t="shared" si="72"/>
        <v>#VALUE!</v>
      </c>
      <c r="S370" s="180"/>
      <c r="T370" s="181" t="e">
        <f t="shared" si="73"/>
        <v>#VALUE!</v>
      </c>
      <c r="U370" s="182"/>
      <c r="V370" s="174" t="e">
        <f t="shared" si="74"/>
        <v>#VALUE!</v>
      </c>
      <c r="W370" s="174" t="e">
        <f t="shared" si="75"/>
        <v>#VALUE!</v>
      </c>
    </row>
    <row r="371" spans="6:23" x14ac:dyDescent="0.25">
      <c r="F371"/>
      <c r="J371" s="178" t="e">
        <f t="shared" si="65"/>
        <v>#VALUE!</v>
      </c>
      <c r="K371" s="178" t="e">
        <f t="shared" si="66"/>
        <v>#VALUE!</v>
      </c>
      <c r="L371" s="179" t="e">
        <f t="shared" si="67"/>
        <v>#VALUE!</v>
      </c>
      <c r="M371" s="180" t="e">
        <f t="shared" si="68"/>
        <v>#VALUE!</v>
      </c>
      <c r="N371" s="180"/>
      <c r="O371" s="180" t="e">
        <f t="shared" si="69"/>
        <v>#VALUE!</v>
      </c>
      <c r="P371" s="180" t="e">
        <f t="shared" si="70"/>
        <v>#VALUE!</v>
      </c>
      <c r="Q371" s="180" t="e">
        <f t="shared" si="71"/>
        <v>#VALUE!</v>
      </c>
      <c r="R371" s="180" t="e">
        <f t="shared" si="72"/>
        <v>#VALUE!</v>
      </c>
      <c r="S371" s="180"/>
      <c r="T371" s="181" t="e">
        <f t="shared" si="73"/>
        <v>#VALUE!</v>
      </c>
      <c r="U371" s="182"/>
      <c r="V371" s="174" t="e">
        <f t="shared" si="74"/>
        <v>#VALUE!</v>
      </c>
      <c r="W371" s="174" t="e">
        <f t="shared" si="75"/>
        <v>#VALUE!</v>
      </c>
    </row>
    <row r="372" spans="6:23" x14ac:dyDescent="0.25">
      <c r="F372"/>
      <c r="J372" s="178" t="e">
        <f t="shared" si="65"/>
        <v>#VALUE!</v>
      </c>
      <c r="K372" s="178" t="e">
        <f t="shared" si="66"/>
        <v>#VALUE!</v>
      </c>
      <c r="L372" s="179" t="e">
        <f t="shared" si="67"/>
        <v>#VALUE!</v>
      </c>
      <c r="M372" s="180" t="e">
        <f t="shared" si="68"/>
        <v>#VALUE!</v>
      </c>
      <c r="N372" s="180"/>
      <c r="O372" s="180" t="e">
        <f t="shared" si="69"/>
        <v>#VALUE!</v>
      </c>
      <c r="P372" s="180" t="e">
        <f t="shared" si="70"/>
        <v>#VALUE!</v>
      </c>
      <c r="Q372" s="180" t="e">
        <f t="shared" si="71"/>
        <v>#VALUE!</v>
      </c>
      <c r="R372" s="180" t="e">
        <f t="shared" si="72"/>
        <v>#VALUE!</v>
      </c>
      <c r="S372" s="180"/>
      <c r="T372" s="181" t="e">
        <f t="shared" si="73"/>
        <v>#VALUE!</v>
      </c>
      <c r="U372" s="182"/>
      <c r="V372" s="174" t="e">
        <f t="shared" si="74"/>
        <v>#VALUE!</v>
      </c>
      <c r="W372" s="174" t="e">
        <f t="shared" si="75"/>
        <v>#VALUE!</v>
      </c>
    </row>
    <row r="373" spans="6:23" x14ac:dyDescent="0.25">
      <c r="F373"/>
      <c r="J373" s="178" t="e">
        <f t="shared" si="65"/>
        <v>#VALUE!</v>
      </c>
      <c r="K373" s="178" t="e">
        <f t="shared" si="66"/>
        <v>#VALUE!</v>
      </c>
      <c r="L373" s="179" t="e">
        <f t="shared" si="67"/>
        <v>#VALUE!</v>
      </c>
      <c r="M373" s="180" t="e">
        <f t="shared" si="68"/>
        <v>#VALUE!</v>
      </c>
      <c r="N373" s="180"/>
      <c r="O373" s="180" t="e">
        <f t="shared" si="69"/>
        <v>#VALUE!</v>
      </c>
      <c r="P373" s="180" t="e">
        <f t="shared" si="70"/>
        <v>#VALUE!</v>
      </c>
      <c r="Q373" s="180" t="e">
        <f t="shared" si="71"/>
        <v>#VALUE!</v>
      </c>
      <c r="R373" s="180" t="e">
        <f t="shared" si="72"/>
        <v>#VALUE!</v>
      </c>
      <c r="S373" s="180"/>
      <c r="T373" s="181" t="e">
        <f t="shared" si="73"/>
        <v>#VALUE!</v>
      </c>
      <c r="U373" s="182"/>
      <c r="V373" s="174" t="e">
        <f t="shared" si="74"/>
        <v>#VALUE!</v>
      </c>
      <c r="W373" s="174" t="e">
        <f t="shared" si="75"/>
        <v>#VALUE!</v>
      </c>
    </row>
    <row r="374" spans="6:23" x14ac:dyDescent="0.25">
      <c r="F374"/>
      <c r="J374" s="178" t="e">
        <f t="shared" si="65"/>
        <v>#VALUE!</v>
      </c>
      <c r="K374" s="178" t="e">
        <f t="shared" si="66"/>
        <v>#VALUE!</v>
      </c>
      <c r="L374" s="179" t="e">
        <f t="shared" si="67"/>
        <v>#VALUE!</v>
      </c>
      <c r="M374" s="180" t="e">
        <f t="shared" si="68"/>
        <v>#VALUE!</v>
      </c>
      <c r="N374" s="180"/>
      <c r="O374" s="180" t="e">
        <f t="shared" si="69"/>
        <v>#VALUE!</v>
      </c>
      <c r="P374" s="180" t="e">
        <f t="shared" si="70"/>
        <v>#VALUE!</v>
      </c>
      <c r="Q374" s="180" t="e">
        <f t="shared" si="71"/>
        <v>#VALUE!</v>
      </c>
      <c r="R374" s="180" t="e">
        <f t="shared" si="72"/>
        <v>#VALUE!</v>
      </c>
      <c r="S374" s="180"/>
      <c r="T374" s="181" t="e">
        <f t="shared" si="73"/>
        <v>#VALUE!</v>
      </c>
      <c r="U374" s="182"/>
      <c r="V374" s="174" t="e">
        <f t="shared" si="74"/>
        <v>#VALUE!</v>
      </c>
      <c r="W374" s="174" t="e">
        <f t="shared" si="75"/>
        <v>#VALUE!</v>
      </c>
    </row>
    <row r="375" spans="6:23" x14ac:dyDescent="0.25">
      <c r="F375"/>
      <c r="J375" s="178" t="e">
        <f t="shared" si="65"/>
        <v>#VALUE!</v>
      </c>
      <c r="K375" s="178" t="e">
        <f t="shared" si="66"/>
        <v>#VALUE!</v>
      </c>
      <c r="L375" s="179" t="e">
        <f t="shared" si="67"/>
        <v>#VALUE!</v>
      </c>
      <c r="M375" s="180" t="e">
        <f t="shared" si="68"/>
        <v>#VALUE!</v>
      </c>
      <c r="N375" s="180"/>
      <c r="O375" s="180" t="e">
        <f t="shared" si="69"/>
        <v>#VALUE!</v>
      </c>
      <c r="P375" s="180" t="e">
        <f t="shared" si="70"/>
        <v>#VALUE!</v>
      </c>
      <c r="Q375" s="180" t="e">
        <f t="shared" si="71"/>
        <v>#VALUE!</v>
      </c>
      <c r="R375" s="180" t="e">
        <f t="shared" si="72"/>
        <v>#VALUE!</v>
      </c>
      <c r="S375" s="180"/>
      <c r="T375" s="181" t="e">
        <f t="shared" si="73"/>
        <v>#VALUE!</v>
      </c>
      <c r="U375" s="182"/>
      <c r="V375" s="174" t="e">
        <f t="shared" si="74"/>
        <v>#VALUE!</v>
      </c>
      <c r="W375" s="174" t="e">
        <f t="shared" si="75"/>
        <v>#VALUE!</v>
      </c>
    </row>
    <row r="376" spans="6:23" x14ac:dyDescent="0.25">
      <c r="F376"/>
      <c r="J376" s="178" t="e">
        <f t="shared" si="65"/>
        <v>#VALUE!</v>
      </c>
      <c r="K376" s="178" t="e">
        <f t="shared" si="66"/>
        <v>#VALUE!</v>
      </c>
      <c r="L376" s="179" t="e">
        <f t="shared" si="67"/>
        <v>#VALUE!</v>
      </c>
      <c r="M376" s="180" t="e">
        <f t="shared" si="68"/>
        <v>#VALUE!</v>
      </c>
      <c r="N376" s="180"/>
      <c r="O376" s="180" t="e">
        <f t="shared" si="69"/>
        <v>#VALUE!</v>
      </c>
      <c r="P376" s="180" t="e">
        <f t="shared" si="70"/>
        <v>#VALUE!</v>
      </c>
      <c r="Q376" s="180" t="e">
        <f t="shared" si="71"/>
        <v>#VALUE!</v>
      </c>
      <c r="R376" s="180" t="e">
        <f t="shared" si="72"/>
        <v>#VALUE!</v>
      </c>
      <c r="S376" s="180"/>
      <c r="T376" s="181" t="e">
        <f t="shared" si="73"/>
        <v>#VALUE!</v>
      </c>
      <c r="U376" s="182"/>
      <c r="V376" s="174" t="e">
        <f t="shared" si="74"/>
        <v>#VALUE!</v>
      </c>
      <c r="W376" s="174" t="e">
        <f t="shared" si="75"/>
        <v>#VALUE!</v>
      </c>
    </row>
    <row r="377" spans="6:23" x14ac:dyDescent="0.25">
      <c r="F377"/>
      <c r="J377" s="178" t="e">
        <f t="shared" si="65"/>
        <v>#VALUE!</v>
      </c>
      <c r="K377" s="178" t="e">
        <f t="shared" si="66"/>
        <v>#VALUE!</v>
      </c>
      <c r="L377" s="179" t="e">
        <f t="shared" si="67"/>
        <v>#VALUE!</v>
      </c>
      <c r="M377" s="180" t="e">
        <f t="shared" si="68"/>
        <v>#VALUE!</v>
      </c>
      <c r="N377" s="180"/>
      <c r="O377" s="180" t="e">
        <f t="shared" si="69"/>
        <v>#VALUE!</v>
      </c>
      <c r="P377" s="180" t="e">
        <f t="shared" si="70"/>
        <v>#VALUE!</v>
      </c>
      <c r="Q377" s="180" t="e">
        <f t="shared" si="71"/>
        <v>#VALUE!</v>
      </c>
      <c r="R377" s="180" t="e">
        <f t="shared" si="72"/>
        <v>#VALUE!</v>
      </c>
      <c r="S377" s="180"/>
      <c r="T377" s="181" t="e">
        <f t="shared" si="73"/>
        <v>#VALUE!</v>
      </c>
      <c r="U377" s="182"/>
      <c r="V377" s="174" t="e">
        <f t="shared" si="74"/>
        <v>#VALUE!</v>
      </c>
      <c r="W377" s="174" t="e">
        <f t="shared" si="75"/>
        <v>#VALUE!</v>
      </c>
    </row>
    <row r="378" spans="6:23" x14ac:dyDescent="0.25">
      <c r="F378"/>
      <c r="J378" s="178" t="e">
        <f t="shared" si="65"/>
        <v>#VALUE!</v>
      </c>
      <c r="K378" s="178" t="e">
        <f t="shared" si="66"/>
        <v>#VALUE!</v>
      </c>
      <c r="L378" s="179" t="e">
        <f t="shared" si="67"/>
        <v>#VALUE!</v>
      </c>
      <c r="M378" s="180" t="e">
        <f t="shared" si="68"/>
        <v>#VALUE!</v>
      </c>
      <c r="N378" s="180"/>
      <c r="O378" s="180" t="e">
        <f t="shared" si="69"/>
        <v>#VALUE!</v>
      </c>
      <c r="P378" s="180" t="e">
        <f t="shared" si="70"/>
        <v>#VALUE!</v>
      </c>
      <c r="Q378" s="180" t="e">
        <f t="shared" si="71"/>
        <v>#VALUE!</v>
      </c>
      <c r="R378" s="180" t="e">
        <f t="shared" si="72"/>
        <v>#VALUE!</v>
      </c>
      <c r="S378" s="180"/>
      <c r="T378" s="181" t="e">
        <f t="shared" si="73"/>
        <v>#VALUE!</v>
      </c>
      <c r="U378" s="182"/>
      <c r="V378" s="174" t="e">
        <f t="shared" si="74"/>
        <v>#VALUE!</v>
      </c>
      <c r="W378" s="174" t="e">
        <f t="shared" si="75"/>
        <v>#VALUE!</v>
      </c>
    </row>
    <row r="379" spans="6:23" x14ac:dyDescent="0.25">
      <c r="F379"/>
      <c r="J379" s="178" t="e">
        <f t="shared" si="65"/>
        <v>#VALUE!</v>
      </c>
      <c r="K379" s="178" t="e">
        <f t="shared" si="66"/>
        <v>#VALUE!</v>
      </c>
      <c r="L379" s="179" t="e">
        <f t="shared" si="67"/>
        <v>#VALUE!</v>
      </c>
      <c r="M379" s="180" t="e">
        <f t="shared" si="68"/>
        <v>#VALUE!</v>
      </c>
      <c r="N379" s="180"/>
      <c r="O379" s="180" t="e">
        <f t="shared" si="69"/>
        <v>#VALUE!</v>
      </c>
      <c r="P379" s="180" t="e">
        <f t="shared" si="70"/>
        <v>#VALUE!</v>
      </c>
      <c r="Q379" s="180" t="e">
        <f t="shared" si="71"/>
        <v>#VALUE!</v>
      </c>
      <c r="R379" s="180" t="e">
        <f t="shared" si="72"/>
        <v>#VALUE!</v>
      </c>
      <c r="S379" s="180"/>
      <c r="T379" s="181" t="e">
        <f t="shared" si="73"/>
        <v>#VALUE!</v>
      </c>
      <c r="U379" s="182"/>
      <c r="V379" s="174" t="e">
        <f t="shared" si="74"/>
        <v>#VALUE!</v>
      </c>
      <c r="W379" s="174" t="e">
        <f t="shared" si="75"/>
        <v>#VALUE!</v>
      </c>
    </row>
    <row r="380" spans="6:23" x14ac:dyDescent="0.25">
      <c r="F380"/>
      <c r="J380" s="178" t="e">
        <f t="shared" si="65"/>
        <v>#VALUE!</v>
      </c>
      <c r="K380" s="178" t="e">
        <f t="shared" si="66"/>
        <v>#VALUE!</v>
      </c>
      <c r="L380" s="179" t="e">
        <f t="shared" si="67"/>
        <v>#VALUE!</v>
      </c>
      <c r="M380" s="180" t="e">
        <f t="shared" si="68"/>
        <v>#VALUE!</v>
      </c>
      <c r="N380" s="180"/>
      <c r="O380" s="180" t="e">
        <f t="shared" si="69"/>
        <v>#VALUE!</v>
      </c>
      <c r="P380" s="180" t="e">
        <f t="shared" si="70"/>
        <v>#VALUE!</v>
      </c>
      <c r="Q380" s="180" t="e">
        <f t="shared" si="71"/>
        <v>#VALUE!</v>
      </c>
      <c r="R380" s="180" t="e">
        <f t="shared" si="72"/>
        <v>#VALUE!</v>
      </c>
      <c r="S380" s="180"/>
      <c r="T380" s="181" t="e">
        <f t="shared" si="73"/>
        <v>#VALUE!</v>
      </c>
      <c r="U380" s="182"/>
      <c r="V380" s="174" t="e">
        <f t="shared" si="74"/>
        <v>#VALUE!</v>
      </c>
      <c r="W380" s="174" t="e">
        <f t="shared" si="75"/>
        <v>#VALUE!</v>
      </c>
    </row>
    <row r="381" spans="6:23" x14ac:dyDescent="0.25">
      <c r="F381"/>
      <c r="J381" s="178" t="e">
        <f t="shared" si="65"/>
        <v>#VALUE!</v>
      </c>
      <c r="K381" s="178" t="e">
        <f t="shared" si="66"/>
        <v>#VALUE!</v>
      </c>
      <c r="L381" s="179" t="e">
        <f t="shared" si="67"/>
        <v>#VALUE!</v>
      </c>
      <c r="M381" s="180" t="e">
        <f t="shared" si="68"/>
        <v>#VALUE!</v>
      </c>
      <c r="N381" s="180"/>
      <c r="O381" s="180" t="e">
        <f t="shared" si="69"/>
        <v>#VALUE!</v>
      </c>
      <c r="P381" s="180" t="e">
        <f t="shared" si="70"/>
        <v>#VALUE!</v>
      </c>
      <c r="Q381" s="180" t="e">
        <f t="shared" si="71"/>
        <v>#VALUE!</v>
      </c>
      <c r="R381" s="180" t="e">
        <f t="shared" si="72"/>
        <v>#VALUE!</v>
      </c>
      <c r="S381" s="180"/>
      <c r="T381" s="181" t="e">
        <f t="shared" si="73"/>
        <v>#VALUE!</v>
      </c>
      <c r="U381" s="182"/>
      <c r="V381" s="174" t="e">
        <f t="shared" si="74"/>
        <v>#VALUE!</v>
      </c>
      <c r="W381" s="174" t="e">
        <f t="shared" si="75"/>
        <v>#VALUE!</v>
      </c>
    </row>
    <row r="382" spans="6:23" x14ac:dyDescent="0.25">
      <c r="F382"/>
      <c r="J382" s="178" t="e">
        <f t="shared" si="65"/>
        <v>#VALUE!</v>
      </c>
      <c r="K382" s="178" t="e">
        <f t="shared" si="66"/>
        <v>#VALUE!</v>
      </c>
      <c r="L382" s="179" t="e">
        <f t="shared" si="67"/>
        <v>#VALUE!</v>
      </c>
      <c r="M382" s="180" t="e">
        <f t="shared" si="68"/>
        <v>#VALUE!</v>
      </c>
      <c r="N382" s="180"/>
      <c r="O382" s="180" t="e">
        <f t="shared" si="69"/>
        <v>#VALUE!</v>
      </c>
      <c r="P382" s="180" t="e">
        <f t="shared" si="70"/>
        <v>#VALUE!</v>
      </c>
      <c r="Q382" s="180" t="e">
        <f t="shared" si="71"/>
        <v>#VALUE!</v>
      </c>
      <c r="R382" s="180" t="e">
        <f t="shared" si="72"/>
        <v>#VALUE!</v>
      </c>
      <c r="S382" s="180"/>
      <c r="T382" s="181" t="e">
        <f t="shared" si="73"/>
        <v>#VALUE!</v>
      </c>
      <c r="U382" s="182"/>
      <c r="V382" s="174" t="e">
        <f t="shared" si="74"/>
        <v>#VALUE!</v>
      </c>
      <c r="W382" s="174" t="e">
        <f t="shared" si="75"/>
        <v>#VALUE!</v>
      </c>
    </row>
    <row r="383" spans="6:23" x14ac:dyDescent="0.25">
      <c r="F383"/>
      <c r="J383" s="178" t="e">
        <f t="shared" si="65"/>
        <v>#VALUE!</v>
      </c>
      <c r="K383" s="178" t="e">
        <f t="shared" si="66"/>
        <v>#VALUE!</v>
      </c>
      <c r="L383" s="179" t="e">
        <f t="shared" si="67"/>
        <v>#VALUE!</v>
      </c>
      <c r="M383" s="180" t="e">
        <f t="shared" si="68"/>
        <v>#VALUE!</v>
      </c>
      <c r="N383" s="180"/>
      <c r="O383" s="180" t="e">
        <f t="shared" si="69"/>
        <v>#VALUE!</v>
      </c>
      <c r="P383" s="180" t="e">
        <f t="shared" si="70"/>
        <v>#VALUE!</v>
      </c>
      <c r="Q383" s="180" t="e">
        <f t="shared" si="71"/>
        <v>#VALUE!</v>
      </c>
      <c r="R383" s="180" t="e">
        <f t="shared" si="72"/>
        <v>#VALUE!</v>
      </c>
      <c r="S383" s="180"/>
      <c r="T383" s="181" t="e">
        <f t="shared" si="73"/>
        <v>#VALUE!</v>
      </c>
      <c r="U383" s="182"/>
      <c r="V383" s="174" t="e">
        <f t="shared" si="74"/>
        <v>#VALUE!</v>
      </c>
      <c r="W383" s="174" t="e">
        <f t="shared" si="75"/>
        <v>#VALUE!</v>
      </c>
    </row>
    <row r="384" spans="6:23" x14ac:dyDescent="0.25">
      <c r="F384"/>
      <c r="J384" s="178" t="e">
        <f t="shared" si="65"/>
        <v>#VALUE!</v>
      </c>
      <c r="K384" s="178" t="e">
        <f t="shared" si="66"/>
        <v>#VALUE!</v>
      </c>
      <c r="L384" s="179" t="e">
        <f t="shared" si="67"/>
        <v>#VALUE!</v>
      </c>
      <c r="M384" s="180" t="e">
        <f t="shared" si="68"/>
        <v>#VALUE!</v>
      </c>
      <c r="N384" s="180"/>
      <c r="O384" s="180" t="e">
        <f t="shared" si="69"/>
        <v>#VALUE!</v>
      </c>
      <c r="P384" s="180" t="e">
        <f t="shared" si="70"/>
        <v>#VALUE!</v>
      </c>
      <c r="Q384" s="180" t="e">
        <f t="shared" si="71"/>
        <v>#VALUE!</v>
      </c>
      <c r="R384" s="180" t="e">
        <f t="shared" si="72"/>
        <v>#VALUE!</v>
      </c>
      <c r="S384" s="180"/>
      <c r="T384" s="181" t="e">
        <f t="shared" si="73"/>
        <v>#VALUE!</v>
      </c>
      <c r="U384" s="182"/>
      <c r="V384" s="174" t="e">
        <f t="shared" si="74"/>
        <v>#VALUE!</v>
      </c>
      <c r="W384" s="174" t="e">
        <f t="shared" si="75"/>
        <v>#VALUE!</v>
      </c>
    </row>
    <row r="385" spans="6:23" x14ac:dyDescent="0.25">
      <c r="F385"/>
      <c r="J385" s="178" t="e">
        <f t="shared" si="65"/>
        <v>#VALUE!</v>
      </c>
      <c r="K385" s="178" t="e">
        <f t="shared" si="66"/>
        <v>#VALUE!</v>
      </c>
      <c r="L385" s="179" t="e">
        <f t="shared" si="67"/>
        <v>#VALUE!</v>
      </c>
      <c r="M385" s="180" t="e">
        <f t="shared" si="68"/>
        <v>#VALUE!</v>
      </c>
      <c r="N385" s="180"/>
      <c r="O385" s="180" t="e">
        <f t="shared" si="69"/>
        <v>#VALUE!</v>
      </c>
      <c r="P385" s="180" t="e">
        <f t="shared" si="70"/>
        <v>#VALUE!</v>
      </c>
      <c r="Q385" s="180" t="e">
        <f t="shared" si="71"/>
        <v>#VALUE!</v>
      </c>
      <c r="R385" s="180" t="e">
        <f t="shared" si="72"/>
        <v>#VALUE!</v>
      </c>
      <c r="S385" s="180"/>
      <c r="T385" s="181" t="e">
        <f t="shared" si="73"/>
        <v>#VALUE!</v>
      </c>
      <c r="U385" s="182"/>
      <c r="V385" s="174" t="e">
        <f t="shared" si="74"/>
        <v>#VALUE!</v>
      </c>
      <c r="W385" s="174" t="e">
        <f t="shared" si="75"/>
        <v>#VALUE!</v>
      </c>
    </row>
    <row r="386" spans="6:23" x14ac:dyDescent="0.25">
      <c r="F386"/>
      <c r="J386" s="178" t="e">
        <f t="shared" ref="J386:J449" si="76">IF(RIGHT(C386,4)*1=$Y$3,LEFT(C386,2)*1," ")</f>
        <v>#VALUE!</v>
      </c>
      <c r="K386" s="178" t="e">
        <f t="shared" ref="K386:K449" si="77">IF(RIGHT(D386,4)*1=$Y$3,LEFT(D386,2)*1," ")</f>
        <v>#VALUE!</v>
      </c>
      <c r="L386" s="179" t="e">
        <f t="shared" ref="L386:L449" si="78">IF(RIGHT(C386,4)*1=$Y$3,MID(C386,4,2)*1," ")</f>
        <v>#VALUE!</v>
      </c>
      <c r="M386" s="180" t="e">
        <f t="shared" ref="M386:M449" si="79">IF(RIGHT(C386,4)*1=$Y$3,RIGHT(C386,4)*1," ")</f>
        <v>#VALUE!</v>
      </c>
      <c r="N386" s="180"/>
      <c r="O386" s="180" t="e">
        <f t="shared" ref="O386:O449" si="80">IF(RIGHT(C386,4)*1=$Y$3,SUBSTITUTE(C386,".","-")," ")</f>
        <v>#VALUE!</v>
      </c>
      <c r="P386" s="180" t="e">
        <f t="shared" ref="P386:P449" si="81">IF(RIGHT(D386,4)*1=$Y$3,SUBSTITUTE(D386,".","-")," ")</f>
        <v>#VALUE!</v>
      </c>
      <c r="Q386" s="180" t="e">
        <f t="shared" ref="Q386:Q449" si="82">IF(RIGHT(C386,4)*1=$Y$3,SUBSTITUTE(C386,".","-")," ")</f>
        <v>#VALUE!</v>
      </c>
      <c r="R386" s="180" t="e">
        <f t="shared" ref="R386:R449" si="83">IF(RIGHT(D386,4)*1=$Y$3,SUBSTITUTE(D386,".","-")," ")</f>
        <v>#VALUE!</v>
      </c>
      <c r="S386" s="180"/>
      <c r="T386" s="181" t="e">
        <f t="shared" ref="T386:T449" si="84">IF(RIGHT(C386,4)*1=$Y$3,Q386*1," ")</f>
        <v>#VALUE!</v>
      </c>
      <c r="U386" s="182"/>
      <c r="V386" s="174" t="e">
        <f t="shared" ref="V386:V449" si="85">IF(RIGHT(C386,4)*1=$Y$3,F386," ")</f>
        <v>#VALUE!</v>
      </c>
      <c r="W386" s="174" t="e">
        <f t="shared" si="75"/>
        <v>#VALUE!</v>
      </c>
    </row>
    <row r="387" spans="6:23" x14ac:dyDescent="0.25">
      <c r="F387"/>
      <c r="J387" s="178" t="e">
        <f t="shared" si="76"/>
        <v>#VALUE!</v>
      </c>
      <c r="K387" s="178" t="e">
        <f t="shared" si="77"/>
        <v>#VALUE!</v>
      </c>
      <c r="L387" s="179" t="e">
        <f t="shared" si="78"/>
        <v>#VALUE!</v>
      </c>
      <c r="M387" s="180" t="e">
        <f t="shared" si="79"/>
        <v>#VALUE!</v>
      </c>
      <c r="N387" s="180"/>
      <c r="O387" s="180" t="e">
        <f t="shared" si="80"/>
        <v>#VALUE!</v>
      </c>
      <c r="P387" s="180" t="e">
        <f t="shared" si="81"/>
        <v>#VALUE!</v>
      </c>
      <c r="Q387" s="180" t="e">
        <f t="shared" si="82"/>
        <v>#VALUE!</v>
      </c>
      <c r="R387" s="180" t="e">
        <f t="shared" si="83"/>
        <v>#VALUE!</v>
      </c>
      <c r="S387" s="180"/>
      <c r="T387" s="181" t="e">
        <f t="shared" si="84"/>
        <v>#VALUE!</v>
      </c>
      <c r="U387" s="182"/>
      <c r="V387" s="174" t="e">
        <f t="shared" si="85"/>
        <v>#VALUE!</v>
      </c>
      <c r="W387" s="174" t="e">
        <f t="shared" ref="W387:W450" si="86">+_xlfn.DAYS(P387,O387)+1</f>
        <v>#VALUE!</v>
      </c>
    </row>
    <row r="388" spans="6:23" x14ac:dyDescent="0.25">
      <c r="F388"/>
      <c r="J388" s="178" t="e">
        <f t="shared" si="76"/>
        <v>#VALUE!</v>
      </c>
      <c r="K388" s="178" t="e">
        <f t="shared" si="77"/>
        <v>#VALUE!</v>
      </c>
      <c r="L388" s="179" t="e">
        <f t="shared" si="78"/>
        <v>#VALUE!</v>
      </c>
      <c r="M388" s="180" t="e">
        <f t="shared" si="79"/>
        <v>#VALUE!</v>
      </c>
      <c r="N388" s="180"/>
      <c r="O388" s="180" t="e">
        <f t="shared" si="80"/>
        <v>#VALUE!</v>
      </c>
      <c r="P388" s="180" t="e">
        <f t="shared" si="81"/>
        <v>#VALUE!</v>
      </c>
      <c r="Q388" s="180" t="e">
        <f t="shared" si="82"/>
        <v>#VALUE!</v>
      </c>
      <c r="R388" s="180" t="e">
        <f t="shared" si="83"/>
        <v>#VALUE!</v>
      </c>
      <c r="S388" s="180"/>
      <c r="T388" s="181" t="e">
        <f t="shared" si="84"/>
        <v>#VALUE!</v>
      </c>
      <c r="U388" s="182"/>
      <c r="V388" s="174" t="e">
        <f t="shared" si="85"/>
        <v>#VALUE!</v>
      </c>
      <c r="W388" s="174" t="e">
        <f t="shared" si="86"/>
        <v>#VALUE!</v>
      </c>
    </row>
    <row r="389" spans="6:23" x14ac:dyDescent="0.25">
      <c r="F389"/>
      <c r="J389" s="178" t="e">
        <f t="shared" si="76"/>
        <v>#VALUE!</v>
      </c>
      <c r="K389" s="178" t="e">
        <f t="shared" si="77"/>
        <v>#VALUE!</v>
      </c>
      <c r="L389" s="179" t="e">
        <f t="shared" si="78"/>
        <v>#VALUE!</v>
      </c>
      <c r="M389" s="180" t="e">
        <f t="shared" si="79"/>
        <v>#VALUE!</v>
      </c>
      <c r="N389" s="180"/>
      <c r="O389" s="180" t="e">
        <f t="shared" si="80"/>
        <v>#VALUE!</v>
      </c>
      <c r="P389" s="180" t="e">
        <f t="shared" si="81"/>
        <v>#VALUE!</v>
      </c>
      <c r="Q389" s="180" t="e">
        <f t="shared" si="82"/>
        <v>#VALUE!</v>
      </c>
      <c r="R389" s="180" t="e">
        <f t="shared" si="83"/>
        <v>#VALUE!</v>
      </c>
      <c r="S389" s="180"/>
      <c r="T389" s="181" t="e">
        <f t="shared" si="84"/>
        <v>#VALUE!</v>
      </c>
      <c r="U389" s="182"/>
      <c r="V389" s="174" t="e">
        <f t="shared" si="85"/>
        <v>#VALUE!</v>
      </c>
      <c r="W389" s="174" t="e">
        <f t="shared" si="86"/>
        <v>#VALUE!</v>
      </c>
    </row>
    <row r="390" spans="6:23" x14ac:dyDescent="0.25">
      <c r="F390"/>
      <c r="J390" s="178" t="e">
        <f t="shared" si="76"/>
        <v>#VALUE!</v>
      </c>
      <c r="K390" s="178" t="e">
        <f t="shared" si="77"/>
        <v>#VALUE!</v>
      </c>
      <c r="L390" s="179" t="e">
        <f t="shared" si="78"/>
        <v>#VALUE!</v>
      </c>
      <c r="M390" s="180" t="e">
        <f t="shared" si="79"/>
        <v>#VALUE!</v>
      </c>
      <c r="N390" s="180"/>
      <c r="O390" s="180" t="e">
        <f t="shared" si="80"/>
        <v>#VALUE!</v>
      </c>
      <c r="P390" s="180" t="e">
        <f t="shared" si="81"/>
        <v>#VALUE!</v>
      </c>
      <c r="Q390" s="180" t="e">
        <f t="shared" si="82"/>
        <v>#VALUE!</v>
      </c>
      <c r="R390" s="180" t="e">
        <f t="shared" si="83"/>
        <v>#VALUE!</v>
      </c>
      <c r="S390" s="180"/>
      <c r="T390" s="181" t="e">
        <f t="shared" si="84"/>
        <v>#VALUE!</v>
      </c>
      <c r="U390" s="182"/>
      <c r="V390" s="174" t="e">
        <f t="shared" si="85"/>
        <v>#VALUE!</v>
      </c>
      <c r="W390" s="174" t="e">
        <f t="shared" si="86"/>
        <v>#VALUE!</v>
      </c>
    </row>
    <row r="391" spans="6:23" x14ac:dyDescent="0.25">
      <c r="F391"/>
      <c r="J391" s="178" t="e">
        <f t="shared" si="76"/>
        <v>#VALUE!</v>
      </c>
      <c r="K391" s="178" t="e">
        <f t="shared" si="77"/>
        <v>#VALUE!</v>
      </c>
      <c r="L391" s="179" t="e">
        <f t="shared" si="78"/>
        <v>#VALUE!</v>
      </c>
      <c r="M391" s="180" t="e">
        <f t="shared" si="79"/>
        <v>#VALUE!</v>
      </c>
      <c r="N391" s="180"/>
      <c r="O391" s="180" t="e">
        <f t="shared" si="80"/>
        <v>#VALUE!</v>
      </c>
      <c r="P391" s="180" t="e">
        <f t="shared" si="81"/>
        <v>#VALUE!</v>
      </c>
      <c r="Q391" s="180" t="e">
        <f t="shared" si="82"/>
        <v>#VALUE!</v>
      </c>
      <c r="R391" s="180" t="e">
        <f t="shared" si="83"/>
        <v>#VALUE!</v>
      </c>
      <c r="S391" s="180"/>
      <c r="T391" s="181" t="e">
        <f t="shared" si="84"/>
        <v>#VALUE!</v>
      </c>
      <c r="U391" s="182"/>
      <c r="V391" s="174" t="e">
        <f t="shared" si="85"/>
        <v>#VALUE!</v>
      </c>
      <c r="W391" s="174" t="e">
        <f t="shared" si="86"/>
        <v>#VALUE!</v>
      </c>
    </row>
    <row r="392" spans="6:23" x14ac:dyDescent="0.25">
      <c r="F392"/>
      <c r="J392" s="178" t="e">
        <f t="shared" si="76"/>
        <v>#VALUE!</v>
      </c>
      <c r="K392" s="178" t="e">
        <f t="shared" si="77"/>
        <v>#VALUE!</v>
      </c>
      <c r="L392" s="179" t="e">
        <f t="shared" si="78"/>
        <v>#VALUE!</v>
      </c>
      <c r="M392" s="180" t="e">
        <f t="shared" si="79"/>
        <v>#VALUE!</v>
      </c>
      <c r="N392" s="180"/>
      <c r="O392" s="180" t="e">
        <f t="shared" si="80"/>
        <v>#VALUE!</v>
      </c>
      <c r="P392" s="180" t="e">
        <f t="shared" si="81"/>
        <v>#VALUE!</v>
      </c>
      <c r="Q392" s="180" t="e">
        <f t="shared" si="82"/>
        <v>#VALUE!</v>
      </c>
      <c r="R392" s="180" t="e">
        <f t="shared" si="83"/>
        <v>#VALUE!</v>
      </c>
      <c r="S392" s="180"/>
      <c r="T392" s="181" t="e">
        <f t="shared" si="84"/>
        <v>#VALUE!</v>
      </c>
      <c r="U392" s="182"/>
      <c r="V392" s="174" t="e">
        <f t="shared" si="85"/>
        <v>#VALUE!</v>
      </c>
      <c r="W392" s="174" t="e">
        <f t="shared" si="86"/>
        <v>#VALUE!</v>
      </c>
    </row>
    <row r="393" spans="6:23" x14ac:dyDescent="0.25">
      <c r="F393"/>
      <c r="J393" s="178" t="e">
        <f t="shared" si="76"/>
        <v>#VALUE!</v>
      </c>
      <c r="K393" s="178" t="e">
        <f t="shared" si="77"/>
        <v>#VALUE!</v>
      </c>
      <c r="L393" s="179" t="e">
        <f t="shared" si="78"/>
        <v>#VALUE!</v>
      </c>
      <c r="M393" s="180" t="e">
        <f t="shared" si="79"/>
        <v>#VALUE!</v>
      </c>
      <c r="N393" s="180"/>
      <c r="O393" s="180" t="e">
        <f t="shared" si="80"/>
        <v>#VALUE!</v>
      </c>
      <c r="P393" s="180" t="e">
        <f t="shared" si="81"/>
        <v>#VALUE!</v>
      </c>
      <c r="Q393" s="180" t="e">
        <f t="shared" si="82"/>
        <v>#VALUE!</v>
      </c>
      <c r="R393" s="180" t="e">
        <f t="shared" si="83"/>
        <v>#VALUE!</v>
      </c>
      <c r="S393" s="180"/>
      <c r="T393" s="181" t="e">
        <f t="shared" si="84"/>
        <v>#VALUE!</v>
      </c>
      <c r="U393" s="182"/>
      <c r="V393" s="174" t="e">
        <f t="shared" si="85"/>
        <v>#VALUE!</v>
      </c>
      <c r="W393" s="174" t="e">
        <f t="shared" si="86"/>
        <v>#VALUE!</v>
      </c>
    </row>
    <row r="394" spans="6:23" x14ac:dyDescent="0.25">
      <c r="F394"/>
      <c r="J394" s="178" t="e">
        <f t="shared" si="76"/>
        <v>#VALUE!</v>
      </c>
      <c r="K394" s="178" t="e">
        <f t="shared" si="77"/>
        <v>#VALUE!</v>
      </c>
      <c r="L394" s="179" t="e">
        <f t="shared" si="78"/>
        <v>#VALUE!</v>
      </c>
      <c r="M394" s="180" t="e">
        <f t="shared" si="79"/>
        <v>#VALUE!</v>
      </c>
      <c r="N394" s="180"/>
      <c r="O394" s="180" t="e">
        <f t="shared" si="80"/>
        <v>#VALUE!</v>
      </c>
      <c r="P394" s="180" t="e">
        <f t="shared" si="81"/>
        <v>#VALUE!</v>
      </c>
      <c r="Q394" s="180" t="e">
        <f t="shared" si="82"/>
        <v>#VALUE!</v>
      </c>
      <c r="R394" s="180" t="e">
        <f t="shared" si="83"/>
        <v>#VALUE!</v>
      </c>
      <c r="S394" s="180"/>
      <c r="T394" s="181" t="e">
        <f t="shared" si="84"/>
        <v>#VALUE!</v>
      </c>
      <c r="U394" s="182"/>
      <c r="V394" s="174" t="e">
        <f t="shared" si="85"/>
        <v>#VALUE!</v>
      </c>
      <c r="W394" s="174" t="e">
        <f t="shared" si="86"/>
        <v>#VALUE!</v>
      </c>
    </row>
    <row r="395" spans="6:23" x14ac:dyDescent="0.25">
      <c r="F395"/>
      <c r="J395" s="178" t="e">
        <f t="shared" si="76"/>
        <v>#VALUE!</v>
      </c>
      <c r="K395" s="178" t="e">
        <f t="shared" si="77"/>
        <v>#VALUE!</v>
      </c>
      <c r="L395" s="179" t="e">
        <f t="shared" si="78"/>
        <v>#VALUE!</v>
      </c>
      <c r="M395" s="180" t="e">
        <f t="shared" si="79"/>
        <v>#VALUE!</v>
      </c>
      <c r="N395" s="180"/>
      <c r="O395" s="180" t="e">
        <f t="shared" si="80"/>
        <v>#VALUE!</v>
      </c>
      <c r="P395" s="180" t="e">
        <f t="shared" si="81"/>
        <v>#VALUE!</v>
      </c>
      <c r="Q395" s="180" t="e">
        <f t="shared" si="82"/>
        <v>#VALUE!</v>
      </c>
      <c r="R395" s="180" t="e">
        <f t="shared" si="83"/>
        <v>#VALUE!</v>
      </c>
      <c r="S395" s="180"/>
      <c r="T395" s="181" t="e">
        <f t="shared" si="84"/>
        <v>#VALUE!</v>
      </c>
      <c r="U395" s="182"/>
      <c r="V395" s="174" t="e">
        <f t="shared" si="85"/>
        <v>#VALUE!</v>
      </c>
      <c r="W395" s="174" t="e">
        <f t="shared" si="86"/>
        <v>#VALUE!</v>
      </c>
    </row>
    <row r="396" spans="6:23" x14ac:dyDescent="0.25">
      <c r="F396"/>
      <c r="J396" s="178" t="e">
        <f t="shared" si="76"/>
        <v>#VALUE!</v>
      </c>
      <c r="K396" s="178" t="e">
        <f t="shared" si="77"/>
        <v>#VALUE!</v>
      </c>
      <c r="L396" s="179" t="e">
        <f t="shared" si="78"/>
        <v>#VALUE!</v>
      </c>
      <c r="M396" s="180" t="e">
        <f t="shared" si="79"/>
        <v>#VALUE!</v>
      </c>
      <c r="N396" s="180"/>
      <c r="O396" s="180" t="e">
        <f t="shared" si="80"/>
        <v>#VALUE!</v>
      </c>
      <c r="P396" s="180" t="e">
        <f t="shared" si="81"/>
        <v>#VALUE!</v>
      </c>
      <c r="Q396" s="180" t="e">
        <f t="shared" si="82"/>
        <v>#VALUE!</v>
      </c>
      <c r="R396" s="180" t="e">
        <f t="shared" si="83"/>
        <v>#VALUE!</v>
      </c>
      <c r="S396" s="180"/>
      <c r="T396" s="181" t="e">
        <f t="shared" si="84"/>
        <v>#VALUE!</v>
      </c>
      <c r="U396" s="182"/>
      <c r="V396" s="174" t="e">
        <f t="shared" si="85"/>
        <v>#VALUE!</v>
      </c>
      <c r="W396" s="174" t="e">
        <f t="shared" si="86"/>
        <v>#VALUE!</v>
      </c>
    </row>
    <row r="397" spans="6:23" x14ac:dyDescent="0.25">
      <c r="F397"/>
      <c r="J397" s="178" t="e">
        <f t="shared" si="76"/>
        <v>#VALUE!</v>
      </c>
      <c r="K397" s="178" t="e">
        <f t="shared" si="77"/>
        <v>#VALUE!</v>
      </c>
      <c r="L397" s="179" t="e">
        <f t="shared" si="78"/>
        <v>#VALUE!</v>
      </c>
      <c r="M397" s="180" t="e">
        <f t="shared" si="79"/>
        <v>#VALUE!</v>
      </c>
      <c r="N397" s="180"/>
      <c r="O397" s="180" t="e">
        <f t="shared" si="80"/>
        <v>#VALUE!</v>
      </c>
      <c r="P397" s="180" t="e">
        <f t="shared" si="81"/>
        <v>#VALUE!</v>
      </c>
      <c r="Q397" s="180" t="e">
        <f t="shared" si="82"/>
        <v>#VALUE!</v>
      </c>
      <c r="R397" s="180" t="e">
        <f t="shared" si="83"/>
        <v>#VALUE!</v>
      </c>
      <c r="S397" s="180"/>
      <c r="T397" s="181" t="e">
        <f t="shared" si="84"/>
        <v>#VALUE!</v>
      </c>
      <c r="U397" s="182"/>
      <c r="V397" s="174" t="e">
        <f t="shared" si="85"/>
        <v>#VALUE!</v>
      </c>
      <c r="W397" s="174" t="e">
        <f t="shared" si="86"/>
        <v>#VALUE!</v>
      </c>
    </row>
    <row r="398" spans="6:23" x14ac:dyDescent="0.25">
      <c r="F398"/>
      <c r="J398" s="178" t="e">
        <f t="shared" si="76"/>
        <v>#VALUE!</v>
      </c>
      <c r="K398" s="178" t="e">
        <f t="shared" si="77"/>
        <v>#VALUE!</v>
      </c>
      <c r="L398" s="179" t="e">
        <f t="shared" si="78"/>
        <v>#VALUE!</v>
      </c>
      <c r="M398" s="180" t="e">
        <f t="shared" si="79"/>
        <v>#VALUE!</v>
      </c>
      <c r="N398" s="180"/>
      <c r="O398" s="180" t="e">
        <f t="shared" si="80"/>
        <v>#VALUE!</v>
      </c>
      <c r="P398" s="180" t="e">
        <f t="shared" si="81"/>
        <v>#VALUE!</v>
      </c>
      <c r="Q398" s="180" t="e">
        <f t="shared" si="82"/>
        <v>#VALUE!</v>
      </c>
      <c r="R398" s="180" t="e">
        <f t="shared" si="83"/>
        <v>#VALUE!</v>
      </c>
      <c r="S398" s="180"/>
      <c r="T398" s="181" t="e">
        <f t="shared" si="84"/>
        <v>#VALUE!</v>
      </c>
      <c r="U398" s="182"/>
      <c r="V398" s="174" t="e">
        <f t="shared" si="85"/>
        <v>#VALUE!</v>
      </c>
      <c r="W398" s="174" t="e">
        <f t="shared" si="86"/>
        <v>#VALUE!</v>
      </c>
    </row>
    <row r="399" spans="6:23" x14ac:dyDescent="0.25">
      <c r="F399"/>
      <c r="J399" s="178" t="e">
        <f t="shared" si="76"/>
        <v>#VALUE!</v>
      </c>
      <c r="K399" s="178" t="e">
        <f t="shared" si="77"/>
        <v>#VALUE!</v>
      </c>
      <c r="L399" s="179" t="e">
        <f t="shared" si="78"/>
        <v>#VALUE!</v>
      </c>
      <c r="M399" s="180" t="e">
        <f t="shared" si="79"/>
        <v>#VALUE!</v>
      </c>
      <c r="N399" s="180"/>
      <c r="O399" s="180" t="e">
        <f t="shared" si="80"/>
        <v>#VALUE!</v>
      </c>
      <c r="P399" s="180" t="e">
        <f t="shared" si="81"/>
        <v>#VALUE!</v>
      </c>
      <c r="Q399" s="180" t="e">
        <f t="shared" si="82"/>
        <v>#VALUE!</v>
      </c>
      <c r="R399" s="180" t="e">
        <f t="shared" si="83"/>
        <v>#VALUE!</v>
      </c>
      <c r="S399" s="180"/>
      <c r="T399" s="181" t="e">
        <f t="shared" si="84"/>
        <v>#VALUE!</v>
      </c>
      <c r="U399" s="182"/>
      <c r="V399" s="174" t="e">
        <f t="shared" si="85"/>
        <v>#VALUE!</v>
      </c>
      <c r="W399" s="174" t="e">
        <f t="shared" si="86"/>
        <v>#VALUE!</v>
      </c>
    </row>
    <row r="400" spans="6:23" x14ac:dyDescent="0.25">
      <c r="F400"/>
      <c r="J400" s="178" t="e">
        <f t="shared" si="76"/>
        <v>#VALUE!</v>
      </c>
      <c r="K400" s="178" t="e">
        <f t="shared" si="77"/>
        <v>#VALUE!</v>
      </c>
      <c r="L400" s="179" t="e">
        <f t="shared" si="78"/>
        <v>#VALUE!</v>
      </c>
      <c r="M400" s="180" t="e">
        <f t="shared" si="79"/>
        <v>#VALUE!</v>
      </c>
      <c r="N400" s="180"/>
      <c r="O400" s="180" t="e">
        <f t="shared" si="80"/>
        <v>#VALUE!</v>
      </c>
      <c r="P400" s="180" t="e">
        <f t="shared" si="81"/>
        <v>#VALUE!</v>
      </c>
      <c r="Q400" s="180" t="e">
        <f t="shared" si="82"/>
        <v>#VALUE!</v>
      </c>
      <c r="R400" s="180" t="e">
        <f t="shared" si="83"/>
        <v>#VALUE!</v>
      </c>
      <c r="S400" s="180"/>
      <c r="T400" s="181" t="e">
        <f t="shared" si="84"/>
        <v>#VALUE!</v>
      </c>
      <c r="U400" s="182"/>
      <c r="V400" s="174" t="e">
        <f t="shared" si="85"/>
        <v>#VALUE!</v>
      </c>
      <c r="W400" s="174" t="e">
        <f t="shared" si="86"/>
        <v>#VALUE!</v>
      </c>
    </row>
    <row r="401" spans="6:23" x14ac:dyDescent="0.25">
      <c r="F401"/>
      <c r="J401" s="178" t="e">
        <f t="shared" si="76"/>
        <v>#VALUE!</v>
      </c>
      <c r="K401" s="178" t="e">
        <f t="shared" si="77"/>
        <v>#VALUE!</v>
      </c>
      <c r="L401" s="179" t="e">
        <f t="shared" si="78"/>
        <v>#VALUE!</v>
      </c>
      <c r="M401" s="180" t="e">
        <f t="shared" si="79"/>
        <v>#VALUE!</v>
      </c>
      <c r="N401" s="180"/>
      <c r="O401" s="180" t="e">
        <f t="shared" si="80"/>
        <v>#VALUE!</v>
      </c>
      <c r="P401" s="180" t="e">
        <f t="shared" si="81"/>
        <v>#VALUE!</v>
      </c>
      <c r="Q401" s="180" t="e">
        <f t="shared" si="82"/>
        <v>#VALUE!</v>
      </c>
      <c r="R401" s="180" t="e">
        <f t="shared" si="83"/>
        <v>#VALUE!</v>
      </c>
      <c r="S401" s="180"/>
      <c r="T401" s="181" t="e">
        <f t="shared" si="84"/>
        <v>#VALUE!</v>
      </c>
      <c r="U401" s="182"/>
      <c r="V401" s="174" t="e">
        <f t="shared" si="85"/>
        <v>#VALUE!</v>
      </c>
      <c r="W401" s="174" t="e">
        <f t="shared" si="86"/>
        <v>#VALUE!</v>
      </c>
    </row>
    <row r="402" spans="6:23" x14ac:dyDescent="0.25">
      <c r="F402"/>
      <c r="J402" s="178" t="e">
        <f t="shared" si="76"/>
        <v>#VALUE!</v>
      </c>
      <c r="K402" s="178" t="e">
        <f t="shared" si="77"/>
        <v>#VALUE!</v>
      </c>
      <c r="L402" s="179" t="e">
        <f t="shared" si="78"/>
        <v>#VALUE!</v>
      </c>
      <c r="M402" s="180" t="e">
        <f t="shared" si="79"/>
        <v>#VALUE!</v>
      </c>
      <c r="N402" s="180"/>
      <c r="O402" s="180" t="e">
        <f t="shared" si="80"/>
        <v>#VALUE!</v>
      </c>
      <c r="P402" s="180" t="e">
        <f t="shared" si="81"/>
        <v>#VALUE!</v>
      </c>
      <c r="Q402" s="180" t="e">
        <f t="shared" si="82"/>
        <v>#VALUE!</v>
      </c>
      <c r="R402" s="180" t="e">
        <f t="shared" si="83"/>
        <v>#VALUE!</v>
      </c>
      <c r="S402" s="180"/>
      <c r="T402" s="181" t="e">
        <f t="shared" si="84"/>
        <v>#VALUE!</v>
      </c>
      <c r="U402" s="182"/>
      <c r="V402" s="174" t="e">
        <f t="shared" si="85"/>
        <v>#VALUE!</v>
      </c>
      <c r="W402" s="174" t="e">
        <f t="shared" si="86"/>
        <v>#VALUE!</v>
      </c>
    </row>
    <row r="403" spans="6:23" x14ac:dyDescent="0.25">
      <c r="F403"/>
      <c r="J403" s="178" t="e">
        <f t="shared" si="76"/>
        <v>#VALUE!</v>
      </c>
      <c r="K403" s="178" t="e">
        <f t="shared" si="77"/>
        <v>#VALUE!</v>
      </c>
      <c r="L403" s="179" t="e">
        <f t="shared" si="78"/>
        <v>#VALUE!</v>
      </c>
      <c r="M403" s="180" t="e">
        <f t="shared" si="79"/>
        <v>#VALUE!</v>
      </c>
      <c r="N403" s="180"/>
      <c r="O403" s="180" t="e">
        <f t="shared" si="80"/>
        <v>#VALUE!</v>
      </c>
      <c r="P403" s="180" t="e">
        <f t="shared" si="81"/>
        <v>#VALUE!</v>
      </c>
      <c r="Q403" s="180" t="e">
        <f t="shared" si="82"/>
        <v>#VALUE!</v>
      </c>
      <c r="R403" s="180" t="e">
        <f t="shared" si="83"/>
        <v>#VALUE!</v>
      </c>
      <c r="S403" s="180"/>
      <c r="T403" s="181" t="e">
        <f t="shared" si="84"/>
        <v>#VALUE!</v>
      </c>
      <c r="U403" s="182"/>
      <c r="V403" s="174" t="e">
        <f t="shared" si="85"/>
        <v>#VALUE!</v>
      </c>
      <c r="W403" s="174" t="e">
        <f t="shared" si="86"/>
        <v>#VALUE!</v>
      </c>
    </row>
    <row r="404" spans="6:23" x14ac:dyDescent="0.25">
      <c r="F404"/>
      <c r="J404" s="178" t="e">
        <f t="shared" si="76"/>
        <v>#VALUE!</v>
      </c>
      <c r="K404" s="178" t="e">
        <f t="shared" si="77"/>
        <v>#VALUE!</v>
      </c>
      <c r="L404" s="179" t="e">
        <f t="shared" si="78"/>
        <v>#VALUE!</v>
      </c>
      <c r="M404" s="180" t="e">
        <f t="shared" si="79"/>
        <v>#VALUE!</v>
      </c>
      <c r="N404" s="180"/>
      <c r="O404" s="180" t="e">
        <f t="shared" si="80"/>
        <v>#VALUE!</v>
      </c>
      <c r="P404" s="180" t="e">
        <f t="shared" si="81"/>
        <v>#VALUE!</v>
      </c>
      <c r="Q404" s="180" t="e">
        <f t="shared" si="82"/>
        <v>#VALUE!</v>
      </c>
      <c r="R404" s="180" t="e">
        <f t="shared" si="83"/>
        <v>#VALUE!</v>
      </c>
      <c r="S404" s="180"/>
      <c r="T404" s="181" t="e">
        <f t="shared" si="84"/>
        <v>#VALUE!</v>
      </c>
      <c r="U404" s="182"/>
      <c r="V404" s="174" t="e">
        <f t="shared" si="85"/>
        <v>#VALUE!</v>
      </c>
      <c r="W404" s="174" t="e">
        <f t="shared" si="86"/>
        <v>#VALUE!</v>
      </c>
    </row>
    <row r="405" spans="6:23" x14ac:dyDescent="0.25">
      <c r="F405"/>
      <c r="J405" s="178" t="e">
        <f t="shared" si="76"/>
        <v>#VALUE!</v>
      </c>
      <c r="K405" s="178" t="e">
        <f t="shared" si="77"/>
        <v>#VALUE!</v>
      </c>
      <c r="L405" s="179" t="e">
        <f t="shared" si="78"/>
        <v>#VALUE!</v>
      </c>
      <c r="M405" s="180" t="e">
        <f t="shared" si="79"/>
        <v>#VALUE!</v>
      </c>
      <c r="N405" s="180"/>
      <c r="O405" s="180" t="e">
        <f t="shared" si="80"/>
        <v>#VALUE!</v>
      </c>
      <c r="P405" s="180" t="e">
        <f t="shared" si="81"/>
        <v>#VALUE!</v>
      </c>
      <c r="Q405" s="180" t="e">
        <f t="shared" si="82"/>
        <v>#VALUE!</v>
      </c>
      <c r="R405" s="180" t="e">
        <f t="shared" si="83"/>
        <v>#VALUE!</v>
      </c>
      <c r="S405" s="180"/>
      <c r="T405" s="181" t="e">
        <f t="shared" si="84"/>
        <v>#VALUE!</v>
      </c>
      <c r="U405" s="182"/>
      <c r="V405" s="174" t="e">
        <f t="shared" si="85"/>
        <v>#VALUE!</v>
      </c>
      <c r="W405" s="174" t="e">
        <f t="shared" si="86"/>
        <v>#VALUE!</v>
      </c>
    </row>
    <row r="406" spans="6:23" x14ac:dyDescent="0.25">
      <c r="F406"/>
      <c r="J406" s="178" t="e">
        <f t="shared" si="76"/>
        <v>#VALUE!</v>
      </c>
      <c r="K406" s="178" t="e">
        <f t="shared" si="77"/>
        <v>#VALUE!</v>
      </c>
      <c r="L406" s="179" t="e">
        <f t="shared" si="78"/>
        <v>#VALUE!</v>
      </c>
      <c r="M406" s="180" t="e">
        <f t="shared" si="79"/>
        <v>#VALUE!</v>
      </c>
      <c r="N406" s="180"/>
      <c r="O406" s="180" t="e">
        <f t="shared" si="80"/>
        <v>#VALUE!</v>
      </c>
      <c r="P406" s="180" t="e">
        <f t="shared" si="81"/>
        <v>#VALUE!</v>
      </c>
      <c r="Q406" s="180" t="e">
        <f t="shared" si="82"/>
        <v>#VALUE!</v>
      </c>
      <c r="R406" s="180" t="e">
        <f t="shared" si="83"/>
        <v>#VALUE!</v>
      </c>
      <c r="S406" s="180"/>
      <c r="T406" s="181" t="e">
        <f t="shared" si="84"/>
        <v>#VALUE!</v>
      </c>
      <c r="U406" s="182"/>
      <c r="V406" s="174" t="e">
        <f t="shared" si="85"/>
        <v>#VALUE!</v>
      </c>
      <c r="W406" s="174" t="e">
        <f t="shared" si="86"/>
        <v>#VALUE!</v>
      </c>
    </row>
    <row r="407" spans="6:23" x14ac:dyDescent="0.25">
      <c r="F407"/>
      <c r="J407" s="178" t="e">
        <f t="shared" si="76"/>
        <v>#VALUE!</v>
      </c>
      <c r="K407" s="178" t="e">
        <f t="shared" si="77"/>
        <v>#VALUE!</v>
      </c>
      <c r="L407" s="179" t="e">
        <f t="shared" si="78"/>
        <v>#VALUE!</v>
      </c>
      <c r="M407" s="180" t="e">
        <f t="shared" si="79"/>
        <v>#VALUE!</v>
      </c>
      <c r="N407" s="180"/>
      <c r="O407" s="180" t="e">
        <f t="shared" si="80"/>
        <v>#VALUE!</v>
      </c>
      <c r="P407" s="180" t="e">
        <f t="shared" si="81"/>
        <v>#VALUE!</v>
      </c>
      <c r="Q407" s="180" t="e">
        <f t="shared" si="82"/>
        <v>#VALUE!</v>
      </c>
      <c r="R407" s="180" t="e">
        <f t="shared" si="83"/>
        <v>#VALUE!</v>
      </c>
      <c r="S407" s="180"/>
      <c r="T407" s="181" t="e">
        <f t="shared" si="84"/>
        <v>#VALUE!</v>
      </c>
      <c r="U407" s="182"/>
      <c r="V407" s="174" t="e">
        <f t="shared" si="85"/>
        <v>#VALUE!</v>
      </c>
      <c r="W407" s="174" t="e">
        <f t="shared" si="86"/>
        <v>#VALUE!</v>
      </c>
    </row>
    <row r="408" spans="6:23" x14ac:dyDescent="0.25">
      <c r="F408"/>
      <c r="J408" s="178" t="e">
        <f t="shared" si="76"/>
        <v>#VALUE!</v>
      </c>
      <c r="K408" s="178" t="e">
        <f t="shared" si="77"/>
        <v>#VALUE!</v>
      </c>
      <c r="L408" s="179" t="e">
        <f t="shared" si="78"/>
        <v>#VALUE!</v>
      </c>
      <c r="M408" s="180" t="e">
        <f t="shared" si="79"/>
        <v>#VALUE!</v>
      </c>
      <c r="N408" s="180"/>
      <c r="O408" s="180" t="e">
        <f t="shared" si="80"/>
        <v>#VALUE!</v>
      </c>
      <c r="P408" s="180" t="e">
        <f t="shared" si="81"/>
        <v>#VALUE!</v>
      </c>
      <c r="Q408" s="180" t="e">
        <f t="shared" si="82"/>
        <v>#VALUE!</v>
      </c>
      <c r="R408" s="180" t="e">
        <f t="shared" si="83"/>
        <v>#VALUE!</v>
      </c>
      <c r="S408" s="180"/>
      <c r="T408" s="181" t="e">
        <f t="shared" si="84"/>
        <v>#VALUE!</v>
      </c>
      <c r="U408" s="182"/>
      <c r="V408" s="174" t="e">
        <f t="shared" si="85"/>
        <v>#VALUE!</v>
      </c>
      <c r="W408" s="174" t="e">
        <f t="shared" si="86"/>
        <v>#VALUE!</v>
      </c>
    </row>
    <row r="409" spans="6:23" x14ac:dyDescent="0.25">
      <c r="F409"/>
      <c r="J409" s="178" t="e">
        <f t="shared" si="76"/>
        <v>#VALUE!</v>
      </c>
      <c r="K409" s="178" t="e">
        <f t="shared" si="77"/>
        <v>#VALUE!</v>
      </c>
      <c r="L409" s="179" t="e">
        <f t="shared" si="78"/>
        <v>#VALUE!</v>
      </c>
      <c r="M409" s="180" t="e">
        <f t="shared" si="79"/>
        <v>#VALUE!</v>
      </c>
      <c r="N409" s="180"/>
      <c r="O409" s="180" t="e">
        <f t="shared" si="80"/>
        <v>#VALUE!</v>
      </c>
      <c r="P409" s="180" t="e">
        <f t="shared" si="81"/>
        <v>#VALUE!</v>
      </c>
      <c r="Q409" s="180" t="e">
        <f t="shared" si="82"/>
        <v>#VALUE!</v>
      </c>
      <c r="R409" s="180" t="e">
        <f t="shared" si="83"/>
        <v>#VALUE!</v>
      </c>
      <c r="S409" s="180"/>
      <c r="T409" s="181" t="e">
        <f t="shared" si="84"/>
        <v>#VALUE!</v>
      </c>
      <c r="U409" s="182"/>
      <c r="V409" s="174" t="e">
        <f t="shared" si="85"/>
        <v>#VALUE!</v>
      </c>
      <c r="W409" s="174" t="e">
        <f t="shared" si="86"/>
        <v>#VALUE!</v>
      </c>
    </row>
    <row r="410" spans="6:23" x14ac:dyDescent="0.25">
      <c r="F410"/>
      <c r="J410" s="178" t="e">
        <f t="shared" si="76"/>
        <v>#VALUE!</v>
      </c>
      <c r="K410" s="178" t="e">
        <f t="shared" si="77"/>
        <v>#VALUE!</v>
      </c>
      <c r="L410" s="179" t="e">
        <f t="shared" si="78"/>
        <v>#VALUE!</v>
      </c>
      <c r="M410" s="180" t="e">
        <f t="shared" si="79"/>
        <v>#VALUE!</v>
      </c>
      <c r="N410" s="180"/>
      <c r="O410" s="180" t="e">
        <f t="shared" si="80"/>
        <v>#VALUE!</v>
      </c>
      <c r="P410" s="180" t="e">
        <f t="shared" si="81"/>
        <v>#VALUE!</v>
      </c>
      <c r="Q410" s="180" t="e">
        <f t="shared" si="82"/>
        <v>#VALUE!</v>
      </c>
      <c r="R410" s="180" t="e">
        <f t="shared" si="83"/>
        <v>#VALUE!</v>
      </c>
      <c r="S410" s="180"/>
      <c r="T410" s="181" t="e">
        <f t="shared" si="84"/>
        <v>#VALUE!</v>
      </c>
      <c r="U410" s="182"/>
      <c r="V410" s="174" t="e">
        <f t="shared" si="85"/>
        <v>#VALUE!</v>
      </c>
      <c r="W410" s="174" t="e">
        <f t="shared" si="86"/>
        <v>#VALUE!</v>
      </c>
    </row>
    <row r="411" spans="6:23" x14ac:dyDescent="0.25">
      <c r="F411"/>
      <c r="J411" s="178" t="e">
        <f t="shared" si="76"/>
        <v>#VALUE!</v>
      </c>
      <c r="K411" s="178" t="e">
        <f t="shared" si="77"/>
        <v>#VALUE!</v>
      </c>
      <c r="L411" s="179" t="e">
        <f t="shared" si="78"/>
        <v>#VALUE!</v>
      </c>
      <c r="M411" s="180" t="e">
        <f t="shared" si="79"/>
        <v>#VALUE!</v>
      </c>
      <c r="N411" s="180"/>
      <c r="O411" s="180" t="e">
        <f t="shared" si="80"/>
        <v>#VALUE!</v>
      </c>
      <c r="P411" s="180" t="e">
        <f t="shared" si="81"/>
        <v>#VALUE!</v>
      </c>
      <c r="Q411" s="180" t="e">
        <f t="shared" si="82"/>
        <v>#VALUE!</v>
      </c>
      <c r="R411" s="180" t="e">
        <f t="shared" si="83"/>
        <v>#VALUE!</v>
      </c>
      <c r="S411" s="180"/>
      <c r="T411" s="181" t="e">
        <f t="shared" si="84"/>
        <v>#VALUE!</v>
      </c>
      <c r="U411" s="182"/>
      <c r="V411" s="174" t="e">
        <f t="shared" si="85"/>
        <v>#VALUE!</v>
      </c>
      <c r="W411" s="174" t="e">
        <f t="shared" si="86"/>
        <v>#VALUE!</v>
      </c>
    </row>
    <row r="412" spans="6:23" x14ac:dyDescent="0.25">
      <c r="F412"/>
      <c r="J412" s="178" t="e">
        <f t="shared" si="76"/>
        <v>#VALUE!</v>
      </c>
      <c r="K412" s="178" t="e">
        <f t="shared" si="77"/>
        <v>#VALUE!</v>
      </c>
      <c r="L412" s="179" t="e">
        <f t="shared" si="78"/>
        <v>#VALUE!</v>
      </c>
      <c r="M412" s="180" t="e">
        <f t="shared" si="79"/>
        <v>#VALUE!</v>
      </c>
      <c r="N412" s="180"/>
      <c r="O412" s="180" t="e">
        <f t="shared" si="80"/>
        <v>#VALUE!</v>
      </c>
      <c r="P412" s="180" t="e">
        <f t="shared" si="81"/>
        <v>#VALUE!</v>
      </c>
      <c r="Q412" s="180" t="e">
        <f t="shared" si="82"/>
        <v>#VALUE!</v>
      </c>
      <c r="R412" s="180" t="e">
        <f t="shared" si="83"/>
        <v>#VALUE!</v>
      </c>
      <c r="S412" s="180"/>
      <c r="T412" s="181" t="e">
        <f t="shared" si="84"/>
        <v>#VALUE!</v>
      </c>
      <c r="U412" s="182"/>
      <c r="V412" s="174" t="e">
        <f t="shared" si="85"/>
        <v>#VALUE!</v>
      </c>
      <c r="W412" s="174" t="e">
        <f t="shared" si="86"/>
        <v>#VALUE!</v>
      </c>
    </row>
    <row r="413" spans="6:23" x14ac:dyDescent="0.25">
      <c r="F413"/>
      <c r="J413" s="178" t="e">
        <f t="shared" si="76"/>
        <v>#VALUE!</v>
      </c>
      <c r="K413" s="178" t="e">
        <f t="shared" si="77"/>
        <v>#VALUE!</v>
      </c>
      <c r="L413" s="179" t="e">
        <f t="shared" si="78"/>
        <v>#VALUE!</v>
      </c>
      <c r="M413" s="180" t="e">
        <f t="shared" si="79"/>
        <v>#VALUE!</v>
      </c>
      <c r="N413" s="180"/>
      <c r="O413" s="180" t="e">
        <f t="shared" si="80"/>
        <v>#VALUE!</v>
      </c>
      <c r="P413" s="180" t="e">
        <f t="shared" si="81"/>
        <v>#VALUE!</v>
      </c>
      <c r="Q413" s="180" t="e">
        <f t="shared" si="82"/>
        <v>#VALUE!</v>
      </c>
      <c r="R413" s="180" t="e">
        <f t="shared" si="83"/>
        <v>#VALUE!</v>
      </c>
      <c r="S413" s="180"/>
      <c r="T413" s="181" t="e">
        <f t="shared" si="84"/>
        <v>#VALUE!</v>
      </c>
      <c r="U413" s="182"/>
      <c r="V413" s="174" t="e">
        <f t="shared" si="85"/>
        <v>#VALUE!</v>
      </c>
      <c r="W413" s="174" t="e">
        <f t="shared" si="86"/>
        <v>#VALUE!</v>
      </c>
    </row>
    <row r="414" spans="6:23" x14ac:dyDescent="0.25">
      <c r="F414"/>
      <c r="J414" s="178" t="e">
        <f t="shared" si="76"/>
        <v>#VALUE!</v>
      </c>
      <c r="K414" s="178" t="e">
        <f t="shared" si="77"/>
        <v>#VALUE!</v>
      </c>
      <c r="L414" s="179" t="e">
        <f t="shared" si="78"/>
        <v>#VALUE!</v>
      </c>
      <c r="M414" s="180" t="e">
        <f t="shared" si="79"/>
        <v>#VALUE!</v>
      </c>
      <c r="N414" s="180"/>
      <c r="O414" s="180" t="e">
        <f t="shared" si="80"/>
        <v>#VALUE!</v>
      </c>
      <c r="P414" s="180" t="e">
        <f t="shared" si="81"/>
        <v>#VALUE!</v>
      </c>
      <c r="Q414" s="180" t="e">
        <f t="shared" si="82"/>
        <v>#VALUE!</v>
      </c>
      <c r="R414" s="180" t="e">
        <f t="shared" si="83"/>
        <v>#VALUE!</v>
      </c>
      <c r="S414" s="180"/>
      <c r="T414" s="181" t="e">
        <f t="shared" si="84"/>
        <v>#VALUE!</v>
      </c>
      <c r="U414" s="182"/>
      <c r="V414" s="174" t="e">
        <f t="shared" si="85"/>
        <v>#VALUE!</v>
      </c>
      <c r="W414" s="174" t="e">
        <f t="shared" si="86"/>
        <v>#VALUE!</v>
      </c>
    </row>
    <row r="415" spans="6:23" x14ac:dyDescent="0.25">
      <c r="F415"/>
      <c r="J415" s="178" t="e">
        <f t="shared" si="76"/>
        <v>#VALUE!</v>
      </c>
      <c r="K415" s="178" t="e">
        <f t="shared" si="77"/>
        <v>#VALUE!</v>
      </c>
      <c r="L415" s="179" t="e">
        <f t="shared" si="78"/>
        <v>#VALUE!</v>
      </c>
      <c r="M415" s="180" t="e">
        <f t="shared" si="79"/>
        <v>#VALUE!</v>
      </c>
      <c r="N415" s="180"/>
      <c r="O415" s="180" t="e">
        <f t="shared" si="80"/>
        <v>#VALUE!</v>
      </c>
      <c r="P415" s="180" t="e">
        <f t="shared" si="81"/>
        <v>#VALUE!</v>
      </c>
      <c r="Q415" s="180" t="e">
        <f t="shared" si="82"/>
        <v>#VALUE!</v>
      </c>
      <c r="R415" s="180" t="e">
        <f t="shared" si="83"/>
        <v>#VALUE!</v>
      </c>
      <c r="S415" s="180"/>
      <c r="T415" s="181" t="e">
        <f t="shared" si="84"/>
        <v>#VALUE!</v>
      </c>
      <c r="U415" s="182"/>
      <c r="V415" s="174" t="e">
        <f t="shared" si="85"/>
        <v>#VALUE!</v>
      </c>
      <c r="W415" s="174" t="e">
        <f t="shared" si="86"/>
        <v>#VALUE!</v>
      </c>
    </row>
    <row r="416" spans="6:23" x14ac:dyDescent="0.25">
      <c r="F416"/>
      <c r="J416" s="178" t="e">
        <f t="shared" si="76"/>
        <v>#VALUE!</v>
      </c>
      <c r="K416" s="178" t="e">
        <f t="shared" si="77"/>
        <v>#VALUE!</v>
      </c>
      <c r="L416" s="179" t="e">
        <f t="shared" si="78"/>
        <v>#VALUE!</v>
      </c>
      <c r="M416" s="180" t="e">
        <f t="shared" si="79"/>
        <v>#VALUE!</v>
      </c>
      <c r="N416" s="180"/>
      <c r="O416" s="180" t="e">
        <f t="shared" si="80"/>
        <v>#VALUE!</v>
      </c>
      <c r="P416" s="180" t="e">
        <f t="shared" si="81"/>
        <v>#VALUE!</v>
      </c>
      <c r="Q416" s="180" t="e">
        <f t="shared" si="82"/>
        <v>#VALUE!</v>
      </c>
      <c r="R416" s="180" t="e">
        <f t="shared" si="83"/>
        <v>#VALUE!</v>
      </c>
      <c r="S416" s="180"/>
      <c r="T416" s="181" t="e">
        <f t="shared" si="84"/>
        <v>#VALUE!</v>
      </c>
      <c r="U416" s="182"/>
      <c r="V416" s="174" t="e">
        <f t="shared" si="85"/>
        <v>#VALUE!</v>
      </c>
      <c r="W416" s="174" t="e">
        <f t="shared" si="86"/>
        <v>#VALUE!</v>
      </c>
    </row>
    <row r="417" spans="6:23" x14ac:dyDescent="0.25">
      <c r="F417"/>
      <c r="J417" s="178" t="e">
        <f t="shared" si="76"/>
        <v>#VALUE!</v>
      </c>
      <c r="K417" s="178" t="e">
        <f t="shared" si="77"/>
        <v>#VALUE!</v>
      </c>
      <c r="L417" s="179" t="e">
        <f t="shared" si="78"/>
        <v>#VALUE!</v>
      </c>
      <c r="M417" s="180" t="e">
        <f t="shared" si="79"/>
        <v>#VALUE!</v>
      </c>
      <c r="N417" s="180"/>
      <c r="O417" s="180" t="e">
        <f t="shared" si="80"/>
        <v>#VALUE!</v>
      </c>
      <c r="P417" s="180" t="e">
        <f t="shared" si="81"/>
        <v>#VALUE!</v>
      </c>
      <c r="Q417" s="180" t="e">
        <f t="shared" si="82"/>
        <v>#VALUE!</v>
      </c>
      <c r="R417" s="180" t="e">
        <f t="shared" si="83"/>
        <v>#VALUE!</v>
      </c>
      <c r="S417" s="180"/>
      <c r="T417" s="181" t="e">
        <f t="shared" si="84"/>
        <v>#VALUE!</v>
      </c>
      <c r="U417" s="182"/>
      <c r="V417" s="174" t="e">
        <f t="shared" si="85"/>
        <v>#VALUE!</v>
      </c>
      <c r="W417" s="174" t="e">
        <f t="shared" si="86"/>
        <v>#VALUE!</v>
      </c>
    </row>
    <row r="418" spans="6:23" x14ac:dyDescent="0.25">
      <c r="F418"/>
      <c r="J418" s="178" t="e">
        <f t="shared" si="76"/>
        <v>#VALUE!</v>
      </c>
      <c r="K418" s="178" t="e">
        <f t="shared" si="77"/>
        <v>#VALUE!</v>
      </c>
      <c r="L418" s="179" t="e">
        <f t="shared" si="78"/>
        <v>#VALUE!</v>
      </c>
      <c r="M418" s="180" t="e">
        <f t="shared" si="79"/>
        <v>#VALUE!</v>
      </c>
      <c r="N418" s="180"/>
      <c r="O418" s="180" t="e">
        <f t="shared" si="80"/>
        <v>#VALUE!</v>
      </c>
      <c r="P418" s="180" t="e">
        <f t="shared" si="81"/>
        <v>#VALUE!</v>
      </c>
      <c r="Q418" s="180" t="e">
        <f t="shared" si="82"/>
        <v>#VALUE!</v>
      </c>
      <c r="R418" s="180" t="e">
        <f t="shared" si="83"/>
        <v>#VALUE!</v>
      </c>
      <c r="S418" s="180"/>
      <c r="T418" s="181" t="e">
        <f t="shared" si="84"/>
        <v>#VALUE!</v>
      </c>
      <c r="U418" s="182"/>
      <c r="V418" s="174" t="e">
        <f t="shared" si="85"/>
        <v>#VALUE!</v>
      </c>
      <c r="W418" s="174" t="e">
        <f t="shared" si="86"/>
        <v>#VALUE!</v>
      </c>
    </row>
    <row r="419" spans="6:23" x14ac:dyDescent="0.25">
      <c r="F419"/>
      <c r="J419" s="178" t="e">
        <f t="shared" si="76"/>
        <v>#VALUE!</v>
      </c>
      <c r="K419" s="178" t="e">
        <f t="shared" si="77"/>
        <v>#VALUE!</v>
      </c>
      <c r="L419" s="179" t="e">
        <f t="shared" si="78"/>
        <v>#VALUE!</v>
      </c>
      <c r="M419" s="180" t="e">
        <f t="shared" si="79"/>
        <v>#VALUE!</v>
      </c>
      <c r="N419" s="180"/>
      <c r="O419" s="180" t="e">
        <f t="shared" si="80"/>
        <v>#VALUE!</v>
      </c>
      <c r="P419" s="180" t="e">
        <f t="shared" si="81"/>
        <v>#VALUE!</v>
      </c>
      <c r="Q419" s="180" t="e">
        <f t="shared" si="82"/>
        <v>#VALUE!</v>
      </c>
      <c r="R419" s="180" t="e">
        <f t="shared" si="83"/>
        <v>#VALUE!</v>
      </c>
      <c r="S419" s="180"/>
      <c r="T419" s="181" t="e">
        <f t="shared" si="84"/>
        <v>#VALUE!</v>
      </c>
      <c r="U419" s="182"/>
      <c r="V419" s="174" t="e">
        <f t="shared" si="85"/>
        <v>#VALUE!</v>
      </c>
      <c r="W419" s="174" t="e">
        <f t="shared" si="86"/>
        <v>#VALUE!</v>
      </c>
    </row>
    <row r="420" spans="6:23" x14ac:dyDescent="0.25">
      <c r="F420"/>
      <c r="J420" s="178" t="e">
        <f t="shared" si="76"/>
        <v>#VALUE!</v>
      </c>
      <c r="K420" s="178" t="e">
        <f t="shared" si="77"/>
        <v>#VALUE!</v>
      </c>
      <c r="L420" s="179" t="e">
        <f t="shared" si="78"/>
        <v>#VALUE!</v>
      </c>
      <c r="M420" s="180" t="e">
        <f t="shared" si="79"/>
        <v>#VALUE!</v>
      </c>
      <c r="N420" s="180"/>
      <c r="O420" s="180" t="e">
        <f t="shared" si="80"/>
        <v>#VALUE!</v>
      </c>
      <c r="P420" s="180" t="e">
        <f t="shared" si="81"/>
        <v>#VALUE!</v>
      </c>
      <c r="Q420" s="180" t="e">
        <f t="shared" si="82"/>
        <v>#VALUE!</v>
      </c>
      <c r="R420" s="180" t="e">
        <f t="shared" si="83"/>
        <v>#VALUE!</v>
      </c>
      <c r="S420" s="180"/>
      <c r="T420" s="181" t="e">
        <f t="shared" si="84"/>
        <v>#VALUE!</v>
      </c>
      <c r="U420" s="182"/>
      <c r="V420" s="174" t="e">
        <f t="shared" si="85"/>
        <v>#VALUE!</v>
      </c>
      <c r="W420" s="174" t="e">
        <f t="shared" si="86"/>
        <v>#VALUE!</v>
      </c>
    </row>
    <row r="421" spans="6:23" x14ac:dyDescent="0.25">
      <c r="F421"/>
      <c r="J421" s="178" t="e">
        <f t="shared" si="76"/>
        <v>#VALUE!</v>
      </c>
      <c r="K421" s="178" t="e">
        <f t="shared" si="77"/>
        <v>#VALUE!</v>
      </c>
      <c r="L421" s="179" t="e">
        <f t="shared" si="78"/>
        <v>#VALUE!</v>
      </c>
      <c r="M421" s="180" t="e">
        <f t="shared" si="79"/>
        <v>#VALUE!</v>
      </c>
      <c r="N421" s="180"/>
      <c r="O421" s="180" t="e">
        <f t="shared" si="80"/>
        <v>#VALUE!</v>
      </c>
      <c r="P421" s="180" t="e">
        <f t="shared" si="81"/>
        <v>#VALUE!</v>
      </c>
      <c r="Q421" s="180" t="e">
        <f t="shared" si="82"/>
        <v>#VALUE!</v>
      </c>
      <c r="R421" s="180" t="e">
        <f t="shared" si="83"/>
        <v>#VALUE!</v>
      </c>
      <c r="S421" s="180"/>
      <c r="T421" s="181" t="e">
        <f t="shared" si="84"/>
        <v>#VALUE!</v>
      </c>
      <c r="U421" s="182"/>
      <c r="V421" s="174" t="e">
        <f t="shared" si="85"/>
        <v>#VALUE!</v>
      </c>
      <c r="W421" s="174" t="e">
        <f t="shared" si="86"/>
        <v>#VALUE!</v>
      </c>
    </row>
    <row r="422" spans="6:23" x14ac:dyDescent="0.25">
      <c r="F422"/>
      <c r="J422" s="178" t="e">
        <f t="shared" si="76"/>
        <v>#VALUE!</v>
      </c>
      <c r="K422" s="178" t="e">
        <f t="shared" si="77"/>
        <v>#VALUE!</v>
      </c>
      <c r="L422" s="179" t="e">
        <f t="shared" si="78"/>
        <v>#VALUE!</v>
      </c>
      <c r="M422" s="180" t="e">
        <f t="shared" si="79"/>
        <v>#VALUE!</v>
      </c>
      <c r="N422" s="180"/>
      <c r="O422" s="180" t="e">
        <f t="shared" si="80"/>
        <v>#VALUE!</v>
      </c>
      <c r="P422" s="180" t="e">
        <f t="shared" si="81"/>
        <v>#VALUE!</v>
      </c>
      <c r="Q422" s="180" t="e">
        <f t="shared" si="82"/>
        <v>#VALUE!</v>
      </c>
      <c r="R422" s="180" t="e">
        <f t="shared" si="83"/>
        <v>#VALUE!</v>
      </c>
      <c r="S422" s="180"/>
      <c r="T422" s="181" t="e">
        <f t="shared" si="84"/>
        <v>#VALUE!</v>
      </c>
      <c r="U422" s="182"/>
      <c r="V422" s="174" t="e">
        <f t="shared" si="85"/>
        <v>#VALUE!</v>
      </c>
      <c r="W422" s="174" t="e">
        <f t="shared" si="86"/>
        <v>#VALUE!</v>
      </c>
    </row>
    <row r="423" spans="6:23" x14ac:dyDescent="0.25">
      <c r="F423"/>
      <c r="J423" s="178" t="e">
        <f t="shared" si="76"/>
        <v>#VALUE!</v>
      </c>
      <c r="K423" s="178" t="e">
        <f t="shared" si="77"/>
        <v>#VALUE!</v>
      </c>
      <c r="L423" s="179" t="e">
        <f t="shared" si="78"/>
        <v>#VALUE!</v>
      </c>
      <c r="M423" s="180" t="e">
        <f t="shared" si="79"/>
        <v>#VALUE!</v>
      </c>
      <c r="N423" s="180"/>
      <c r="O423" s="180" t="e">
        <f t="shared" si="80"/>
        <v>#VALUE!</v>
      </c>
      <c r="P423" s="180" t="e">
        <f t="shared" si="81"/>
        <v>#VALUE!</v>
      </c>
      <c r="Q423" s="180" t="e">
        <f t="shared" si="82"/>
        <v>#VALUE!</v>
      </c>
      <c r="R423" s="180" t="e">
        <f t="shared" si="83"/>
        <v>#VALUE!</v>
      </c>
      <c r="S423" s="180"/>
      <c r="T423" s="181" t="e">
        <f t="shared" si="84"/>
        <v>#VALUE!</v>
      </c>
      <c r="U423" s="182"/>
      <c r="V423" s="174" t="e">
        <f t="shared" si="85"/>
        <v>#VALUE!</v>
      </c>
      <c r="W423" s="174" t="e">
        <f t="shared" si="86"/>
        <v>#VALUE!</v>
      </c>
    </row>
    <row r="424" spans="6:23" x14ac:dyDescent="0.25">
      <c r="F424"/>
      <c r="J424" s="178" t="e">
        <f t="shared" si="76"/>
        <v>#VALUE!</v>
      </c>
      <c r="K424" s="178" t="e">
        <f t="shared" si="77"/>
        <v>#VALUE!</v>
      </c>
      <c r="L424" s="179" t="e">
        <f t="shared" si="78"/>
        <v>#VALUE!</v>
      </c>
      <c r="M424" s="180" t="e">
        <f t="shared" si="79"/>
        <v>#VALUE!</v>
      </c>
      <c r="N424" s="180"/>
      <c r="O424" s="180" t="e">
        <f t="shared" si="80"/>
        <v>#VALUE!</v>
      </c>
      <c r="P424" s="180" t="e">
        <f t="shared" si="81"/>
        <v>#VALUE!</v>
      </c>
      <c r="Q424" s="180" t="e">
        <f t="shared" si="82"/>
        <v>#VALUE!</v>
      </c>
      <c r="R424" s="180" t="e">
        <f t="shared" si="83"/>
        <v>#VALUE!</v>
      </c>
      <c r="S424" s="180"/>
      <c r="T424" s="181" t="e">
        <f t="shared" si="84"/>
        <v>#VALUE!</v>
      </c>
      <c r="U424" s="182"/>
      <c r="V424" s="174" t="e">
        <f t="shared" si="85"/>
        <v>#VALUE!</v>
      </c>
      <c r="W424" s="174" t="e">
        <f t="shared" si="86"/>
        <v>#VALUE!</v>
      </c>
    </row>
    <row r="425" spans="6:23" x14ac:dyDescent="0.25">
      <c r="F425"/>
      <c r="J425" s="178" t="e">
        <f t="shared" si="76"/>
        <v>#VALUE!</v>
      </c>
      <c r="K425" s="178" t="e">
        <f t="shared" si="77"/>
        <v>#VALUE!</v>
      </c>
      <c r="L425" s="179" t="e">
        <f t="shared" si="78"/>
        <v>#VALUE!</v>
      </c>
      <c r="M425" s="180" t="e">
        <f t="shared" si="79"/>
        <v>#VALUE!</v>
      </c>
      <c r="N425" s="180"/>
      <c r="O425" s="180" t="e">
        <f t="shared" si="80"/>
        <v>#VALUE!</v>
      </c>
      <c r="P425" s="180" t="e">
        <f t="shared" si="81"/>
        <v>#VALUE!</v>
      </c>
      <c r="Q425" s="180" t="e">
        <f t="shared" si="82"/>
        <v>#VALUE!</v>
      </c>
      <c r="R425" s="180" t="e">
        <f t="shared" si="83"/>
        <v>#VALUE!</v>
      </c>
      <c r="S425" s="180"/>
      <c r="T425" s="181" t="e">
        <f t="shared" si="84"/>
        <v>#VALUE!</v>
      </c>
      <c r="U425" s="182"/>
      <c r="V425" s="174" t="e">
        <f t="shared" si="85"/>
        <v>#VALUE!</v>
      </c>
      <c r="W425" s="174" t="e">
        <f t="shared" si="86"/>
        <v>#VALUE!</v>
      </c>
    </row>
    <row r="426" spans="6:23" x14ac:dyDescent="0.25">
      <c r="F426"/>
      <c r="J426" s="178" t="e">
        <f t="shared" si="76"/>
        <v>#VALUE!</v>
      </c>
      <c r="K426" s="178" t="e">
        <f t="shared" si="77"/>
        <v>#VALUE!</v>
      </c>
      <c r="L426" s="179" t="e">
        <f t="shared" si="78"/>
        <v>#VALUE!</v>
      </c>
      <c r="M426" s="180" t="e">
        <f t="shared" si="79"/>
        <v>#VALUE!</v>
      </c>
      <c r="N426" s="180"/>
      <c r="O426" s="180" t="e">
        <f t="shared" si="80"/>
        <v>#VALUE!</v>
      </c>
      <c r="P426" s="180" t="e">
        <f t="shared" si="81"/>
        <v>#VALUE!</v>
      </c>
      <c r="Q426" s="180" t="e">
        <f t="shared" si="82"/>
        <v>#VALUE!</v>
      </c>
      <c r="R426" s="180" t="e">
        <f t="shared" si="83"/>
        <v>#VALUE!</v>
      </c>
      <c r="S426" s="180"/>
      <c r="T426" s="181" t="e">
        <f t="shared" si="84"/>
        <v>#VALUE!</v>
      </c>
      <c r="U426" s="182"/>
      <c r="V426" s="174" t="e">
        <f t="shared" si="85"/>
        <v>#VALUE!</v>
      </c>
      <c r="W426" s="174" t="e">
        <f t="shared" si="86"/>
        <v>#VALUE!</v>
      </c>
    </row>
    <row r="427" spans="6:23" x14ac:dyDescent="0.25">
      <c r="F427"/>
      <c r="J427" s="178" t="e">
        <f t="shared" si="76"/>
        <v>#VALUE!</v>
      </c>
      <c r="K427" s="178" t="e">
        <f t="shared" si="77"/>
        <v>#VALUE!</v>
      </c>
      <c r="L427" s="179" t="e">
        <f t="shared" si="78"/>
        <v>#VALUE!</v>
      </c>
      <c r="M427" s="180" t="e">
        <f t="shared" si="79"/>
        <v>#VALUE!</v>
      </c>
      <c r="N427" s="180"/>
      <c r="O427" s="180" t="e">
        <f t="shared" si="80"/>
        <v>#VALUE!</v>
      </c>
      <c r="P427" s="180" t="e">
        <f t="shared" si="81"/>
        <v>#VALUE!</v>
      </c>
      <c r="Q427" s="180" t="e">
        <f t="shared" si="82"/>
        <v>#VALUE!</v>
      </c>
      <c r="R427" s="180" t="e">
        <f t="shared" si="83"/>
        <v>#VALUE!</v>
      </c>
      <c r="S427" s="180"/>
      <c r="T427" s="181" t="e">
        <f t="shared" si="84"/>
        <v>#VALUE!</v>
      </c>
      <c r="U427" s="182"/>
      <c r="V427" s="174" t="e">
        <f t="shared" si="85"/>
        <v>#VALUE!</v>
      </c>
      <c r="W427" s="174" t="e">
        <f t="shared" si="86"/>
        <v>#VALUE!</v>
      </c>
    </row>
    <row r="428" spans="6:23" x14ac:dyDescent="0.25">
      <c r="F428"/>
      <c r="J428" s="178" t="e">
        <f t="shared" si="76"/>
        <v>#VALUE!</v>
      </c>
      <c r="K428" s="178" t="e">
        <f t="shared" si="77"/>
        <v>#VALUE!</v>
      </c>
      <c r="L428" s="179" t="e">
        <f t="shared" si="78"/>
        <v>#VALUE!</v>
      </c>
      <c r="M428" s="180" t="e">
        <f t="shared" si="79"/>
        <v>#VALUE!</v>
      </c>
      <c r="N428" s="180"/>
      <c r="O428" s="180" t="e">
        <f t="shared" si="80"/>
        <v>#VALUE!</v>
      </c>
      <c r="P428" s="180" t="e">
        <f t="shared" si="81"/>
        <v>#VALUE!</v>
      </c>
      <c r="Q428" s="180" t="e">
        <f t="shared" si="82"/>
        <v>#VALUE!</v>
      </c>
      <c r="R428" s="180" t="e">
        <f t="shared" si="83"/>
        <v>#VALUE!</v>
      </c>
      <c r="S428" s="180"/>
      <c r="T428" s="181" t="e">
        <f t="shared" si="84"/>
        <v>#VALUE!</v>
      </c>
      <c r="U428" s="182"/>
      <c r="V428" s="174" t="e">
        <f t="shared" si="85"/>
        <v>#VALUE!</v>
      </c>
      <c r="W428" s="174" t="e">
        <f t="shared" si="86"/>
        <v>#VALUE!</v>
      </c>
    </row>
    <row r="429" spans="6:23" x14ac:dyDescent="0.25">
      <c r="F429"/>
      <c r="J429" s="178" t="e">
        <f t="shared" si="76"/>
        <v>#VALUE!</v>
      </c>
      <c r="K429" s="178" t="e">
        <f t="shared" si="77"/>
        <v>#VALUE!</v>
      </c>
      <c r="L429" s="179" t="e">
        <f t="shared" si="78"/>
        <v>#VALUE!</v>
      </c>
      <c r="M429" s="180" t="e">
        <f t="shared" si="79"/>
        <v>#VALUE!</v>
      </c>
      <c r="N429" s="180"/>
      <c r="O429" s="180" t="e">
        <f t="shared" si="80"/>
        <v>#VALUE!</v>
      </c>
      <c r="P429" s="180" t="e">
        <f t="shared" si="81"/>
        <v>#VALUE!</v>
      </c>
      <c r="Q429" s="180" t="e">
        <f t="shared" si="82"/>
        <v>#VALUE!</v>
      </c>
      <c r="R429" s="180" t="e">
        <f t="shared" si="83"/>
        <v>#VALUE!</v>
      </c>
      <c r="S429" s="180"/>
      <c r="T429" s="181" t="e">
        <f t="shared" si="84"/>
        <v>#VALUE!</v>
      </c>
      <c r="U429" s="182"/>
      <c r="V429" s="174" t="e">
        <f t="shared" si="85"/>
        <v>#VALUE!</v>
      </c>
      <c r="W429" s="174" t="e">
        <f t="shared" si="86"/>
        <v>#VALUE!</v>
      </c>
    </row>
    <row r="430" spans="6:23" x14ac:dyDescent="0.25">
      <c r="F430"/>
      <c r="J430" s="178" t="e">
        <f t="shared" si="76"/>
        <v>#VALUE!</v>
      </c>
      <c r="K430" s="178" t="e">
        <f t="shared" si="77"/>
        <v>#VALUE!</v>
      </c>
      <c r="L430" s="179" t="e">
        <f t="shared" si="78"/>
        <v>#VALUE!</v>
      </c>
      <c r="M430" s="180" t="e">
        <f t="shared" si="79"/>
        <v>#VALUE!</v>
      </c>
      <c r="N430" s="180"/>
      <c r="O430" s="180" t="e">
        <f t="shared" si="80"/>
        <v>#VALUE!</v>
      </c>
      <c r="P430" s="180" t="e">
        <f t="shared" si="81"/>
        <v>#VALUE!</v>
      </c>
      <c r="Q430" s="180" t="e">
        <f t="shared" si="82"/>
        <v>#VALUE!</v>
      </c>
      <c r="R430" s="180" t="e">
        <f t="shared" si="83"/>
        <v>#VALUE!</v>
      </c>
      <c r="S430" s="180"/>
      <c r="T430" s="181" t="e">
        <f t="shared" si="84"/>
        <v>#VALUE!</v>
      </c>
      <c r="U430" s="182"/>
      <c r="V430" s="174" t="e">
        <f t="shared" si="85"/>
        <v>#VALUE!</v>
      </c>
      <c r="W430" s="174" t="e">
        <f t="shared" si="86"/>
        <v>#VALUE!</v>
      </c>
    </row>
    <row r="431" spans="6:23" x14ac:dyDescent="0.25">
      <c r="F431"/>
      <c r="J431" s="178" t="e">
        <f t="shared" si="76"/>
        <v>#VALUE!</v>
      </c>
      <c r="K431" s="178" t="e">
        <f t="shared" si="77"/>
        <v>#VALUE!</v>
      </c>
      <c r="L431" s="179" t="e">
        <f t="shared" si="78"/>
        <v>#VALUE!</v>
      </c>
      <c r="M431" s="180" t="e">
        <f t="shared" si="79"/>
        <v>#VALUE!</v>
      </c>
      <c r="N431" s="180"/>
      <c r="O431" s="180" t="e">
        <f t="shared" si="80"/>
        <v>#VALUE!</v>
      </c>
      <c r="P431" s="180" t="e">
        <f t="shared" si="81"/>
        <v>#VALUE!</v>
      </c>
      <c r="Q431" s="180" t="e">
        <f t="shared" si="82"/>
        <v>#VALUE!</v>
      </c>
      <c r="R431" s="180" t="e">
        <f t="shared" si="83"/>
        <v>#VALUE!</v>
      </c>
      <c r="S431" s="180"/>
      <c r="T431" s="181" t="e">
        <f t="shared" si="84"/>
        <v>#VALUE!</v>
      </c>
      <c r="U431" s="182"/>
      <c r="V431" s="174" t="e">
        <f t="shared" si="85"/>
        <v>#VALUE!</v>
      </c>
      <c r="W431" s="174" t="e">
        <f t="shared" si="86"/>
        <v>#VALUE!</v>
      </c>
    </row>
    <row r="432" spans="6:23" x14ac:dyDescent="0.25">
      <c r="F432"/>
      <c r="J432" s="178" t="e">
        <f t="shared" si="76"/>
        <v>#VALUE!</v>
      </c>
      <c r="K432" s="178" t="e">
        <f t="shared" si="77"/>
        <v>#VALUE!</v>
      </c>
      <c r="L432" s="179" t="e">
        <f t="shared" si="78"/>
        <v>#VALUE!</v>
      </c>
      <c r="M432" s="180" t="e">
        <f t="shared" si="79"/>
        <v>#VALUE!</v>
      </c>
      <c r="N432" s="180"/>
      <c r="O432" s="180" t="e">
        <f t="shared" si="80"/>
        <v>#VALUE!</v>
      </c>
      <c r="P432" s="180" t="e">
        <f t="shared" si="81"/>
        <v>#VALUE!</v>
      </c>
      <c r="Q432" s="180" t="e">
        <f t="shared" si="82"/>
        <v>#VALUE!</v>
      </c>
      <c r="R432" s="180" t="e">
        <f t="shared" si="83"/>
        <v>#VALUE!</v>
      </c>
      <c r="S432" s="180"/>
      <c r="T432" s="181" t="e">
        <f t="shared" si="84"/>
        <v>#VALUE!</v>
      </c>
      <c r="U432" s="182"/>
      <c r="V432" s="174" t="e">
        <f t="shared" si="85"/>
        <v>#VALUE!</v>
      </c>
      <c r="W432" s="174" t="e">
        <f t="shared" si="86"/>
        <v>#VALUE!</v>
      </c>
    </row>
    <row r="433" spans="6:23" x14ac:dyDescent="0.25">
      <c r="F433"/>
      <c r="J433" s="178" t="e">
        <f t="shared" si="76"/>
        <v>#VALUE!</v>
      </c>
      <c r="K433" s="178" t="e">
        <f t="shared" si="77"/>
        <v>#VALUE!</v>
      </c>
      <c r="L433" s="179" t="e">
        <f t="shared" si="78"/>
        <v>#VALUE!</v>
      </c>
      <c r="M433" s="180" t="e">
        <f t="shared" si="79"/>
        <v>#VALUE!</v>
      </c>
      <c r="N433" s="180"/>
      <c r="O433" s="180" t="e">
        <f t="shared" si="80"/>
        <v>#VALUE!</v>
      </c>
      <c r="P433" s="180" t="e">
        <f t="shared" si="81"/>
        <v>#VALUE!</v>
      </c>
      <c r="Q433" s="180" t="e">
        <f t="shared" si="82"/>
        <v>#VALUE!</v>
      </c>
      <c r="R433" s="180" t="e">
        <f t="shared" si="83"/>
        <v>#VALUE!</v>
      </c>
      <c r="S433" s="180"/>
      <c r="T433" s="181" t="e">
        <f t="shared" si="84"/>
        <v>#VALUE!</v>
      </c>
      <c r="U433" s="182"/>
      <c r="V433" s="174" t="e">
        <f t="shared" si="85"/>
        <v>#VALUE!</v>
      </c>
      <c r="W433" s="174" t="e">
        <f t="shared" si="86"/>
        <v>#VALUE!</v>
      </c>
    </row>
    <row r="434" spans="6:23" x14ac:dyDescent="0.25">
      <c r="F434"/>
      <c r="J434" s="178" t="e">
        <f t="shared" si="76"/>
        <v>#VALUE!</v>
      </c>
      <c r="K434" s="178" t="e">
        <f t="shared" si="77"/>
        <v>#VALUE!</v>
      </c>
      <c r="L434" s="179" t="e">
        <f t="shared" si="78"/>
        <v>#VALUE!</v>
      </c>
      <c r="M434" s="180" t="e">
        <f t="shared" si="79"/>
        <v>#VALUE!</v>
      </c>
      <c r="N434" s="180"/>
      <c r="O434" s="180" t="e">
        <f t="shared" si="80"/>
        <v>#VALUE!</v>
      </c>
      <c r="P434" s="180" t="e">
        <f t="shared" si="81"/>
        <v>#VALUE!</v>
      </c>
      <c r="Q434" s="180" t="e">
        <f t="shared" si="82"/>
        <v>#VALUE!</v>
      </c>
      <c r="R434" s="180" t="e">
        <f t="shared" si="83"/>
        <v>#VALUE!</v>
      </c>
      <c r="S434" s="180"/>
      <c r="T434" s="181" t="e">
        <f t="shared" si="84"/>
        <v>#VALUE!</v>
      </c>
      <c r="U434" s="182"/>
      <c r="V434" s="174" t="e">
        <f t="shared" si="85"/>
        <v>#VALUE!</v>
      </c>
      <c r="W434" s="174" t="e">
        <f t="shared" si="86"/>
        <v>#VALUE!</v>
      </c>
    </row>
    <row r="435" spans="6:23" x14ac:dyDescent="0.25">
      <c r="F435"/>
      <c r="J435" s="178" t="e">
        <f t="shared" si="76"/>
        <v>#VALUE!</v>
      </c>
      <c r="K435" s="178" t="e">
        <f t="shared" si="77"/>
        <v>#VALUE!</v>
      </c>
      <c r="L435" s="179" t="e">
        <f t="shared" si="78"/>
        <v>#VALUE!</v>
      </c>
      <c r="M435" s="180" t="e">
        <f t="shared" si="79"/>
        <v>#VALUE!</v>
      </c>
      <c r="N435" s="180"/>
      <c r="O435" s="180" t="e">
        <f t="shared" si="80"/>
        <v>#VALUE!</v>
      </c>
      <c r="P435" s="180" t="e">
        <f t="shared" si="81"/>
        <v>#VALUE!</v>
      </c>
      <c r="Q435" s="180" t="e">
        <f t="shared" si="82"/>
        <v>#VALUE!</v>
      </c>
      <c r="R435" s="180" t="e">
        <f t="shared" si="83"/>
        <v>#VALUE!</v>
      </c>
      <c r="S435" s="180"/>
      <c r="T435" s="181" t="e">
        <f t="shared" si="84"/>
        <v>#VALUE!</v>
      </c>
      <c r="U435" s="182"/>
      <c r="V435" s="174" t="e">
        <f t="shared" si="85"/>
        <v>#VALUE!</v>
      </c>
      <c r="W435" s="174" t="e">
        <f t="shared" si="86"/>
        <v>#VALUE!</v>
      </c>
    </row>
    <row r="436" spans="6:23" x14ac:dyDescent="0.25">
      <c r="F436"/>
      <c r="J436" s="178" t="e">
        <f t="shared" si="76"/>
        <v>#VALUE!</v>
      </c>
      <c r="K436" s="178" t="e">
        <f t="shared" si="77"/>
        <v>#VALUE!</v>
      </c>
      <c r="L436" s="179" t="e">
        <f t="shared" si="78"/>
        <v>#VALUE!</v>
      </c>
      <c r="M436" s="180" t="e">
        <f t="shared" si="79"/>
        <v>#VALUE!</v>
      </c>
      <c r="N436" s="180"/>
      <c r="O436" s="180" t="e">
        <f t="shared" si="80"/>
        <v>#VALUE!</v>
      </c>
      <c r="P436" s="180" t="e">
        <f t="shared" si="81"/>
        <v>#VALUE!</v>
      </c>
      <c r="Q436" s="180" t="e">
        <f t="shared" si="82"/>
        <v>#VALUE!</v>
      </c>
      <c r="R436" s="180" t="e">
        <f t="shared" si="83"/>
        <v>#VALUE!</v>
      </c>
      <c r="S436" s="180"/>
      <c r="T436" s="181" t="e">
        <f t="shared" si="84"/>
        <v>#VALUE!</v>
      </c>
      <c r="U436" s="182"/>
      <c r="V436" s="174" t="e">
        <f t="shared" si="85"/>
        <v>#VALUE!</v>
      </c>
      <c r="W436" s="174" t="e">
        <f t="shared" si="86"/>
        <v>#VALUE!</v>
      </c>
    </row>
    <row r="437" spans="6:23" x14ac:dyDescent="0.25">
      <c r="F437"/>
      <c r="J437" s="178" t="e">
        <f t="shared" si="76"/>
        <v>#VALUE!</v>
      </c>
      <c r="K437" s="178" t="e">
        <f t="shared" si="77"/>
        <v>#VALUE!</v>
      </c>
      <c r="L437" s="179" t="e">
        <f t="shared" si="78"/>
        <v>#VALUE!</v>
      </c>
      <c r="M437" s="180" t="e">
        <f t="shared" si="79"/>
        <v>#VALUE!</v>
      </c>
      <c r="N437" s="180"/>
      <c r="O437" s="180" t="e">
        <f t="shared" si="80"/>
        <v>#VALUE!</v>
      </c>
      <c r="P437" s="180" t="e">
        <f t="shared" si="81"/>
        <v>#VALUE!</v>
      </c>
      <c r="Q437" s="180" t="e">
        <f t="shared" si="82"/>
        <v>#VALUE!</v>
      </c>
      <c r="R437" s="180" t="e">
        <f t="shared" si="83"/>
        <v>#VALUE!</v>
      </c>
      <c r="S437" s="180"/>
      <c r="T437" s="181" t="e">
        <f t="shared" si="84"/>
        <v>#VALUE!</v>
      </c>
      <c r="U437" s="182"/>
      <c r="V437" s="174" t="e">
        <f t="shared" si="85"/>
        <v>#VALUE!</v>
      </c>
      <c r="W437" s="174" t="e">
        <f t="shared" si="86"/>
        <v>#VALUE!</v>
      </c>
    </row>
    <row r="438" spans="6:23" x14ac:dyDescent="0.25">
      <c r="F438"/>
      <c r="J438" s="178" t="e">
        <f t="shared" si="76"/>
        <v>#VALUE!</v>
      </c>
      <c r="K438" s="178" t="e">
        <f t="shared" si="77"/>
        <v>#VALUE!</v>
      </c>
      <c r="L438" s="179" t="e">
        <f t="shared" si="78"/>
        <v>#VALUE!</v>
      </c>
      <c r="M438" s="180" t="e">
        <f t="shared" si="79"/>
        <v>#VALUE!</v>
      </c>
      <c r="N438" s="180"/>
      <c r="O438" s="180" t="e">
        <f t="shared" si="80"/>
        <v>#VALUE!</v>
      </c>
      <c r="P438" s="180" t="e">
        <f t="shared" si="81"/>
        <v>#VALUE!</v>
      </c>
      <c r="Q438" s="180" t="e">
        <f t="shared" si="82"/>
        <v>#VALUE!</v>
      </c>
      <c r="R438" s="180" t="e">
        <f t="shared" si="83"/>
        <v>#VALUE!</v>
      </c>
      <c r="S438" s="180"/>
      <c r="T438" s="181" t="e">
        <f t="shared" si="84"/>
        <v>#VALUE!</v>
      </c>
      <c r="U438" s="182"/>
      <c r="V438" s="174" t="e">
        <f t="shared" si="85"/>
        <v>#VALUE!</v>
      </c>
      <c r="W438" s="174" t="e">
        <f t="shared" si="86"/>
        <v>#VALUE!</v>
      </c>
    </row>
    <row r="439" spans="6:23" x14ac:dyDescent="0.25">
      <c r="F439"/>
      <c r="J439" s="178" t="e">
        <f t="shared" si="76"/>
        <v>#VALUE!</v>
      </c>
      <c r="K439" s="178" t="e">
        <f t="shared" si="77"/>
        <v>#VALUE!</v>
      </c>
      <c r="L439" s="179" t="e">
        <f t="shared" si="78"/>
        <v>#VALUE!</v>
      </c>
      <c r="M439" s="180" t="e">
        <f t="shared" si="79"/>
        <v>#VALUE!</v>
      </c>
      <c r="N439" s="180"/>
      <c r="O439" s="180" t="e">
        <f t="shared" si="80"/>
        <v>#VALUE!</v>
      </c>
      <c r="P439" s="180" t="e">
        <f t="shared" si="81"/>
        <v>#VALUE!</v>
      </c>
      <c r="Q439" s="180" t="e">
        <f t="shared" si="82"/>
        <v>#VALUE!</v>
      </c>
      <c r="R439" s="180" t="e">
        <f t="shared" si="83"/>
        <v>#VALUE!</v>
      </c>
      <c r="S439" s="180"/>
      <c r="T439" s="181" t="e">
        <f t="shared" si="84"/>
        <v>#VALUE!</v>
      </c>
      <c r="U439" s="182"/>
      <c r="V439" s="174" t="e">
        <f t="shared" si="85"/>
        <v>#VALUE!</v>
      </c>
      <c r="W439" s="174" t="e">
        <f t="shared" si="86"/>
        <v>#VALUE!</v>
      </c>
    </row>
    <row r="440" spans="6:23" x14ac:dyDescent="0.25">
      <c r="F440"/>
      <c r="J440" s="178" t="e">
        <f t="shared" si="76"/>
        <v>#VALUE!</v>
      </c>
      <c r="K440" s="178" t="e">
        <f t="shared" si="77"/>
        <v>#VALUE!</v>
      </c>
      <c r="L440" s="179" t="e">
        <f t="shared" si="78"/>
        <v>#VALUE!</v>
      </c>
      <c r="M440" s="180" t="e">
        <f t="shared" si="79"/>
        <v>#VALUE!</v>
      </c>
      <c r="N440" s="180"/>
      <c r="O440" s="180" t="e">
        <f t="shared" si="80"/>
        <v>#VALUE!</v>
      </c>
      <c r="P440" s="180" t="e">
        <f t="shared" si="81"/>
        <v>#VALUE!</v>
      </c>
      <c r="Q440" s="180" t="e">
        <f t="shared" si="82"/>
        <v>#VALUE!</v>
      </c>
      <c r="R440" s="180" t="e">
        <f t="shared" si="83"/>
        <v>#VALUE!</v>
      </c>
      <c r="S440" s="180"/>
      <c r="T440" s="181" t="e">
        <f t="shared" si="84"/>
        <v>#VALUE!</v>
      </c>
      <c r="U440" s="182"/>
      <c r="V440" s="174" t="e">
        <f t="shared" si="85"/>
        <v>#VALUE!</v>
      </c>
      <c r="W440" s="174" t="e">
        <f t="shared" si="86"/>
        <v>#VALUE!</v>
      </c>
    </row>
    <row r="441" spans="6:23" x14ac:dyDescent="0.25">
      <c r="F441"/>
      <c r="J441" s="178" t="e">
        <f t="shared" si="76"/>
        <v>#VALUE!</v>
      </c>
      <c r="K441" s="178" t="e">
        <f t="shared" si="77"/>
        <v>#VALUE!</v>
      </c>
      <c r="L441" s="179" t="e">
        <f t="shared" si="78"/>
        <v>#VALUE!</v>
      </c>
      <c r="M441" s="180" t="e">
        <f t="shared" si="79"/>
        <v>#VALUE!</v>
      </c>
      <c r="N441" s="180"/>
      <c r="O441" s="180" t="e">
        <f t="shared" si="80"/>
        <v>#VALUE!</v>
      </c>
      <c r="P441" s="180" t="e">
        <f t="shared" si="81"/>
        <v>#VALUE!</v>
      </c>
      <c r="Q441" s="180" t="e">
        <f t="shared" si="82"/>
        <v>#VALUE!</v>
      </c>
      <c r="R441" s="180" t="e">
        <f t="shared" si="83"/>
        <v>#VALUE!</v>
      </c>
      <c r="S441" s="180"/>
      <c r="T441" s="181" t="e">
        <f t="shared" si="84"/>
        <v>#VALUE!</v>
      </c>
      <c r="U441" s="182"/>
      <c r="V441" s="174" t="e">
        <f t="shared" si="85"/>
        <v>#VALUE!</v>
      </c>
      <c r="W441" s="174" t="e">
        <f t="shared" si="86"/>
        <v>#VALUE!</v>
      </c>
    </row>
    <row r="442" spans="6:23" x14ac:dyDescent="0.25">
      <c r="F442"/>
      <c r="J442" s="178" t="e">
        <f t="shared" si="76"/>
        <v>#VALUE!</v>
      </c>
      <c r="K442" s="178" t="e">
        <f t="shared" si="77"/>
        <v>#VALUE!</v>
      </c>
      <c r="L442" s="179" t="e">
        <f t="shared" si="78"/>
        <v>#VALUE!</v>
      </c>
      <c r="M442" s="180" t="e">
        <f t="shared" si="79"/>
        <v>#VALUE!</v>
      </c>
      <c r="N442" s="180"/>
      <c r="O442" s="180" t="e">
        <f t="shared" si="80"/>
        <v>#VALUE!</v>
      </c>
      <c r="P442" s="180" t="e">
        <f t="shared" si="81"/>
        <v>#VALUE!</v>
      </c>
      <c r="Q442" s="180" t="e">
        <f t="shared" si="82"/>
        <v>#VALUE!</v>
      </c>
      <c r="R442" s="180" t="e">
        <f t="shared" si="83"/>
        <v>#VALUE!</v>
      </c>
      <c r="S442" s="180"/>
      <c r="T442" s="181" t="e">
        <f t="shared" si="84"/>
        <v>#VALUE!</v>
      </c>
      <c r="U442" s="182"/>
      <c r="V442" s="174" t="e">
        <f t="shared" si="85"/>
        <v>#VALUE!</v>
      </c>
      <c r="W442" s="174" t="e">
        <f t="shared" si="86"/>
        <v>#VALUE!</v>
      </c>
    </row>
    <row r="443" spans="6:23" x14ac:dyDescent="0.25">
      <c r="F443"/>
      <c r="J443" s="178" t="e">
        <f t="shared" si="76"/>
        <v>#VALUE!</v>
      </c>
      <c r="K443" s="178" t="e">
        <f t="shared" si="77"/>
        <v>#VALUE!</v>
      </c>
      <c r="L443" s="179" t="e">
        <f t="shared" si="78"/>
        <v>#VALUE!</v>
      </c>
      <c r="M443" s="180" t="e">
        <f t="shared" si="79"/>
        <v>#VALUE!</v>
      </c>
      <c r="N443" s="180"/>
      <c r="O443" s="180" t="e">
        <f t="shared" si="80"/>
        <v>#VALUE!</v>
      </c>
      <c r="P443" s="180" t="e">
        <f t="shared" si="81"/>
        <v>#VALUE!</v>
      </c>
      <c r="Q443" s="180" t="e">
        <f t="shared" si="82"/>
        <v>#VALUE!</v>
      </c>
      <c r="R443" s="180" t="e">
        <f t="shared" si="83"/>
        <v>#VALUE!</v>
      </c>
      <c r="S443" s="180"/>
      <c r="T443" s="181" t="e">
        <f t="shared" si="84"/>
        <v>#VALUE!</v>
      </c>
      <c r="U443" s="182"/>
      <c r="V443" s="174" t="e">
        <f t="shared" si="85"/>
        <v>#VALUE!</v>
      </c>
      <c r="W443" s="174" t="e">
        <f t="shared" si="86"/>
        <v>#VALUE!</v>
      </c>
    </row>
    <row r="444" spans="6:23" x14ac:dyDescent="0.25">
      <c r="F444"/>
      <c r="J444" s="178" t="e">
        <f t="shared" si="76"/>
        <v>#VALUE!</v>
      </c>
      <c r="K444" s="178" t="e">
        <f t="shared" si="77"/>
        <v>#VALUE!</v>
      </c>
      <c r="L444" s="179" t="e">
        <f t="shared" si="78"/>
        <v>#VALUE!</v>
      </c>
      <c r="M444" s="180" t="e">
        <f t="shared" si="79"/>
        <v>#VALUE!</v>
      </c>
      <c r="N444" s="180"/>
      <c r="O444" s="180" t="e">
        <f t="shared" si="80"/>
        <v>#VALUE!</v>
      </c>
      <c r="P444" s="180" t="e">
        <f t="shared" si="81"/>
        <v>#VALUE!</v>
      </c>
      <c r="Q444" s="180" t="e">
        <f t="shared" si="82"/>
        <v>#VALUE!</v>
      </c>
      <c r="R444" s="180" t="e">
        <f t="shared" si="83"/>
        <v>#VALUE!</v>
      </c>
      <c r="S444" s="180"/>
      <c r="T444" s="181" t="e">
        <f t="shared" si="84"/>
        <v>#VALUE!</v>
      </c>
      <c r="U444" s="182"/>
      <c r="V444" s="174" t="e">
        <f t="shared" si="85"/>
        <v>#VALUE!</v>
      </c>
      <c r="W444" s="174" t="e">
        <f t="shared" si="86"/>
        <v>#VALUE!</v>
      </c>
    </row>
    <row r="445" spans="6:23" x14ac:dyDescent="0.25">
      <c r="F445"/>
      <c r="J445" s="178" t="e">
        <f t="shared" si="76"/>
        <v>#VALUE!</v>
      </c>
      <c r="K445" s="178" t="e">
        <f t="shared" si="77"/>
        <v>#VALUE!</v>
      </c>
      <c r="L445" s="179" t="e">
        <f t="shared" si="78"/>
        <v>#VALUE!</v>
      </c>
      <c r="M445" s="180" t="e">
        <f t="shared" si="79"/>
        <v>#VALUE!</v>
      </c>
      <c r="N445" s="180"/>
      <c r="O445" s="180" t="e">
        <f t="shared" si="80"/>
        <v>#VALUE!</v>
      </c>
      <c r="P445" s="180" t="e">
        <f t="shared" si="81"/>
        <v>#VALUE!</v>
      </c>
      <c r="Q445" s="180" t="e">
        <f t="shared" si="82"/>
        <v>#VALUE!</v>
      </c>
      <c r="R445" s="180" t="e">
        <f t="shared" si="83"/>
        <v>#VALUE!</v>
      </c>
      <c r="S445" s="180"/>
      <c r="T445" s="181" t="e">
        <f t="shared" si="84"/>
        <v>#VALUE!</v>
      </c>
      <c r="U445" s="182"/>
      <c r="V445" s="174" t="e">
        <f t="shared" si="85"/>
        <v>#VALUE!</v>
      </c>
      <c r="W445" s="174" t="e">
        <f t="shared" si="86"/>
        <v>#VALUE!</v>
      </c>
    </row>
    <row r="446" spans="6:23" x14ac:dyDescent="0.25">
      <c r="F446"/>
      <c r="J446" s="178" t="e">
        <f t="shared" si="76"/>
        <v>#VALUE!</v>
      </c>
      <c r="K446" s="178" t="e">
        <f t="shared" si="77"/>
        <v>#VALUE!</v>
      </c>
      <c r="L446" s="179" t="e">
        <f t="shared" si="78"/>
        <v>#VALUE!</v>
      </c>
      <c r="M446" s="180" t="e">
        <f t="shared" si="79"/>
        <v>#VALUE!</v>
      </c>
      <c r="N446" s="180"/>
      <c r="O446" s="180" t="e">
        <f t="shared" si="80"/>
        <v>#VALUE!</v>
      </c>
      <c r="P446" s="180" t="e">
        <f t="shared" si="81"/>
        <v>#VALUE!</v>
      </c>
      <c r="Q446" s="180" t="e">
        <f t="shared" si="82"/>
        <v>#VALUE!</v>
      </c>
      <c r="R446" s="180" t="e">
        <f t="shared" si="83"/>
        <v>#VALUE!</v>
      </c>
      <c r="S446" s="180"/>
      <c r="T446" s="181" t="e">
        <f t="shared" si="84"/>
        <v>#VALUE!</v>
      </c>
      <c r="U446" s="182"/>
      <c r="V446" s="174" t="e">
        <f t="shared" si="85"/>
        <v>#VALUE!</v>
      </c>
      <c r="W446" s="174" t="e">
        <f t="shared" si="86"/>
        <v>#VALUE!</v>
      </c>
    </row>
    <row r="447" spans="6:23" x14ac:dyDescent="0.25">
      <c r="F447"/>
      <c r="J447" s="178" t="e">
        <f t="shared" si="76"/>
        <v>#VALUE!</v>
      </c>
      <c r="K447" s="178" t="e">
        <f t="shared" si="77"/>
        <v>#VALUE!</v>
      </c>
      <c r="L447" s="179" t="e">
        <f t="shared" si="78"/>
        <v>#VALUE!</v>
      </c>
      <c r="M447" s="180" t="e">
        <f t="shared" si="79"/>
        <v>#VALUE!</v>
      </c>
      <c r="N447" s="180"/>
      <c r="O447" s="180" t="e">
        <f t="shared" si="80"/>
        <v>#VALUE!</v>
      </c>
      <c r="P447" s="180" t="e">
        <f t="shared" si="81"/>
        <v>#VALUE!</v>
      </c>
      <c r="Q447" s="180" t="e">
        <f t="shared" si="82"/>
        <v>#VALUE!</v>
      </c>
      <c r="R447" s="180" t="e">
        <f t="shared" si="83"/>
        <v>#VALUE!</v>
      </c>
      <c r="S447" s="180"/>
      <c r="T447" s="181" t="e">
        <f t="shared" si="84"/>
        <v>#VALUE!</v>
      </c>
      <c r="U447" s="182"/>
      <c r="V447" s="174" t="e">
        <f t="shared" si="85"/>
        <v>#VALUE!</v>
      </c>
      <c r="W447" s="174" t="e">
        <f t="shared" si="86"/>
        <v>#VALUE!</v>
      </c>
    </row>
    <row r="448" spans="6:23" x14ac:dyDescent="0.25">
      <c r="F448"/>
      <c r="J448" s="178" t="e">
        <f t="shared" si="76"/>
        <v>#VALUE!</v>
      </c>
      <c r="K448" s="178" t="e">
        <f t="shared" si="77"/>
        <v>#VALUE!</v>
      </c>
      <c r="L448" s="179" t="e">
        <f t="shared" si="78"/>
        <v>#VALUE!</v>
      </c>
      <c r="M448" s="180" t="e">
        <f t="shared" si="79"/>
        <v>#VALUE!</v>
      </c>
      <c r="N448" s="180"/>
      <c r="O448" s="180" t="e">
        <f t="shared" si="80"/>
        <v>#VALUE!</v>
      </c>
      <c r="P448" s="180" t="e">
        <f t="shared" si="81"/>
        <v>#VALUE!</v>
      </c>
      <c r="Q448" s="180" t="e">
        <f t="shared" si="82"/>
        <v>#VALUE!</v>
      </c>
      <c r="R448" s="180" t="e">
        <f t="shared" si="83"/>
        <v>#VALUE!</v>
      </c>
      <c r="S448" s="180"/>
      <c r="T448" s="181" t="e">
        <f t="shared" si="84"/>
        <v>#VALUE!</v>
      </c>
      <c r="U448" s="182"/>
      <c r="V448" s="174" t="e">
        <f t="shared" si="85"/>
        <v>#VALUE!</v>
      </c>
      <c r="W448" s="174" t="e">
        <f t="shared" si="86"/>
        <v>#VALUE!</v>
      </c>
    </row>
    <row r="449" spans="6:23" x14ac:dyDescent="0.25">
      <c r="F449"/>
      <c r="J449" s="178" t="e">
        <f t="shared" si="76"/>
        <v>#VALUE!</v>
      </c>
      <c r="K449" s="178" t="e">
        <f t="shared" si="77"/>
        <v>#VALUE!</v>
      </c>
      <c r="L449" s="179" t="e">
        <f t="shared" si="78"/>
        <v>#VALUE!</v>
      </c>
      <c r="M449" s="180" t="e">
        <f t="shared" si="79"/>
        <v>#VALUE!</v>
      </c>
      <c r="N449" s="180"/>
      <c r="O449" s="180" t="e">
        <f t="shared" si="80"/>
        <v>#VALUE!</v>
      </c>
      <c r="P449" s="180" t="e">
        <f t="shared" si="81"/>
        <v>#VALUE!</v>
      </c>
      <c r="Q449" s="180" t="e">
        <f t="shared" si="82"/>
        <v>#VALUE!</v>
      </c>
      <c r="R449" s="180" t="e">
        <f t="shared" si="83"/>
        <v>#VALUE!</v>
      </c>
      <c r="S449" s="180"/>
      <c r="T449" s="181" t="e">
        <f t="shared" si="84"/>
        <v>#VALUE!</v>
      </c>
      <c r="U449" s="182"/>
      <c r="V449" s="174" t="e">
        <f t="shared" si="85"/>
        <v>#VALUE!</v>
      </c>
      <c r="W449" s="174" t="e">
        <f t="shared" si="86"/>
        <v>#VALUE!</v>
      </c>
    </row>
    <row r="450" spans="6:23" x14ac:dyDescent="0.25">
      <c r="F450"/>
      <c r="J450" s="178" t="e">
        <f t="shared" ref="J450:J481" si="87">IF(RIGHT(C450,4)*1=$Y$3,LEFT(C450,2)*1," ")</f>
        <v>#VALUE!</v>
      </c>
      <c r="K450" s="178" t="e">
        <f t="shared" ref="K450:K481" si="88">IF(RIGHT(D450,4)*1=$Y$3,LEFT(D450,2)*1," ")</f>
        <v>#VALUE!</v>
      </c>
      <c r="L450" s="179" t="e">
        <f t="shared" ref="L450:L481" si="89">IF(RIGHT(C450,4)*1=$Y$3,MID(C450,4,2)*1," ")</f>
        <v>#VALUE!</v>
      </c>
      <c r="M450" s="180" t="e">
        <f t="shared" ref="M450:M481" si="90">IF(RIGHT(C450,4)*1=$Y$3,RIGHT(C450,4)*1," ")</f>
        <v>#VALUE!</v>
      </c>
      <c r="N450" s="180"/>
      <c r="O450" s="180" t="e">
        <f t="shared" ref="O450:O481" si="91">IF(RIGHT(C450,4)*1=$Y$3,SUBSTITUTE(C450,".","-")," ")</f>
        <v>#VALUE!</v>
      </c>
      <c r="P450" s="180" t="e">
        <f t="shared" ref="P450:P481" si="92">IF(RIGHT(D450,4)*1=$Y$3,SUBSTITUTE(D450,".","-")," ")</f>
        <v>#VALUE!</v>
      </c>
      <c r="Q450" s="180" t="e">
        <f t="shared" ref="Q450:Q481" si="93">IF(RIGHT(C450,4)*1=$Y$3,SUBSTITUTE(C450,".","-")," ")</f>
        <v>#VALUE!</v>
      </c>
      <c r="R450" s="180" t="e">
        <f t="shared" ref="R450:R481" si="94">IF(RIGHT(D450,4)*1=$Y$3,SUBSTITUTE(D450,".","-")," ")</f>
        <v>#VALUE!</v>
      </c>
      <c r="S450" s="180"/>
      <c r="T450" s="181" t="e">
        <f t="shared" ref="T450:T481" si="95">IF(RIGHT(C450,4)*1=$Y$3,Q450*1," ")</f>
        <v>#VALUE!</v>
      </c>
      <c r="U450" s="182"/>
      <c r="V450" s="174" t="e">
        <f t="shared" ref="V450:V481" si="96">IF(RIGHT(C450,4)*1=$Y$3,F450," ")</f>
        <v>#VALUE!</v>
      </c>
      <c r="W450" s="174" t="e">
        <f t="shared" si="86"/>
        <v>#VALUE!</v>
      </c>
    </row>
    <row r="451" spans="6:23" x14ac:dyDescent="0.25">
      <c r="F451"/>
      <c r="J451" s="178" t="e">
        <f t="shared" si="87"/>
        <v>#VALUE!</v>
      </c>
      <c r="K451" s="178" t="e">
        <f t="shared" si="88"/>
        <v>#VALUE!</v>
      </c>
      <c r="L451" s="179" t="e">
        <f t="shared" si="89"/>
        <v>#VALUE!</v>
      </c>
      <c r="M451" s="180" t="e">
        <f t="shared" si="90"/>
        <v>#VALUE!</v>
      </c>
      <c r="N451" s="180"/>
      <c r="O451" s="180" t="e">
        <f t="shared" si="91"/>
        <v>#VALUE!</v>
      </c>
      <c r="P451" s="180" t="e">
        <f t="shared" si="92"/>
        <v>#VALUE!</v>
      </c>
      <c r="Q451" s="180" t="e">
        <f t="shared" si="93"/>
        <v>#VALUE!</v>
      </c>
      <c r="R451" s="180" t="e">
        <f t="shared" si="94"/>
        <v>#VALUE!</v>
      </c>
      <c r="S451" s="180"/>
      <c r="T451" s="181" t="e">
        <f t="shared" si="95"/>
        <v>#VALUE!</v>
      </c>
      <c r="U451" s="182"/>
      <c r="V451" s="174" t="e">
        <f t="shared" si="96"/>
        <v>#VALUE!</v>
      </c>
      <c r="W451" s="174" t="e">
        <f t="shared" ref="W451:W481" si="97">+_xlfn.DAYS(P451,O451)+1</f>
        <v>#VALUE!</v>
      </c>
    </row>
    <row r="452" spans="6:23" x14ac:dyDescent="0.25">
      <c r="F452"/>
      <c r="J452" s="178" t="e">
        <f t="shared" si="87"/>
        <v>#VALUE!</v>
      </c>
      <c r="K452" s="178" t="e">
        <f t="shared" si="88"/>
        <v>#VALUE!</v>
      </c>
      <c r="L452" s="179" t="e">
        <f t="shared" si="89"/>
        <v>#VALUE!</v>
      </c>
      <c r="M452" s="180" t="e">
        <f t="shared" si="90"/>
        <v>#VALUE!</v>
      </c>
      <c r="N452" s="180"/>
      <c r="O452" s="180" t="e">
        <f t="shared" si="91"/>
        <v>#VALUE!</v>
      </c>
      <c r="P452" s="180" t="e">
        <f t="shared" si="92"/>
        <v>#VALUE!</v>
      </c>
      <c r="Q452" s="180" t="e">
        <f t="shared" si="93"/>
        <v>#VALUE!</v>
      </c>
      <c r="R452" s="180" t="e">
        <f t="shared" si="94"/>
        <v>#VALUE!</v>
      </c>
      <c r="S452" s="180"/>
      <c r="T452" s="181" t="e">
        <f t="shared" si="95"/>
        <v>#VALUE!</v>
      </c>
      <c r="U452" s="182"/>
      <c r="V452" s="174" t="e">
        <f t="shared" si="96"/>
        <v>#VALUE!</v>
      </c>
      <c r="W452" s="174" t="e">
        <f t="shared" si="97"/>
        <v>#VALUE!</v>
      </c>
    </row>
    <row r="453" spans="6:23" x14ac:dyDescent="0.25">
      <c r="F453"/>
      <c r="J453" s="178" t="e">
        <f t="shared" si="87"/>
        <v>#VALUE!</v>
      </c>
      <c r="K453" s="178" t="e">
        <f t="shared" si="88"/>
        <v>#VALUE!</v>
      </c>
      <c r="L453" s="179" t="e">
        <f t="shared" si="89"/>
        <v>#VALUE!</v>
      </c>
      <c r="M453" s="180" t="e">
        <f t="shared" si="90"/>
        <v>#VALUE!</v>
      </c>
      <c r="N453" s="180"/>
      <c r="O453" s="180" t="e">
        <f t="shared" si="91"/>
        <v>#VALUE!</v>
      </c>
      <c r="P453" s="180" t="e">
        <f t="shared" si="92"/>
        <v>#VALUE!</v>
      </c>
      <c r="Q453" s="180" t="e">
        <f t="shared" si="93"/>
        <v>#VALUE!</v>
      </c>
      <c r="R453" s="180" t="e">
        <f t="shared" si="94"/>
        <v>#VALUE!</v>
      </c>
      <c r="S453" s="180"/>
      <c r="T453" s="181" t="e">
        <f t="shared" si="95"/>
        <v>#VALUE!</v>
      </c>
      <c r="U453" s="182"/>
      <c r="V453" s="174" t="e">
        <f t="shared" si="96"/>
        <v>#VALUE!</v>
      </c>
      <c r="W453" s="174" t="e">
        <f t="shared" si="97"/>
        <v>#VALUE!</v>
      </c>
    </row>
    <row r="454" spans="6:23" x14ac:dyDescent="0.25">
      <c r="F454"/>
      <c r="J454" s="178" t="e">
        <f t="shared" si="87"/>
        <v>#VALUE!</v>
      </c>
      <c r="K454" s="178" t="e">
        <f t="shared" si="88"/>
        <v>#VALUE!</v>
      </c>
      <c r="L454" s="179" t="e">
        <f t="shared" si="89"/>
        <v>#VALUE!</v>
      </c>
      <c r="M454" s="180" t="e">
        <f t="shared" si="90"/>
        <v>#VALUE!</v>
      </c>
      <c r="N454" s="180"/>
      <c r="O454" s="180" t="e">
        <f t="shared" si="91"/>
        <v>#VALUE!</v>
      </c>
      <c r="P454" s="180" t="e">
        <f t="shared" si="92"/>
        <v>#VALUE!</v>
      </c>
      <c r="Q454" s="180" t="e">
        <f t="shared" si="93"/>
        <v>#VALUE!</v>
      </c>
      <c r="R454" s="180" t="e">
        <f t="shared" si="94"/>
        <v>#VALUE!</v>
      </c>
      <c r="S454" s="180"/>
      <c r="T454" s="181" t="e">
        <f t="shared" si="95"/>
        <v>#VALUE!</v>
      </c>
      <c r="U454" s="182"/>
      <c r="V454" s="174" t="e">
        <f t="shared" si="96"/>
        <v>#VALUE!</v>
      </c>
      <c r="W454" s="174" t="e">
        <f t="shared" si="97"/>
        <v>#VALUE!</v>
      </c>
    </row>
    <row r="455" spans="6:23" x14ac:dyDescent="0.25">
      <c r="F455"/>
      <c r="J455" s="178" t="e">
        <f t="shared" si="87"/>
        <v>#VALUE!</v>
      </c>
      <c r="K455" s="178" t="e">
        <f t="shared" si="88"/>
        <v>#VALUE!</v>
      </c>
      <c r="L455" s="179" t="e">
        <f t="shared" si="89"/>
        <v>#VALUE!</v>
      </c>
      <c r="M455" s="180" t="e">
        <f t="shared" si="90"/>
        <v>#VALUE!</v>
      </c>
      <c r="N455" s="180"/>
      <c r="O455" s="180" t="e">
        <f t="shared" si="91"/>
        <v>#VALUE!</v>
      </c>
      <c r="P455" s="180" t="e">
        <f t="shared" si="92"/>
        <v>#VALUE!</v>
      </c>
      <c r="Q455" s="180" t="e">
        <f t="shared" si="93"/>
        <v>#VALUE!</v>
      </c>
      <c r="R455" s="180" t="e">
        <f t="shared" si="94"/>
        <v>#VALUE!</v>
      </c>
      <c r="S455" s="180"/>
      <c r="T455" s="181" t="e">
        <f t="shared" si="95"/>
        <v>#VALUE!</v>
      </c>
      <c r="U455" s="182"/>
      <c r="V455" s="174" t="e">
        <f t="shared" si="96"/>
        <v>#VALUE!</v>
      </c>
      <c r="W455" s="174" t="e">
        <f t="shared" si="97"/>
        <v>#VALUE!</v>
      </c>
    </row>
    <row r="456" spans="6:23" x14ac:dyDescent="0.25">
      <c r="F456"/>
      <c r="J456" s="178" t="e">
        <f t="shared" si="87"/>
        <v>#VALUE!</v>
      </c>
      <c r="K456" s="178" t="e">
        <f t="shared" si="88"/>
        <v>#VALUE!</v>
      </c>
      <c r="L456" s="179" t="e">
        <f t="shared" si="89"/>
        <v>#VALUE!</v>
      </c>
      <c r="M456" s="180" t="e">
        <f t="shared" si="90"/>
        <v>#VALUE!</v>
      </c>
      <c r="N456" s="180"/>
      <c r="O456" s="180" t="e">
        <f t="shared" si="91"/>
        <v>#VALUE!</v>
      </c>
      <c r="P456" s="180" t="e">
        <f t="shared" si="92"/>
        <v>#VALUE!</v>
      </c>
      <c r="Q456" s="180" t="e">
        <f t="shared" si="93"/>
        <v>#VALUE!</v>
      </c>
      <c r="R456" s="180" t="e">
        <f t="shared" si="94"/>
        <v>#VALUE!</v>
      </c>
      <c r="S456" s="180"/>
      <c r="T456" s="181" t="e">
        <f t="shared" si="95"/>
        <v>#VALUE!</v>
      </c>
      <c r="U456" s="182"/>
      <c r="V456" s="174" t="e">
        <f t="shared" si="96"/>
        <v>#VALUE!</v>
      </c>
      <c r="W456" s="174" t="e">
        <f t="shared" si="97"/>
        <v>#VALUE!</v>
      </c>
    </row>
    <row r="457" spans="6:23" x14ac:dyDescent="0.25">
      <c r="F457"/>
      <c r="J457" s="178" t="e">
        <f t="shared" si="87"/>
        <v>#VALUE!</v>
      </c>
      <c r="K457" s="178" t="e">
        <f t="shared" si="88"/>
        <v>#VALUE!</v>
      </c>
      <c r="L457" s="179" t="e">
        <f t="shared" si="89"/>
        <v>#VALUE!</v>
      </c>
      <c r="M457" s="180" t="e">
        <f t="shared" si="90"/>
        <v>#VALUE!</v>
      </c>
      <c r="N457" s="180"/>
      <c r="O457" s="180" t="e">
        <f t="shared" si="91"/>
        <v>#VALUE!</v>
      </c>
      <c r="P457" s="180" t="e">
        <f t="shared" si="92"/>
        <v>#VALUE!</v>
      </c>
      <c r="Q457" s="180" t="e">
        <f t="shared" si="93"/>
        <v>#VALUE!</v>
      </c>
      <c r="R457" s="180" t="e">
        <f t="shared" si="94"/>
        <v>#VALUE!</v>
      </c>
      <c r="S457" s="180"/>
      <c r="T457" s="181" t="e">
        <f t="shared" si="95"/>
        <v>#VALUE!</v>
      </c>
      <c r="U457" s="182"/>
      <c r="V457" s="174" t="e">
        <f t="shared" si="96"/>
        <v>#VALUE!</v>
      </c>
      <c r="W457" s="174" t="e">
        <f t="shared" si="97"/>
        <v>#VALUE!</v>
      </c>
    </row>
    <row r="458" spans="6:23" x14ac:dyDescent="0.25">
      <c r="F458"/>
      <c r="J458" s="178" t="e">
        <f t="shared" si="87"/>
        <v>#VALUE!</v>
      </c>
      <c r="K458" s="178" t="e">
        <f t="shared" si="88"/>
        <v>#VALUE!</v>
      </c>
      <c r="L458" s="179" t="e">
        <f t="shared" si="89"/>
        <v>#VALUE!</v>
      </c>
      <c r="M458" s="180" t="e">
        <f t="shared" si="90"/>
        <v>#VALUE!</v>
      </c>
      <c r="N458" s="180"/>
      <c r="O458" s="180" t="e">
        <f t="shared" si="91"/>
        <v>#VALUE!</v>
      </c>
      <c r="P458" s="180" t="e">
        <f t="shared" si="92"/>
        <v>#VALUE!</v>
      </c>
      <c r="Q458" s="180" t="e">
        <f t="shared" si="93"/>
        <v>#VALUE!</v>
      </c>
      <c r="R458" s="180" t="e">
        <f t="shared" si="94"/>
        <v>#VALUE!</v>
      </c>
      <c r="S458" s="180"/>
      <c r="T458" s="181" t="e">
        <f t="shared" si="95"/>
        <v>#VALUE!</v>
      </c>
      <c r="U458" s="182"/>
      <c r="V458" s="174" t="e">
        <f t="shared" si="96"/>
        <v>#VALUE!</v>
      </c>
      <c r="W458" s="174" t="e">
        <f t="shared" si="97"/>
        <v>#VALUE!</v>
      </c>
    </row>
    <row r="459" spans="6:23" x14ac:dyDescent="0.25">
      <c r="F459"/>
      <c r="J459" s="178" t="e">
        <f t="shared" si="87"/>
        <v>#VALUE!</v>
      </c>
      <c r="K459" s="178" t="e">
        <f t="shared" si="88"/>
        <v>#VALUE!</v>
      </c>
      <c r="L459" s="179" t="e">
        <f t="shared" si="89"/>
        <v>#VALUE!</v>
      </c>
      <c r="M459" s="180" t="e">
        <f t="shared" si="90"/>
        <v>#VALUE!</v>
      </c>
      <c r="N459" s="180"/>
      <c r="O459" s="180" t="e">
        <f t="shared" si="91"/>
        <v>#VALUE!</v>
      </c>
      <c r="P459" s="180" t="e">
        <f t="shared" si="92"/>
        <v>#VALUE!</v>
      </c>
      <c r="Q459" s="180" t="e">
        <f t="shared" si="93"/>
        <v>#VALUE!</v>
      </c>
      <c r="R459" s="180" t="e">
        <f t="shared" si="94"/>
        <v>#VALUE!</v>
      </c>
      <c r="S459" s="180"/>
      <c r="T459" s="181" t="e">
        <f t="shared" si="95"/>
        <v>#VALUE!</v>
      </c>
      <c r="U459" s="182"/>
      <c r="V459" s="174" t="e">
        <f t="shared" si="96"/>
        <v>#VALUE!</v>
      </c>
      <c r="W459" s="174" t="e">
        <f t="shared" si="97"/>
        <v>#VALUE!</v>
      </c>
    </row>
    <row r="460" spans="6:23" x14ac:dyDescent="0.25">
      <c r="F460"/>
      <c r="J460" s="178" t="e">
        <f t="shared" si="87"/>
        <v>#VALUE!</v>
      </c>
      <c r="K460" s="178" t="e">
        <f t="shared" si="88"/>
        <v>#VALUE!</v>
      </c>
      <c r="L460" s="179" t="e">
        <f t="shared" si="89"/>
        <v>#VALUE!</v>
      </c>
      <c r="M460" s="180" t="e">
        <f t="shared" si="90"/>
        <v>#VALUE!</v>
      </c>
      <c r="N460" s="180"/>
      <c r="O460" s="180" t="e">
        <f t="shared" si="91"/>
        <v>#VALUE!</v>
      </c>
      <c r="P460" s="180" t="e">
        <f t="shared" si="92"/>
        <v>#VALUE!</v>
      </c>
      <c r="Q460" s="180" t="e">
        <f t="shared" si="93"/>
        <v>#VALUE!</v>
      </c>
      <c r="R460" s="180" t="e">
        <f t="shared" si="94"/>
        <v>#VALUE!</v>
      </c>
      <c r="S460" s="180"/>
      <c r="T460" s="181" t="e">
        <f t="shared" si="95"/>
        <v>#VALUE!</v>
      </c>
      <c r="U460" s="182"/>
      <c r="V460" s="174" t="e">
        <f t="shared" si="96"/>
        <v>#VALUE!</v>
      </c>
      <c r="W460" s="174" t="e">
        <f t="shared" si="97"/>
        <v>#VALUE!</v>
      </c>
    </row>
    <row r="461" spans="6:23" x14ac:dyDescent="0.25">
      <c r="F461"/>
      <c r="J461" s="178" t="e">
        <f t="shared" si="87"/>
        <v>#VALUE!</v>
      </c>
      <c r="K461" s="178" t="e">
        <f t="shared" si="88"/>
        <v>#VALUE!</v>
      </c>
      <c r="L461" s="179" t="e">
        <f t="shared" si="89"/>
        <v>#VALUE!</v>
      </c>
      <c r="M461" s="180" t="e">
        <f t="shared" si="90"/>
        <v>#VALUE!</v>
      </c>
      <c r="N461" s="180"/>
      <c r="O461" s="180" t="e">
        <f t="shared" si="91"/>
        <v>#VALUE!</v>
      </c>
      <c r="P461" s="180" t="e">
        <f t="shared" si="92"/>
        <v>#VALUE!</v>
      </c>
      <c r="Q461" s="180" t="e">
        <f t="shared" si="93"/>
        <v>#VALUE!</v>
      </c>
      <c r="R461" s="180" t="e">
        <f t="shared" si="94"/>
        <v>#VALUE!</v>
      </c>
      <c r="S461" s="180"/>
      <c r="T461" s="181" t="e">
        <f t="shared" si="95"/>
        <v>#VALUE!</v>
      </c>
      <c r="U461" s="182"/>
      <c r="V461" s="174" t="e">
        <f t="shared" si="96"/>
        <v>#VALUE!</v>
      </c>
      <c r="W461" s="174" t="e">
        <f t="shared" si="97"/>
        <v>#VALUE!</v>
      </c>
    </row>
    <row r="462" spans="6:23" x14ac:dyDescent="0.25">
      <c r="F462"/>
      <c r="J462" s="178" t="e">
        <f t="shared" si="87"/>
        <v>#VALUE!</v>
      </c>
      <c r="K462" s="178" t="e">
        <f t="shared" si="88"/>
        <v>#VALUE!</v>
      </c>
      <c r="L462" s="179" t="e">
        <f t="shared" si="89"/>
        <v>#VALUE!</v>
      </c>
      <c r="M462" s="180" t="e">
        <f t="shared" si="90"/>
        <v>#VALUE!</v>
      </c>
      <c r="N462" s="180"/>
      <c r="O462" s="180" t="e">
        <f t="shared" si="91"/>
        <v>#VALUE!</v>
      </c>
      <c r="P462" s="180" t="e">
        <f t="shared" si="92"/>
        <v>#VALUE!</v>
      </c>
      <c r="Q462" s="180" t="e">
        <f t="shared" si="93"/>
        <v>#VALUE!</v>
      </c>
      <c r="R462" s="180" t="e">
        <f t="shared" si="94"/>
        <v>#VALUE!</v>
      </c>
      <c r="S462" s="180"/>
      <c r="T462" s="181" t="e">
        <f t="shared" si="95"/>
        <v>#VALUE!</v>
      </c>
      <c r="U462" s="182"/>
      <c r="V462" s="174" t="e">
        <f t="shared" si="96"/>
        <v>#VALUE!</v>
      </c>
      <c r="W462" s="174" t="e">
        <f t="shared" si="97"/>
        <v>#VALUE!</v>
      </c>
    </row>
    <row r="463" spans="6:23" x14ac:dyDescent="0.25">
      <c r="F463"/>
      <c r="J463" s="178" t="e">
        <f t="shared" si="87"/>
        <v>#VALUE!</v>
      </c>
      <c r="K463" s="178" t="e">
        <f t="shared" si="88"/>
        <v>#VALUE!</v>
      </c>
      <c r="L463" s="179" t="e">
        <f t="shared" si="89"/>
        <v>#VALUE!</v>
      </c>
      <c r="M463" s="180" t="e">
        <f t="shared" si="90"/>
        <v>#VALUE!</v>
      </c>
      <c r="N463" s="180"/>
      <c r="O463" s="180" t="e">
        <f t="shared" si="91"/>
        <v>#VALUE!</v>
      </c>
      <c r="P463" s="180" t="e">
        <f t="shared" si="92"/>
        <v>#VALUE!</v>
      </c>
      <c r="Q463" s="180" t="e">
        <f t="shared" si="93"/>
        <v>#VALUE!</v>
      </c>
      <c r="R463" s="180" t="e">
        <f t="shared" si="94"/>
        <v>#VALUE!</v>
      </c>
      <c r="S463" s="180"/>
      <c r="T463" s="181" t="e">
        <f t="shared" si="95"/>
        <v>#VALUE!</v>
      </c>
      <c r="U463" s="182"/>
      <c r="V463" s="174" t="e">
        <f t="shared" si="96"/>
        <v>#VALUE!</v>
      </c>
      <c r="W463" s="174" t="e">
        <f t="shared" si="97"/>
        <v>#VALUE!</v>
      </c>
    </row>
    <row r="464" spans="6:23" x14ac:dyDescent="0.25">
      <c r="F464"/>
      <c r="J464" s="178" t="e">
        <f t="shared" si="87"/>
        <v>#VALUE!</v>
      </c>
      <c r="K464" s="178" t="e">
        <f t="shared" si="88"/>
        <v>#VALUE!</v>
      </c>
      <c r="L464" s="179" t="e">
        <f t="shared" si="89"/>
        <v>#VALUE!</v>
      </c>
      <c r="M464" s="180" t="e">
        <f t="shared" si="90"/>
        <v>#VALUE!</v>
      </c>
      <c r="N464" s="180"/>
      <c r="O464" s="180" t="e">
        <f t="shared" si="91"/>
        <v>#VALUE!</v>
      </c>
      <c r="P464" s="180" t="e">
        <f t="shared" si="92"/>
        <v>#VALUE!</v>
      </c>
      <c r="Q464" s="180" t="e">
        <f t="shared" si="93"/>
        <v>#VALUE!</v>
      </c>
      <c r="R464" s="180" t="e">
        <f t="shared" si="94"/>
        <v>#VALUE!</v>
      </c>
      <c r="S464" s="180"/>
      <c r="T464" s="181" t="e">
        <f t="shared" si="95"/>
        <v>#VALUE!</v>
      </c>
      <c r="U464" s="182"/>
      <c r="V464" s="174" t="e">
        <f t="shared" si="96"/>
        <v>#VALUE!</v>
      </c>
      <c r="W464" s="174" t="e">
        <f t="shared" si="97"/>
        <v>#VALUE!</v>
      </c>
    </row>
    <row r="465" spans="6:23" x14ac:dyDescent="0.25">
      <c r="F465"/>
      <c r="J465" s="178" t="e">
        <f t="shared" si="87"/>
        <v>#VALUE!</v>
      </c>
      <c r="K465" s="178" t="e">
        <f t="shared" si="88"/>
        <v>#VALUE!</v>
      </c>
      <c r="L465" s="179" t="e">
        <f t="shared" si="89"/>
        <v>#VALUE!</v>
      </c>
      <c r="M465" s="180" t="e">
        <f t="shared" si="90"/>
        <v>#VALUE!</v>
      </c>
      <c r="N465" s="180"/>
      <c r="O465" s="180" t="e">
        <f t="shared" si="91"/>
        <v>#VALUE!</v>
      </c>
      <c r="P465" s="180" t="e">
        <f t="shared" si="92"/>
        <v>#VALUE!</v>
      </c>
      <c r="Q465" s="180" t="e">
        <f t="shared" si="93"/>
        <v>#VALUE!</v>
      </c>
      <c r="R465" s="180" t="e">
        <f t="shared" si="94"/>
        <v>#VALUE!</v>
      </c>
      <c r="S465" s="180"/>
      <c r="T465" s="181" t="e">
        <f t="shared" si="95"/>
        <v>#VALUE!</v>
      </c>
      <c r="U465" s="182"/>
      <c r="V465" s="174" t="e">
        <f t="shared" si="96"/>
        <v>#VALUE!</v>
      </c>
      <c r="W465" s="174" t="e">
        <f t="shared" si="97"/>
        <v>#VALUE!</v>
      </c>
    </row>
    <row r="466" spans="6:23" x14ac:dyDescent="0.25">
      <c r="F466"/>
      <c r="J466" s="178" t="e">
        <f t="shared" si="87"/>
        <v>#VALUE!</v>
      </c>
      <c r="K466" s="178" t="e">
        <f t="shared" si="88"/>
        <v>#VALUE!</v>
      </c>
      <c r="L466" s="179" t="e">
        <f t="shared" si="89"/>
        <v>#VALUE!</v>
      </c>
      <c r="M466" s="180" t="e">
        <f t="shared" si="90"/>
        <v>#VALUE!</v>
      </c>
      <c r="N466" s="180"/>
      <c r="O466" s="180" t="e">
        <f t="shared" si="91"/>
        <v>#VALUE!</v>
      </c>
      <c r="P466" s="180" t="e">
        <f t="shared" si="92"/>
        <v>#VALUE!</v>
      </c>
      <c r="Q466" s="180" t="e">
        <f t="shared" si="93"/>
        <v>#VALUE!</v>
      </c>
      <c r="R466" s="180" t="e">
        <f t="shared" si="94"/>
        <v>#VALUE!</v>
      </c>
      <c r="S466" s="180"/>
      <c r="T466" s="181" t="e">
        <f t="shared" si="95"/>
        <v>#VALUE!</v>
      </c>
      <c r="U466" s="182"/>
      <c r="V466" s="174" t="e">
        <f t="shared" si="96"/>
        <v>#VALUE!</v>
      </c>
      <c r="W466" s="174" t="e">
        <f t="shared" si="97"/>
        <v>#VALUE!</v>
      </c>
    </row>
    <row r="467" spans="6:23" x14ac:dyDescent="0.25">
      <c r="F467"/>
      <c r="J467" s="178" t="e">
        <f t="shared" si="87"/>
        <v>#VALUE!</v>
      </c>
      <c r="K467" s="178" t="e">
        <f t="shared" si="88"/>
        <v>#VALUE!</v>
      </c>
      <c r="L467" s="179" t="e">
        <f t="shared" si="89"/>
        <v>#VALUE!</v>
      </c>
      <c r="M467" s="180" t="e">
        <f t="shared" si="90"/>
        <v>#VALUE!</v>
      </c>
      <c r="N467" s="180"/>
      <c r="O467" s="180" t="e">
        <f t="shared" si="91"/>
        <v>#VALUE!</v>
      </c>
      <c r="P467" s="180" t="e">
        <f t="shared" si="92"/>
        <v>#VALUE!</v>
      </c>
      <c r="Q467" s="180" t="e">
        <f t="shared" si="93"/>
        <v>#VALUE!</v>
      </c>
      <c r="R467" s="180" t="e">
        <f t="shared" si="94"/>
        <v>#VALUE!</v>
      </c>
      <c r="S467" s="180"/>
      <c r="T467" s="181" t="e">
        <f t="shared" si="95"/>
        <v>#VALUE!</v>
      </c>
      <c r="U467" s="182"/>
      <c r="V467" s="174" t="e">
        <f t="shared" si="96"/>
        <v>#VALUE!</v>
      </c>
      <c r="W467" s="174" t="e">
        <f t="shared" si="97"/>
        <v>#VALUE!</v>
      </c>
    </row>
    <row r="468" spans="6:23" x14ac:dyDescent="0.25">
      <c r="F468"/>
      <c r="J468" s="178" t="e">
        <f t="shared" si="87"/>
        <v>#VALUE!</v>
      </c>
      <c r="K468" s="178" t="e">
        <f t="shared" si="88"/>
        <v>#VALUE!</v>
      </c>
      <c r="L468" s="179" t="e">
        <f t="shared" si="89"/>
        <v>#VALUE!</v>
      </c>
      <c r="M468" s="180" t="e">
        <f t="shared" si="90"/>
        <v>#VALUE!</v>
      </c>
      <c r="N468" s="180"/>
      <c r="O468" s="180" t="e">
        <f t="shared" si="91"/>
        <v>#VALUE!</v>
      </c>
      <c r="P468" s="180" t="e">
        <f t="shared" si="92"/>
        <v>#VALUE!</v>
      </c>
      <c r="Q468" s="180" t="e">
        <f t="shared" si="93"/>
        <v>#VALUE!</v>
      </c>
      <c r="R468" s="180" t="e">
        <f t="shared" si="94"/>
        <v>#VALUE!</v>
      </c>
      <c r="S468" s="180"/>
      <c r="T468" s="181" t="e">
        <f t="shared" si="95"/>
        <v>#VALUE!</v>
      </c>
      <c r="U468" s="182"/>
      <c r="V468" s="174" t="e">
        <f t="shared" si="96"/>
        <v>#VALUE!</v>
      </c>
      <c r="W468" s="174" t="e">
        <f t="shared" si="97"/>
        <v>#VALUE!</v>
      </c>
    </row>
    <row r="469" spans="6:23" x14ac:dyDescent="0.25">
      <c r="F469"/>
      <c r="J469" s="178" t="e">
        <f t="shared" si="87"/>
        <v>#VALUE!</v>
      </c>
      <c r="K469" s="178" t="e">
        <f t="shared" si="88"/>
        <v>#VALUE!</v>
      </c>
      <c r="L469" s="179" t="e">
        <f t="shared" si="89"/>
        <v>#VALUE!</v>
      </c>
      <c r="M469" s="180" t="e">
        <f t="shared" si="90"/>
        <v>#VALUE!</v>
      </c>
      <c r="N469" s="180"/>
      <c r="O469" s="180" t="e">
        <f t="shared" si="91"/>
        <v>#VALUE!</v>
      </c>
      <c r="P469" s="180" t="e">
        <f t="shared" si="92"/>
        <v>#VALUE!</v>
      </c>
      <c r="Q469" s="180" t="e">
        <f t="shared" si="93"/>
        <v>#VALUE!</v>
      </c>
      <c r="R469" s="180" t="e">
        <f t="shared" si="94"/>
        <v>#VALUE!</v>
      </c>
      <c r="S469" s="180"/>
      <c r="T469" s="181" t="e">
        <f t="shared" si="95"/>
        <v>#VALUE!</v>
      </c>
      <c r="U469" s="182"/>
      <c r="V469" s="174" t="e">
        <f t="shared" si="96"/>
        <v>#VALUE!</v>
      </c>
      <c r="W469" s="174" t="e">
        <f t="shared" si="97"/>
        <v>#VALUE!</v>
      </c>
    </row>
    <row r="470" spans="6:23" x14ac:dyDescent="0.25">
      <c r="F470"/>
      <c r="J470" s="178" t="e">
        <f t="shared" si="87"/>
        <v>#VALUE!</v>
      </c>
      <c r="K470" s="178" t="e">
        <f t="shared" si="88"/>
        <v>#VALUE!</v>
      </c>
      <c r="L470" s="179" t="e">
        <f t="shared" si="89"/>
        <v>#VALUE!</v>
      </c>
      <c r="M470" s="180" t="e">
        <f t="shared" si="90"/>
        <v>#VALUE!</v>
      </c>
      <c r="N470" s="180"/>
      <c r="O470" s="180" t="e">
        <f t="shared" si="91"/>
        <v>#VALUE!</v>
      </c>
      <c r="P470" s="180" t="e">
        <f t="shared" si="92"/>
        <v>#VALUE!</v>
      </c>
      <c r="Q470" s="180" t="e">
        <f t="shared" si="93"/>
        <v>#VALUE!</v>
      </c>
      <c r="R470" s="180" t="e">
        <f t="shared" si="94"/>
        <v>#VALUE!</v>
      </c>
      <c r="S470" s="180"/>
      <c r="T470" s="181" t="e">
        <f t="shared" si="95"/>
        <v>#VALUE!</v>
      </c>
      <c r="U470" s="182"/>
      <c r="V470" s="174" t="e">
        <f t="shared" si="96"/>
        <v>#VALUE!</v>
      </c>
      <c r="W470" s="174" t="e">
        <f t="shared" si="97"/>
        <v>#VALUE!</v>
      </c>
    </row>
    <row r="471" spans="6:23" x14ac:dyDescent="0.25">
      <c r="F471"/>
      <c r="J471" s="178" t="e">
        <f t="shared" si="87"/>
        <v>#VALUE!</v>
      </c>
      <c r="K471" s="178" t="e">
        <f t="shared" si="88"/>
        <v>#VALUE!</v>
      </c>
      <c r="L471" s="179" t="e">
        <f t="shared" si="89"/>
        <v>#VALUE!</v>
      </c>
      <c r="M471" s="180" t="e">
        <f t="shared" si="90"/>
        <v>#VALUE!</v>
      </c>
      <c r="N471" s="180"/>
      <c r="O471" s="180" t="e">
        <f t="shared" si="91"/>
        <v>#VALUE!</v>
      </c>
      <c r="P471" s="180" t="e">
        <f t="shared" si="92"/>
        <v>#VALUE!</v>
      </c>
      <c r="Q471" s="180" t="e">
        <f t="shared" si="93"/>
        <v>#VALUE!</v>
      </c>
      <c r="R471" s="180" t="e">
        <f t="shared" si="94"/>
        <v>#VALUE!</v>
      </c>
      <c r="S471" s="180"/>
      <c r="T471" s="181" t="e">
        <f t="shared" si="95"/>
        <v>#VALUE!</v>
      </c>
      <c r="U471" s="182"/>
      <c r="V471" s="174" t="e">
        <f t="shared" si="96"/>
        <v>#VALUE!</v>
      </c>
      <c r="W471" s="174" t="e">
        <f t="shared" si="97"/>
        <v>#VALUE!</v>
      </c>
    </row>
    <row r="472" spans="6:23" x14ac:dyDescent="0.25">
      <c r="F472"/>
      <c r="J472" s="178" t="e">
        <f t="shared" si="87"/>
        <v>#VALUE!</v>
      </c>
      <c r="K472" s="178" t="e">
        <f t="shared" si="88"/>
        <v>#VALUE!</v>
      </c>
      <c r="L472" s="179" t="e">
        <f t="shared" si="89"/>
        <v>#VALUE!</v>
      </c>
      <c r="M472" s="180" t="e">
        <f t="shared" si="90"/>
        <v>#VALUE!</v>
      </c>
      <c r="N472" s="180"/>
      <c r="O472" s="180" t="e">
        <f t="shared" si="91"/>
        <v>#VALUE!</v>
      </c>
      <c r="P472" s="180" t="e">
        <f t="shared" si="92"/>
        <v>#VALUE!</v>
      </c>
      <c r="Q472" s="180" t="e">
        <f t="shared" si="93"/>
        <v>#VALUE!</v>
      </c>
      <c r="R472" s="180" t="e">
        <f t="shared" si="94"/>
        <v>#VALUE!</v>
      </c>
      <c r="S472" s="180"/>
      <c r="T472" s="181" t="e">
        <f t="shared" si="95"/>
        <v>#VALUE!</v>
      </c>
      <c r="U472" s="182"/>
      <c r="V472" s="174" t="e">
        <f t="shared" si="96"/>
        <v>#VALUE!</v>
      </c>
      <c r="W472" s="174" t="e">
        <f t="shared" si="97"/>
        <v>#VALUE!</v>
      </c>
    </row>
    <row r="473" spans="6:23" x14ac:dyDescent="0.25">
      <c r="F473"/>
      <c r="J473" s="178" t="e">
        <f t="shared" si="87"/>
        <v>#VALUE!</v>
      </c>
      <c r="K473" s="178" t="e">
        <f t="shared" si="88"/>
        <v>#VALUE!</v>
      </c>
      <c r="L473" s="179" t="e">
        <f t="shared" si="89"/>
        <v>#VALUE!</v>
      </c>
      <c r="M473" s="180" t="e">
        <f t="shared" si="90"/>
        <v>#VALUE!</v>
      </c>
      <c r="N473" s="180"/>
      <c r="O473" s="180" t="e">
        <f t="shared" si="91"/>
        <v>#VALUE!</v>
      </c>
      <c r="P473" s="180" t="e">
        <f t="shared" si="92"/>
        <v>#VALUE!</v>
      </c>
      <c r="Q473" s="180" t="e">
        <f t="shared" si="93"/>
        <v>#VALUE!</v>
      </c>
      <c r="R473" s="180" t="e">
        <f t="shared" si="94"/>
        <v>#VALUE!</v>
      </c>
      <c r="S473" s="180"/>
      <c r="T473" s="181" t="e">
        <f t="shared" si="95"/>
        <v>#VALUE!</v>
      </c>
      <c r="U473" s="182"/>
      <c r="V473" s="174" t="e">
        <f t="shared" si="96"/>
        <v>#VALUE!</v>
      </c>
      <c r="W473" s="174" t="e">
        <f t="shared" si="97"/>
        <v>#VALUE!</v>
      </c>
    </row>
    <row r="474" spans="6:23" x14ac:dyDescent="0.25">
      <c r="F474"/>
      <c r="J474" s="178" t="e">
        <f t="shared" si="87"/>
        <v>#VALUE!</v>
      </c>
      <c r="K474" s="178" t="e">
        <f t="shared" si="88"/>
        <v>#VALUE!</v>
      </c>
      <c r="L474" s="179" t="e">
        <f t="shared" si="89"/>
        <v>#VALUE!</v>
      </c>
      <c r="M474" s="180" t="e">
        <f t="shared" si="90"/>
        <v>#VALUE!</v>
      </c>
      <c r="N474" s="180"/>
      <c r="O474" s="180" t="e">
        <f t="shared" si="91"/>
        <v>#VALUE!</v>
      </c>
      <c r="P474" s="180" t="e">
        <f t="shared" si="92"/>
        <v>#VALUE!</v>
      </c>
      <c r="Q474" s="180" t="e">
        <f t="shared" si="93"/>
        <v>#VALUE!</v>
      </c>
      <c r="R474" s="180" t="e">
        <f t="shared" si="94"/>
        <v>#VALUE!</v>
      </c>
      <c r="S474" s="180"/>
      <c r="T474" s="181" t="e">
        <f t="shared" si="95"/>
        <v>#VALUE!</v>
      </c>
      <c r="U474" s="182"/>
      <c r="V474" s="174" t="e">
        <f t="shared" si="96"/>
        <v>#VALUE!</v>
      </c>
      <c r="W474" s="174" t="e">
        <f t="shared" si="97"/>
        <v>#VALUE!</v>
      </c>
    </row>
    <row r="475" spans="6:23" x14ac:dyDescent="0.25">
      <c r="F475"/>
      <c r="J475" s="178" t="e">
        <f t="shared" si="87"/>
        <v>#VALUE!</v>
      </c>
      <c r="K475" s="178" t="e">
        <f t="shared" si="88"/>
        <v>#VALUE!</v>
      </c>
      <c r="L475" s="179" t="e">
        <f t="shared" si="89"/>
        <v>#VALUE!</v>
      </c>
      <c r="M475" s="180" t="e">
        <f t="shared" si="90"/>
        <v>#VALUE!</v>
      </c>
      <c r="N475" s="180"/>
      <c r="O475" s="180" t="e">
        <f t="shared" si="91"/>
        <v>#VALUE!</v>
      </c>
      <c r="P475" s="180" t="e">
        <f t="shared" si="92"/>
        <v>#VALUE!</v>
      </c>
      <c r="Q475" s="180" t="e">
        <f t="shared" si="93"/>
        <v>#VALUE!</v>
      </c>
      <c r="R475" s="180" t="e">
        <f t="shared" si="94"/>
        <v>#VALUE!</v>
      </c>
      <c r="S475" s="180"/>
      <c r="T475" s="181" t="e">
        <f t="shared" si="95"/>
        <v>#VALUE!</v>
      </c>
      <c r="U475" s="182"/>
      <c r="V475" s="174" t="e">
        <f t="shared" si="96"/>
        <v>#VALUE!</v>
      </c>
      <c r="W475" s="174" t="e">
        <f t="shared" si="97"/>
        <v>#VALUE!</v>
      </c>
    </row>
    <row r="476" spans="6:23" x14ac:dyDescent="0.25">
      <c r="F476"/>
      <c r="J476" s="178" t="e">
        <f t="shared" si="87"/>
        <v>#VALUE!</v>
      </c>
      <c r="K476" s="178" t="e">
        <f t="shared" si="88"/>
        <v>#VALUE!</v>
      </c>
      <c r="L476" s="179" t="e">
        <f t="shared" si="89"/>
        <v>#VALUE!</v>
      </c>
      <c r="M476" s="180" t="e">
        <f t="shared" si="90"/>
        <v>#VALUE!</v>
      </c>
      <c r="N476" s="180"/>
      <c r="O476" s="180" t="e">
        <f t="shared" si="91"/>
        <v>#VALUE!</v>
      </c>
      <c r="P476" s="180" t="e">
        <f t="shared" si="92"/>
        <v>#VALUE!</v>
      </c>
      <c r="Q476" s="180" t="e">
        <f t="shared" si="93"/>
        <v>#VALUE!</v>
      </c>
      <c r="R476" s="180" t="e">
        <f t="shared" si="94"/>
        <v>#VALUE!</v>
      </c>
      <c r="S476" s="180"/>
      <c r="T476" s="181" t="e">
        <f t="shared" si="95"/>
        <v>#VALUE!</v>
      </c>
      <c r="U476" s="182"/>
      <c r="V476" s="174" t="e">
        <f t="shared" si="96"/>
        <v>#VALUE!</v>
      </c>
      <c r="W476" s="174" t="e">
        <f t="shared" si="97"/>
        <v>#VALUE!</v>
      </c>
    </row>
    <row r="477" spans="6:23" x14ac:dyDescent="0.25">
      <c r="F477"/>
      <c r="J477" s="178" t="e">
        <f t="shared" si="87"/>
        <v>#VALUE!</v>
      </c>
      <c r="K477" s="178" t="e">
        <f t="shared" si="88"/>
        <v>#VALUE!</v>
      </c>
      <c r="L477" s="179" t="e">
        <f t="shared" si="89"/>
        <v>#VALUE!</v>
      </c>
      <c r="M477" s="180" t="e">
        <f t="shared" si="90"/>
        <v>#VALUE!</v>
      </c>
      <c r="N477" s="180"/>
      <c r="O477" s="180" t="e">
        <f t="shared" si="91"/>
        <v>#VALUE!</v>
      </c>
      <c r="P477" s="180" t="e">
        <f t="shared" si="92"/>
        <v>#VALUE!</v>
      </c>
      <c r="Q477" s="180" t="e">
        <f t="shared" si="93"/>
        <v>#VALUE!</v>
      </c>
      <c r="R477" s="180" t="e">
        <f t="shared" si="94"/>
        <v>#VALUE!</v>
      </c>
      <c r="S477" s="180"/>
      <c r="T477" s="181" t="e">
        <f t="shared" si="95"/>
        <v>#VALUE!</v>
      </c>
      <c r="U477" s="182"/>
      <c r="V477" s="174" t="e">
        <f t="shared" si="96"/>
        <v>#VALUE!</v>
      </c>
      <c r="W477" s="174" t="e">
        <f t="shared" si="97"/>
        <v>#VALUE!</v>
      </c>
    </row>
    <row r="478" spans="6:23" x14ac:dyDescent="0.25">
      <c r="F478"/>
      <c r="J478" s="178" t="e">
        <f t="shared" si="87"/>
        <v>#VALUE!</v>
      </c>
      <c r="K478" s="178" t="e">
        <f t="shared" si="88"/>
        <v>#VALUE!</v>
      </c>
      <c r="L478" s="179" t="e">
        <f t="shared" si="89"/>
        <v>#VALUE!</v>
      </c>
      <c r="M478" s="180" t="e">
        <f t="shared" si="90"/>
        <v>#VALUE!</v>
      </c>
      <c r="N478" s="180"/>
      <c r="O478" s="180" t="e">
        <f t="shared" si="91"/>
        <v>#VALUE!</v>
      </c>
      <c r="P478" s="180" t="e">
        <f t="shared" si="92"/>
        <v>#VALUE!</v>
      </c>
      <c r="Q478" s="180" t="e">
        <f t="shared" si="93"/>
        <v>#VALUE!</v>
      </c>
      <c r="R478" s="180" t="e">
        <f t="shared" si="94"/>
        <v>#VALUE!</v>
      </c>
      <c r="S478" s="180"/>
      <c r="T478" s="181" t="e">
        <f t="shared" si="95"/>
        <v>#VALUE!</v>
      </c>
      <c r="U478" s="182"/>
      <c r="V478" s="174" t="e">
        <f t="shared" si="96"/>
        <v>#VALUE!</v>
      </c>
      <c r="W478" s="174" t="e">
        <f t="shared" si="97"/>
        <v>#VALUE!</v>
      </c>
    </row>
    <row r="479" spans="6:23" x14ac:dyDescent="0.25">
      <c r="F479"/>
      <c r="J479" s="178" t="e">
        <f t="shared" si="87"/>
        <v>#VALUE!</v>
      </c>
      <c r="K479" s="178" t="e">
        <f t="shared" si="88"/>
        <v>#VALUE!</v>
      </c>
      <c r="L479" s="179" t="e">
        <f t="shared" si="89"/>
        <v>#VALUE!</v>
      </c>
      <c r="M479" s="180" t="e">
        <f t="shared" si="90"/>
        <v>#VALUE!</v>
      </c>
      <c r="N479" s="180"/>
      <c r="O479" s="180" t="e">
        <f t="shared" si="91"/>
        <v>#VALUE!</v>
      </c>
      <c r="P479" s="180" t="e">
        <f t="shared" si="92"/>
        <v>#VALUE!</v>
      </c>
      <c r="Q479" s="180" t="e">
        <f t="shared" si="93"/>
        <v>#VALUE!</v>
      </c>
      <c r="R479" s="180" t="e">
        <f t="shared" si="94"/>
        <v>#VALUE!</v>
      </c>
      <c r="S479" s="180"/>
      <c r="T479" s="181" t="e">
        <f t="shared" si="95"/>
        <v>#VALUE!</v>
      </c>
      <c r="U479" s="182"/>
      <c r="V479" s="174" t="e">
        <f t="shared" si="96"/>
        <v>#VALUE!</v>
      </c>
      <c r="W479" s="174" t="e">
        <f t="shared" si="97"/>
        <v>#VALUE!</v>
      </c>
    </row>
    <row r="480" spans="6:23" x14ac:dyDescent="0.25">
      <c r="F480"/>
      <c r="J480" s="178" t="e">
        <f t="shared" si="87"/>
        <v>#VALUE!</v>
      </c>
      <c r="K480" s="178" t="e">
        <f t="shared" si="88"/>
        <v>#VALUE!</v>
      </c>
      <c r="L480" s="179" t="e">
        <f t="shared" si="89"/>
        <v>#VALUE!</v>
      </c>
      <c r="M480" s="180" t="e">
        <f t="shared" si="90"/>
        <v>#VALUE!</v>
      </c>
      <c r="N480" s="180"/>
      <c r="O480" s="180" t="e">
        <f t="shared" si="91"/>
        <v>#VALUE!</v>
      </c>
      <c r="P480" s="180" t="e">
        <f t="shared" si="92"/>
        <v>#VALUE!</v>
      </c>
      <c r="Q480" s="180" t="e">
        <f t="shared" si="93"/>
        <v>#VALUE!</v>
      </c>
      <c r="R480" s="180" t="e">
        <f t="shared" si="94"/>
        <v>#VALUE!</v>
      </c>
      <c r="S480" s="180"/>
      <c r="T480" s="181" t="e">
        <f t="shared" si="95"/>
        <v>#VALUE!</v>
      </c>
      <c r="U480" s="182"/>
      <c r="V480" s="174" t="e">
        <f t="shared" si="96"/>
        <v>#VALUE!</v>
      </c>
      <c r="W480" s="174" t="e">
        <f t="shared" si="97"/>
        <v>#VALUE!</v>
      </c>
    </row>
    <row r="481" spans="6:23" x14ac:dyDescent="0.25">
      <c r="F481"/>
      <c r="J481" s="178" t="e">
        <f t="shared" si="87"/>
        <v>#VALUE!</v>
      </c>
      <c r="K481" s="178" t="e">
        <f t="shared" si="88"/>
        <v>#VALUE!</v>
      </c>
      <c r="L481" s="179" t="e">
        <f t="shared" si="89"/>
        <v>#VALUE!</v>
      </c>
      <c r="M481" s="180" t="e">
        <f t="shared" si="90"/>
        <v>#VALUE!</v>
      </c>
      <c r="N481" s="180"/>
      <c r="O481" s="180" t="e">
        <f t="shared" si="91"/>
        <v>#VALUE!</v>
      </c>
      <c r="P481" s="180" t="e">
        <f t="shared" si="92"/>
        <v>#VALUE!</v>
      </c>
      <c r="Q481" s="180" t="e">
        <f t="shared" si="93"/>
        <v>#VALUE!</v>
      </c>
      <c r="R481" s="180" t="e">
        <f t="shared" si="94"/>
        <v>#VALUE!</v>
      </c>
      <c r="S481" s="180"/>
      <c r="T481" s="181" t="e">
        <f t="shared" si="95"/>
        <v>#VALUE!</v>
      </c>
      <c r="U481" s="182"/>
      <c r="V481" s="174" t="e">
        <f t="shared" si="96"/>
        <v>#VALUE!</v>
      </c>
      <c r="W481" s="174" t="e">
        <f t="shared" si="97"/>
        <v>#VALUE!</v>
      </c>
    </row>
  </sheetData>
  <mergeCells count="1">
    <mergeCell ref="AB2:AC2"/>
  </mergeCells>
  <conditionalFormatting sqref="AC4:AC15">
    <cfRule type="colorScale" priority="1">
      <colorScale>
        <cfvo type="min"/>
        <cfvo type="max"/>
        <color rgb="FF63BE7B"/>
        <color rgb="FFFFEF9C"/>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showGridLines="0" zoomScaleNormal="100" workbookViewId="0">
      <selection sqref="A1:E1"/>
    </sheetView>
  </sheetViews>
  <sheetFormatPr defaultRowHeight="15" x14ac:dyDescent="0.25"/>
  <cols>
    <col min="1" max="1" width="10.85546875" bestFit="1" customWidth="1"/>
    <col min="2" max="10" width="4.7109375" bestFit="1" customWidth="1"/>
    <col min="11" max="32" width="5.7109375" bestFit="1" customWidth="1"/>
    <col min="33" max="33" width="9.5703125" customWidth="1"/>
    <col min="35" max="35" width="0" hidden="1" customWidth="1"/>
  </cols>
  <sheetData>
    <row r="1" spans="1:33" ht="15.75" thickBot="1" x14ac:dyDescent="0.3">
      <c r="A1" s="242" t="s">
        <v>210</v>
      </c>
      <c r="B1" s="243"/>
      <c r="C1" s="243"/>
      <c r="D1" s="243"/>
      <c r="E1" s="243"/>
      <c r="F1" s="244" t="s">
        <v>212</v>
      </c>
      <c r="G1" s="245"/>
      <c r="H1" s="245"/>
      <c r="I1" s="245"/>
      <c r="J1" s="245"/>
      <c r="K1" s="245"/>
      <c r="L1" s="245"/>
      <c r="M1" s="245"/>
      <c r="N1" s="245"/>
      <c r="O1" s="245"/>
      <c r="P1" s="245"/>
      <c r="Q1" s="245"/>
      <c r="R1" s="245"/>
      <c r="S1" s="245"/>
      <c r="T1" s="245"/>
      <c r="U1" s="245"/>
      <c r="V1" s="245"/>
      <c r="W1" s="245"/>
      <c r="X1" s="245"/>
      <c r="Y1" s="245"/>
      <c r="Z1" s="245"/>
      <c r="AA1" s="246"/>
    </row>
    <row r="2" spans="1:33" x14ac:dyDescent="0.25">
      <c r="A2" s="139"/>
      <c r="B2" s="139"/>
      <c r="C2" s="139"/>
      <c r="D2" s="139"/>
      <c r="E2" s="139"/>
      <c r="F2" s="247"/>
      <c r="G2" s="248"/>
      <c r="H2" s="248"/>
      <c r="I2" s="248"/>
      <c r="J2" s="248"/>
      <c r="K2" s="248"/>
      <c r="L2" s="248"/>
      <c r="M2" s="248"/>
      <c r="N2" s="248"/>
      <c r="O2" s="248"/>
      <c r="P2" s="248"/>
      <c r="Q2" s="248"/>
      <c r="R2" s="248"/>
      <c r="S2" s="248"/>
      <c r="T2" s="248"/>
      <c r="U2" s="248"/>
      <c r="V2" s="248"/>
      <c r="W2" s="248"/>
      <c r="X2" s="248"/>
      <c r="Y2" s="248"/>
      <c r="Z2" s="248"/>
      <c r="AA2" s="249"/>
    </row>
    <row r="3" spans="1:33" x14ac:dyDescent="0.25">
      <c r="A3" s="139"/>
      <c r="B3" s="139"/>
      <c r="C3" s="139"/>
      <c r="D3" s="139"/>
      <c r="E3" s="139"/>
      <c r="F3" s="247"/>
      <c r="G3" s="248"/>
      <c r="H3" s="248"/>
      <c r="I3" s="248"/>
      <c r="J3" s="248"/>
      <c r="K3" s="248"/>
      <c r="L3" s="248"/>
      <c r="M3" s="248"/>
      <c r="N3" s="248"/>
      <c r="O3" s="248"/>
      <c r="P3" s="248"/>
      <c r="Q3" s="248"/>
      <c r="R3" s="248"/>
      <c r="S3" s="248"/>
      <c r="T3" s="248"/>
      <c r="U3" s="248"/>
      <c r="V3" s="248"/>
      <c r="W3" s="248"/>
      <c r="X3" s="248"/>
      <c r="Y3" s="248"/>
      <c r="Z3" s="248"/>
      <c r="AA3" s="249"/>
    </row>
    <row r="4" spans="1:33" ht="30" customHeight="1" thickBot="1" x14ac:dyDescent="0.3">
      <c r="F4" s="250"/>
      <c r="G4" s="251"/>
      <c r="H4" s="251"/>
      <c r="I4" s="251"/>
      <c r="J4" s="251"/>
      <c r="K4" s="251"/>
      <c r="L4" s="251"/>
      <c r="M4" s="251"/>
      <c r="N4" s="251"/>
      <c r="O4" s="251"/>
      <c r="P4" s="251"/>
      <c r="Q4" s="251"/>
      <c r="R4" s="251"/>
      <c r="S4" s="251"/>
      <c r="T4" s="251"/>
      <c r="U4" s="251"/>
      <c r="V4" s="251"/>
      <c r="W4" s="251"/>
      <c r="X4" s="251"/>
      <c r="Y4" s="251"/>
      <c r="Z4" s="251"/>
      <c r="AA4" s="252"/>
    </row>
    <row r="5" spans="1:33" x14ac:dyDescent="0.25">
      <c r="B5" s="256" t="s">
        <v>175</v>
      </c>
      <c r="C5" s="257"/>
      <c r="D5" s="257"/>
      <c r="E5" s="258"/>
      <c r="F5" s="259" t="s">
        <v>74</v>
      </c>
      <c r="G5" s="257"/>
      <c r="H5" s="257"/>
      <c r="I5" s="257"/>
      <c r="J5" s="257"/>
      <c r="K5" s="259" t="s">
        <v>21</v>
      </c>
      <c r="L5" s="258"/>
      <c r="M5" s="259" t="s">
        <v>63</v>
      </c>
      <c r="N5" s="257"/>
      <c r="O5" s="257"/>
      <c r="P5" s="258"/>
      <c r="Q5" s="259" t="s">
        <v>64</v>
      </c>
      <c r="R5" s="257"/>
      <c r="S5" s="257"/>
      <c r="T5" s="258"/>
      <c r="U5" s="259" t="s">
        <v>176</v>
      </c>
      <c r="V5" s="257"/>
      <c r="W5" s="257"/>
      <c r="X5" s="257"/>
      <c r="Y5" s="257"/>
      <c r="Z5" s="257"/>
      <c r="AA5" s="260"/>
    </row>
    <row r="6" spans="1:33" ht="15.75" thickBot="1" x14ac:dyDescent="0.3">
      <c r="B6" s="261" t="str">
        <f>IF('Master data'!$C$10="","",'Master data'!$C$10)</f>
        <v/>
      </c>
      <c r="C6" s="262"/>
      <c r="D6" s="262"/>
      <c r="E6" s="263"/>
      <c r="F6" s="264" t="str">
        <f>+IF('Master data'!$C$13="","",'Master data'!$C$13)</f>
        <v/>
      </c>
      <c r="G6" s="265"/>
      <c r="H6" s="265"/>
      <c r="I6" s="265"/>
      <c r="J6" s="265"/>
      <c r="K6" s="264" t="str">
        <f>+IF('Master data'!$C$14="","",'Master data'!$C$14)</f>
        <v/>
      </c>
      <c r="L6" s="266"/>
      <c r="M6" s="264" t="str">
        <f>+IF('Master data'!$C$12="","",'Master data'!$C$12)</f>
        <v/>
      </c>
      <c r="N6" s="265"/>
      <c r="O6" s="265"/>
      <c r="P6" s="266"/>
      <c r="Q6" s="267"/>
      <c r="R6" s="268"/>
      <c r="S6" s="268"/>
      <c r="T6" s="269"/>
      <c r="U6" s="253" t="str">
        <f>+IF('Master data'!$C$11="","",'Master data'!$C$11)</f>
        <v/>
      </c>
      <c r="V6" s="254"/>
      <c r="W6" s="254"/>
      <c r="X6" s="254"/>
      <c r="Y6" s="254"/>
      <c r="Z6" s="254"/>
      <c r="AA6" s="255"/>
    </row>
    <row r="7" spans="1:33" ht="15.75" thickBot="1" x14ac:dyDescent="0.3">
      <c r="B7" s="147" t="s">
        <v>177</v>
      </c>
      <c r="C7" s="148" t="s">
        <v>178</v>
      </c>
      <c r="D7" s="148" t="s">
        <v>179</v>
      </c>
      <c r="E7" s="148" t="s">
        <v>180</v>
      </c>
      <c r="F7" s="148" t="s">
        <v>181</v>
      </c>
      <c r="G7" s="148" t="s">
        <v>182</v>
      </c>
      <c r="H7" s="148" t="s">
        <v>183</v>
      </c>
      <c r="I7" s="148" t="s">
        <v>184</v>
      </c>
      <c r="J7" s="148" t="s">
        <v>185</v>
      </c>
      <c r="K7" s="148" t="s">
        <v>186</v>
      </c>
      <c r="L7" s="148" t="s">
        <v>187</v>
      </c>
      <c r="M7" s="148" t="s">
        <v>188</v>
      </c>
      <c r="N7" s="148" t="s">
        <v>189</v>
      </c>
      <c r="O7" s="148" t="s">
        <v>190</v>
      </c>
      <c r="P7" s="148" t="s">
        <v>191</v>
      </c>
      <c r="Q7" s="148" t="s">
        <v>192</v>
      </c>
      <c r="R7" s="148" t="s">
        <v>193</v>
      </c>
      <c r="S7" s="148" t="s">
        <v>194</v>
      </c>
      <c r="T7" s="148" t="s">
        <v>195</v>
      </c>
      <c r="U7" s="148" t="s">
        <v>196</v>
      </c>
      <c r="V7" s="148" t="s">
        <v>197</v>
      </c>
      <c r="W7" s="148" t="s">
        <v>198</v>
      </c>
      <c r="X7" s="148" t="s">
        <v>199</v>
      </c>
      <c r="Y7" s="148" t="s">
        <v>200</v>
      </c>
      <c r="Z7" s="148" t="s">
        <v>201</v>
      </c>
      <c r="AA7" s="148" t="s">
        <v>202</v>
      </c>
      <c r="AB7" s="148" t="s">
        <v>203</v>
      </c>
      <c r="AC7" s="148" t="s">
        <v>204</v>
      </c>
      <c r="AD7" s="148" t="s">
        <v>205</v>
      </c>
      <c r="AE7" s="148" t="s">
        <v>206</v>
      </c>
      <c r="AF7" s="149" t="s">
        <v>207</v>
      </c>
      <c r="AG7" s="130" t="s">
        <v>208</v>
      </c>
    </row>
    <row r="8" spans="1:33" x14ac:dyDescent="0.25">
      <c r="A8" s="161" t="s">
        <v>10</v>
      </c>
      <c r="B8" s="153">
        <f>IF(January!$B$21="WP1",January!$AJ$21,0)+IF(January!$B$22="WP1",January!$AJ$22,0)+IF(January!$B$23="WP1",January!$AJ$23,0)+IF(January!$B$24="WP1",January!$AJ$24,0)</f>
        <v>0</v>
      </c>
      <c r="C8" s="154">
        <f>IF(January!$B$21="WP2",January!$AJ$21,0)+IF(January!$B$22="WP2",January!$AJ$22,0)+IF(January!$B$23="WP2",January!$AJ$23,0)+IF(January!$B$24="WP2",January!$AJ$24,0)</f>
        <v>0</v>
      </c>
      <c r="D8" s="154">
        <f>IF(January!$B$21="WP3",January!$AJ$21,0)+IF(January!$B$22="WP3",January!$AJ$22,0)+IF(January!$B$23="WP3",January!$AJ$23,0)+IF(January!$B$24="WP3",January!$AJ$24,0)</f>
        <v>0</v>
      </c>
      <c r="E8" s="154">
        <f>IF(January!$B$21="WP4",January!$AJ$21,0)+IF(January!$B$22="WP4",January!$AJ$22,0)+IF(January!$B$23="WP4",January!$AJ$23,0)+IF(January!$B$24="WP4",January!$AJ$24,0)</f>
        <v>0</v>
      </c>
      <c r="F8" s="154">
        <f>IF(January!$B$21="WP5",January!$AJ$21,0)+IF(January!$B$22="WP5",January!$AJ$22,0)+IF(January!$B$23="WP5",January!$AJ$23,0)+IF(January!$B$24="WP5",January!$AJ$24,0)</f>
        <v>0</v>
      </c>
      <c r="G8" s="154">
        <f>IF(January!$B$21="WP6",January!$AJ$21,0)+IF(January!$B$22="WP6",January!$AJ$22,0)+IF(January!$B$23="WP6",January!$AJ$23,0)+IF(January!$B$24="WP6",January!$AJ$24,0)</f>
        <v>0</v>
      </c>
      <c r="H8" s="154">
        <f>IF(January!$B$21="WP7",January!$AJ$21,0)+IF(January!$B$22="WP7",January!$AJ$22,0)+IF(January!$B$23="WP7",January!$AJ$23,0)+IF(January!$B$24="WP7",January!$AJ$24,0)</f>
        <v>0</v>
      </c>
      <c r="I8" s="154">
        <f>IF(January!$B$21="WP8",January!$AJ$21,0)+IF(January!$B$22="WP8",January!$AJ$22,0)+IF(January!$B$23="WP8",January!$AJ$23,0)+IF(January!$B$24="WP8",January!$AJ$24,0)</f>
        <v>0</v>
      </c>
      <c r="J8" s="154">
        <f>IF(January!$B$21="WP9",January!$AJ$21,0)+IF(January!$B$22="WP9",January!$AJ$22,0)+IF(January!$B$23="WP9",January!$AJ$23,0)+IF(January!$B$24="WP9",January!$AJ$24,0)</f>
        <v>0</v>
      </c>
      <c r="K8" s="154">
        <f>IF(January!$B$21="WP10",January!$AJ$21,0)+IF(January!$B$22="WP10",January!$AJ$22,0)+IF(January!$B$23="WP10",January!$AJ$23,0)+IF(January!$B$24="WP10",January!$AJ$24,0)</f>
        <v>0</v>
      </c>
      <c r="L8" s="154">
        <f>IF(January!$B$21="WP11",January!$AJ$21,0)+IF(January!$B$22="WP11",January!$AJ$22,0)+IF(January!$B$23="WP11",January!$AJ$23,0)+IF(January!$B$24="WP11",January!$AJ$24,0)</f>
        <v>0</v>
      </c>
      <c r="M8" s="154">
        <f>IF(January!$B$21="WP12",January!$AJ$21,0)+IF(January!$B$22="WP12",January!$AJ$22,0)+IF(January!$B$23="WP12",January!$AJ$23,0)+IF(January!$B$24="WP12",January!$AJ$24,0)</f>
        <v>0</v>
      </c>
      <c r="N8" s="154">
        <f>IF(January!$B$21="WP13",January!$AJ$21,0)+IF(January!$B$22="WP13",January!$AJ$22,0)+IF(January!$B$23="WP13",January!$AJ$23,0)+IF(January!$B$24="WP13",January!$AJ$24,0)</f>
        <v>0</v>
      </c>
      <c r="O8" s="154">
        <f>IF(January!$B$21="WP14",January!$AJ$21,0)+IF(January!$B$22="WP14",January!$AJ$22,0)+IF(January!$B$23="WP14",January!$AJ$23,0)+IF(January!$B$24="WP14",January!$AJ$24,0)</f>
        <v>0</v>
      </c>
      <c r="P8" s="154">
        <f>IF(January!$B$21="WP15",January!$AJ$21,0)+IF(January!$B$22="WP15",January!$AJ$22,0)+IF(January!$B$23="WP15",January!$AJ$23,0)+IF(January!$B$24="WP15",January!$AJ$24,0)</f>
        <v>0</v>
      </c>
      <c r="Q8" s="154">
        <f>IF(January!$B$21="WP16",January!$AJ$21,0)+IF(January!$B$22="WP16",January!$AJ$22,0)+IF(January!$B$23="WP16",January!$AJ$23,0)+IF(January!$B$24="WP16",January!$AJ$24,0)</f>
        <v>0</v>
      </c>
      <c r="R8" s="154">
        <f>IF(January!$B$21="WP17",January!$AJ$21,0)+IF(January!$B$22="WP17",January!$AJ$22,0)+IF(January!$B$23="WP17",January!$AJ$23,0)+IF(January!$B$24="WP17",January!$AJ$24,0)</f>
        <v>0</v>
      </c>
      <c r="S8" s="154">
        <f>IF(January!$B$21="WP18",January!$AJ$21,0)+IF(January!$B$22="WP18",January!$AJ$22,0)+IF(January!$B$23="WP18",January!$AJ$23,0)+IF(January!$B$24="WP18",January!$AJ$24,0)</f>
        <v>0</v>
      </c>
      <c r="T8" s="154">
        <f>IF(January!$B$21="WP19",January!$AJ$21,0)+IF(January!$B$22="WP19",January!$AJ$22,0)+IF(January!$B$23="WP19",January!$AJ$23,0)+IF(January!$B$24="WP19",January!$AJ$24,0)</f>
        <v>0</v>
      </c>
      <c r="U8" s="154">
        <f>IF(January!$B$21="WP20",January!$AJ$21,0)+IF(January!$B$22="WP20",January!$AJ$22,0)+IF(January!$B$23="WP20",January!$AJ$23,0)+IF(January!$B$24="WP20",January!$AJ$24,0)</f>
        <v>0</v>
      </c>
      <c r="V8" s="154">
        <f>IF(January!$B$21="WP21",January!$AJ$21,0)+IF(January!$B$22="WP21",January!$AJ$22,0)+IF(January!$B$23="WP21",January!$AJ$23,0)+IF(January!$B$24="WP21",January!$AJ$24,0)</f>
        <v>0</v>
      </c>
      <c r="W8" s="154">
        <f>IF(January!$B$21="WP22",January!$AJ$21,0)+IF(January!$B$22="WP22",January!$AJ$22,0)+IF(January!$B$23="WP22",January!$AJ$23,0)+IF(January!$B$24="WP22",January!$AJ$24,0)</f>
        <v>0</v>
      </c>
      <c r="X8" s="154">
        <f>IF(January!$B$21="WP23",January!$AJ$21,0)+IF(January!$B$22="WP23",January!$AJ$22,0)+IF(January!$B$23="WP23",January!$AJ$23,0)+IF(January!$B$24="WP23",January!$AJ$24,0)</f>
        <v>0</v>
      </c>
      <c r="Y8" s="154">
        <f>IF(January!$B$21="WP24",January!$AJ$21,0)+IF(January!$B$22="WP24",January!$AJ$22,0)+IF(January!$B$23="WP24",January!$AJ$23,0)+IF(January!$B$24="WP24",January!$AJ$24,0)</f>
        <v>0</v>
      </c>
      <c r="Z8" s="154">
        <f>IF(January!$B$21="WP25",January!$AJ$21,0)+IF(January!$B$22="WP25",January!$AJ$22,0)+IF(January!$B$23="WP25",January!$AJ$23,0)+IF(January!$B$24="WP25",January!$AJ$24,0)</f>
        <v>0</v>
      </c>
      <c r="AA8" s="154">
        <f>IF(January!$B$21="WP26",January!$AJ$21,0)+IF(January!$B$22="WP26",January!$AJ$22,0)+IF(January!$B$23="WP26",January!$AJ$23,0)+IF(January!$B$24="WP26",January!$AJ$24,0)</f>
        <v>0</v>
      </c>
      <c r="AB8" s="154">
        <f>IF(January!$B$21="WP27",January!$AJ$21,0)+IF(January!$B$22="WP27",January!$AJ$22,0)+IF(January!$B$23="WP27",January!$AJ$23,0)+IF(January!$B$24="WP27",January!$AJ$24,0)</f>
        <v>0</v>
      </c>
      <c r="AC8" s="154">
        <f>IF(January!$B$21="WP29",January!$AJ$21,0)+IF(January!$B$22="WP29",January!$AJ$22,0)+IF(January!$B$23="WP29",January!$AJ$23,0)+IF(January!$B$24="WP29",January!$AJ$24,0)</f>
        <v>0</v>
      </c>
      <c r="AD8" s="154">
        <f>IF(January!$B$21="WP30",January!$AJ$21,0)+IF(January!$B$22="WP30",January!$AJ$22,0)+IF(January!$B$23="WP30",January!$AJ$23,0)+IF(January!$B$24="WP30",January!$AJ$24,0)</f>
        <v>0</v>
      </c>
      <c r="AE8" s="154">
        <f>IF(January!$B$21="WP31",January!$AJ$21,0)+IF(January!$B$22="WP31",January!$AJ$22,0)+IF(January!$B$23="WP31",January!$AJ$23,0)+IF(January!$B$24="WP31",January!$AJ$24,0)</f>
        <v>0</v>
      </c>
      <c r="AF8" s="155">
        <f>IF(January!$B$21="WP32",January!$AJ$21,0)+IF(January!$B$22="WP32",January!$AJ$22,0)+IF(January!$B$23="WP32",January!$AJ$23,0)+IF(January!$B$24="WP32",January!$AJ$24,0)</f>
        <v>0</v>
      </c>
      <c r="AG8" s="145">
        <f t="shared" ref="AG8:AG19" si="0">SUM(B8:AF8)/(1485/12)</f>
        <v>0</v>
      </c>
    </row>
    <row r="9" spans="1:33" x14ac:dyDescent="0.25">
      <c r="A9" s="162" t="s">
        <v>11</v>
      </c>
      <c r="B9" s="212">
        <f>IF(February!$B$21="WP1",February!$AJ$21,0)+IF(February!$B$22="WP1",February!$AJ$22,0)+IF(February!$B$23="WP1",February!$AJ$23,0)+IF(February!$B$24="WP1",February!$AJ$24,0)</f>
        <v>0</v>
      </c>
      <c r="C9" s="211">
        <f>IF(February!$B$21="WP2",February!$AJ$21,0)+IF(February!$B$22="WP2",February!$AJ$22,0)+IF(February!$B$23="WP2",February!$AJ$23,0)+IF(February!$B$24="WP2",February!$AJ$24,0)</f>
        <v>0</v>
      </c>
      <c r="D9" s="211">
        <f>IF(February!$B$21="WP3",February!$AJ$21,0)+IF(February!$B$22="WP3",February!$AJ$22,0)+IF(February!$B$23="WP3",February!$AJ$23,0)+IF(February!$B$24="WP3",February!$AJ$24,0)</f>
        <v>0</v>
      </c>
      <c r="E9" s="211">
        <f>IF(February!$B$21="WP4",February!$AJ$21,0)+IF(February!$B$22="WP4",February!$AJ$22,0)+IF(February!$B$23="WP4",February!$AJ$23,0)+IF(February!$B$24="WP4",February!$AJ$24,0)</f>
        <v>0</v>
      </c>
      <c r="F9" s="211">
        <f>IF(February!$B$21="WP5",February!$AJ$21,0)+IF(February!$B$22="WP5",February!$AJ$22,0)+IF(February!$B$23="WP5",February!$AJ$23,0)+IF(February!$B$24="WP5",February!$AJ$24,0)</f>
        <v>0</v>
      </c>
      <c r="G9" s="211">
        <f>IF(February!$B$21="WP6",February!$AJ$21,0)+IF(February!$B$22="WP6",February!$AJ$22,0)+IF(February!$B$23="WP6",February!$AJ$23,0)+IF(February!$B$24="WP6",February!$AJ$24,0)</f>
        <v>0</v>
      </c>
      <c r="H9" s="211">
        <f>IF(February!$B$21="WP7",February!$AJ$21,0)+IF(February!$B$22="WP7",February!$AJ$22,0)+IF(February!$B$23="WP7",February!$AJ$23,0)+IF(February!$B$24="WP7",February!$AJ$24,0)</f>
        <v>0</v>
      </c>
      <c r="I9" s="211">
        <f>IF(February!$B$21="WP8",February!$AJ$21,0)+IF(February!$B$22="WP8",February!$AJ$22,0)+IF(February!$B$23="WP8",February!$AJ$23,0)+IF(February!$B$24="WP8",February!$AJ$24,0)</f>
        <v>0</v>
      </c>
      <c r="J9" s="211">
        <f>IF(February!$B$21="WP9",February!$AJ$21,0)+IF(February!$B$22="WP9",February!$AJ$22,0)+IF(February!$B$23="WP9",February!$AJ$23,0)+IF(February!$B$24="WP9",February!$AJ$24,0)</f>
        <v>0</v>
      </c>
      <c r="K9" s="211">
        <f>IF(February!$B$21="WP10",February!$AJ$21,0)+IF(February!$B$22="WP10",February!$AJ$22,0)+IF(February!$B$23="WP10",February!$AJ$23,0)+IF(February!$B$24="WP10",February!$AJ$24,0)</f>
        <v>0</v>
      </c>
      <c r="L9" s="211">
        <f>IF(February!$B$21="WP11",February!$AJ$21,0)+IF(February!$B$22="WP11",February!$AJ$22,0)+IF(February!$B$23="WP11",February!$AJ$23,0)+IF(February!$B$24="WP11",February!$AJ$24,0)</f>
        <v>0</v>
      </c>
      <c r="M9" s="211">
        <f>IF(February!$B$21="WP12",February!$AJ$21,0)+IF(February!$B$22="WP12",February!$AJ$22,0)+IF(February!$B$23="WP12",February!$AJ$23,0)+IF(February!$B$24="WP12",February!$AJ$24,0)</f>
        <v>0</v>
      </c>
      <c r="N9" s="211">
        <f>IF(February!$B$21="WP13",February!$AJ$21,0)+IF(February!$B$22="WP13",February!$AJ$22,0)+IF(February!$B$23="WP13",February!$AJ$23,0)+IF(February!$B$24="WP13",February!$AJ$24,0)</f>
        <v>0</v>
      </c>
      <c r="O9" s="211">
        <f>IF(February!$B$21="WP14",February!$AJ$21,0)+IF(February!$B$22="WP14",February!$AJ$22,0)+IF(February!$B$23="WP14",February!$AJ$23,0)+IF(February!$B$24="WP14",February!$AJ$24,0)</f>
        <v>0</v>
      </c>
      <c r="P9" s="211">
        <f>IF(February!$B$21="WP15",February!$AJ$21,0)+IF(February!$B$22="WP15",February!$AJ$22,0)+IF(February!$B$23="WP15",February!$AJ$23,0)+IF(February!$B$24="WP15",February!$AJ$24,0)</f>
        <v>0</v>
      </c>
      <c r="Q9" s="211">
        <f>IF(February!$B$21="WP16",February!$AJ$21,0)+IF(February!$B$22="WP16",February!$AJ$22,0)+IF(February!$B$23="WP16",February!$AJ$23,0)+IF(February!$B$24="WP16",February!$AJ$24,0)</f>
        <v>0</v>
      </c>
      <c r="R9" s="211">
        <f>IF(February!$B$21="WP17",February!$AJ$21,0)+IF(February!$B$22="WP17",February!$AJ$22,0)+IF(February!$B$23="WP17",February!$AJ$23,0)+IF(February!$B$24="WP17",February!$AJ$24,0)</f>
        <v>0</v>
      </c>
      <c r="S9" s="211">
        <f>IF(February!$B$21="WP18",February!$AJ$21,0)+IF(February!$B$22="WP18",February!$AJ$22,0)+IF(February!$B$23="WP18",February!$AJ$23,0)+IF(February!$B$24="WP18",February!$AJ$24,0)</f>
        <v>0</v>
      </c>
      <c r="T9" s="211">
        <f>IF(February!$B$21="WP19",February!$AJ$21,0)+IF(February!$B$22="WP19",February!$AJ$22,0)+IF(February!$B$23="WP19",February!$AJ$23,0)+IF(February!$B$24="WP19",February!$AJ$24,0)</f>
        <v>0</v>
      </c>
      <c r="U9" s="211">
        <f>IF(February!$B$21="WP20",February!$AJ$21,0)+IF(February!$B$22="WP20",February!$AJ$22,0)+IF(February!$B$23="WP20",February!$AJ$23,0)+IF(February!$B$24="WP20",February!$AJ$24,0)</f>
        <v>0</v>
      </c>
      <c r="V9" s="211">
        <f>IF(February!$B$21="WP21",February!$AJ$21,0)+IF(February!$B$22="WP21",February!$AJ$22,0)+IF(February!$B$23="WP21",February!$AJ$23,0)+IF(February!$B$24="WP21",February!$AJ$24,0)</f>
        <v>0</v>
      </c>
      <c r="W9" s="211">
        <f>IF(February!$B$21="WP22",February!$AJ$21,0)+IF(February!$B$22="WP22",February!$AJ$22,0)+IF(February!$B$23="WP22",February!$AJ$23,0)+IF(February!$B$24="WP22",February!$AJ$24,0)</f>
        <v>0</v>
      </c>
      <c r="X9" s="211">
        <f>IF(February!$B$21="WP23",February!$AJ$21,0)+IF(February!$B$22="WP23",February!$AJ$22,0)+IF(February!$B$23="WP23",February!$AJ$23,0)+IF(February!$B$24="WP23",February!$AJ$24,0)</f>
        <v>0</v>
      </c>
      <c r="Y9" s="211">
        <f>IF(February!$B$21="WP24",February!$AJ$21,0)+IF(February!$B$22="WP24",February!$AJ$22,0)+IF(February!$B$23="WP24",February!$AJ$23,0)+IF(February!$B$24="WP24",February!$AJ$24,0)</f>
        <v>0</v>
      </c>
      <c r="Z9" s="211">
        <f>IF(February!$B$21="WP25",February!$AJ$21,0)+IF(February!$B$22="WP25",February!$AJ$22,0)+IF(February!$B$23="WP25",February!$AJ$23,0)+IF(February!$B$24="WP25",February!$AJ$24,0)</f>
        <v>0</v>
      </c>
      <c r="AA9" s="211">
        <f>IF(February!$B$21="WP26",February!$AJ$21,0)+IF(February!$B$22="WP26",February!$AJ$22,0)+IF(February!$B$23="WP26",February!$AJ$23,0)+IF(February!$B$24="WP26",February!$AJ$24,0)</f>
        <v>0</v>
      </c>
      <c r="AB9" s="211">
        <f>IF(February!$B$21="WP27",February!$AJ$21,0)+IF(February!$B$22="WP27",February!$AJ$22,0)+IF(February!$B$23="WP27",February!$AJ$23,0)+IF(February!$B$24="WP27",February!$AJ$24,0)</f>
        <v>0</v>
      </c>
      <c r="AC9" s="211">
        <f>IF(February!$B$21="WP29",February!$AJ$21,0)+IF(February!$B$22="WP29",February!$AJ$22,0)+IF(February!$B$23="WP29",February!$AJ$23,0)+IF(February!$B$24="WP29",February!$AJ$24,0)</f>
        <v>0</v>
      </c>
      <c r="AD9" s="211">
        <f>IF(February!$B$21="WP30",February!$AJ$21,0)+IF(February!$B$22="WP30",February!$AJ$22,0)+IF(February!$B$23="WP30",February!$AJ$23,0)+IF(February!$B$24="WP30",February!$AJ$24,0)</f>
        <v>0</v>
      </c>
      <c r="AE9" s="211">
        <f>IF(February!$B$21="WP31",February!$AJ$21,0)+IF(February!$B$22="WP31",February!$AJ$22,0)+IF(February!$B$23="WP31",February!$AJ$23,0)+IF(February!$B$24="WP31",February!$AJ$24,0)</f>
        <v>0</v>
      </c>
      <c r="AF9" s="213">
        <f>IF(February!$B$21="WP32",February!$AJ$21,0)+IF(February!$B$22="WP32",February!$AJ$22,0)+IF(February!$B$23="WP32",February!$AJ$23,0)+IF(February!$B$24="WP32",February!$AJ$24,0)</f>
        <v>0</v>
      </c>
      <c r="AG9" s="146">
        <f t="shared" si="0"/>
        <v>0</v>
      </c>
    </row>
    <row r="10" spans="1:33" x14ac:dyDescent="0.25">
      <c r="A10" s="163" t="s">
        <v>8</v>
      </c>
      <c r="B10" s="212">
        <f>IF(March!$B$21="WP1",March!$AJ$21,0)+IF(March!$B$22="WP1",March!$AJ$22,0)+IF(March!$B$23="WP1",March!$AJ$23,0)+IF(March!$B$24="WP1",March!$AJ$24,0)</f>
        <v>0</v>
      </c>
      <c r="C10" s="211">
        <f>IF(March!$B$21="WP2",March!$AJ$21,0)+IF(March!$B$22="WP2",March!$AJ$22,0)+IF(March!$B$23="WP2",March!$AJ$23,0)+IF(March!$B$24="WP2",March!$AJ$24,0)</f>
        <v>0</v>
      </c>
      <c r="D10" s="211">
        <f>IF(March!$B$21="WP3",March!$AJ$21,0)+IF(March!$B$22="WP3",March!$AJ$22,0)+IF(March!$B$23="WP3",March!$AJ$23,0)+IF(March!$B$24="WP3",March!$AJ$24,0)</f>
        <v>0</v>
      </c>
      <c r="E10" s="211">
        <f>IF(March!$B$21="WP4",March!$AJ$21,0)+IF(March!$B$22="WP4",March!$AJ$22,0)+IF(March!$B$23="WP4",March!$AJ$23,0)+IF(March!$B$24="WP4",March!$AJ$24,0)</f>
        <v>0</v>
      </c>
      <c r="F10" s="211">
        <f>IF(March!$B$21="WP5",March!$AJ$21,0)+IF(March!$B$22="WP5",March!$AJ$22,0)+IF(March!$B$23="WP5",March!$AJ$23,0)+IF(March!$B$24="WP5",March!$AJ$24,0)</f>
        <v>0</v>
      </c>
      <c r="G10" s="211">
        <f>IF(March!$B$21="WP6",March!$AJ$21,0)+IF(March!$B$22="WP6",March!$AJ$22,0)+IF(March!$B$23="WP6",March!$AJ$23,0)+IF(March!$B$24="WP6",March!$AJ$24,0)</f>
        <v>0</v>
      </c>
      <c r="H10" s="211">
        <f>IF(March!$B$21="WP7",March!$AJ$21,0)+IF(March!$B$22="WP7",March!$AJ$22,0)+IF(March!$B$23="WP7",March!$AJ$23,0)+IF(March!$B$24="WP7",March!$AJ$24,0)</f>
        <v>0</v>
      </c>
      <c r="I10" s="211">
        <f>IF(March!$B$21="WP8",March!$AJ$21,0)+IF(March!$B$22="WP8",March!$AJ$22,0)+IF(March!$B$23="WP8",March!$AJ$23,0)+IF(March!$B$24="WP8",March!$AJ$24,0)</f>
        <v>0</v>
      </c>
      <c r="J10" s="211">
        <f>IF(March!$B$21="WP9",March!$AJ$21,0)+IF(March!$B$22="WP9",March!$AJ$22,0)+IF(March!$B$23="WP9",March!$AJ$23,0)+IF(March!$B$24="WP9",March!$AJ$24,0)</f>
        <v>0</v>
      </c>
      <c r="K10" s="211">
        <f>IF(March!$B$21="WP10",March!$AJ$21,0)+IF(March!$B$22="WP10",March!$AJ$22,0)+IF(March!$B$23="WP10",March!$AJ$23,0)+IF(March!$B$24="WP10",March!$AJ$24,0)</f>
        <v>0</v>
      </c>
      <c r="L10" s="211">
        <f>IF(March!$B$21="WP11",March!$AJ$21,0)+IF(March!$B$22="WP11",March!$AJ$22,0)+IF(March!$B$23="WP11",March!$AJ$23,0)+IF(March!$B$24="WP11",March!$AJ$24,0)</f>
        <v>0</v>
      </c>
      <c r="M10" s="211">
        <f>IF(March!$B$21="WP12",March!$AJ$21,0)+IF(March!$B$22="WP12",March!$AJ$22,0)+IF(March!$B$23="WP12",March!$AJ$23,0)+IF(March!$B$24="WP12",March!$AJ$24,0)</f>
        <v>0</v>
      </c>
      <c r="N10" s="211">
        <f>IF(March!$B$21="WP13",March!$AJ$21,0)+IF(March!$B$22="WP13",March!$AJ$22,0)+IF(March!$B$23="WP13",March!$AJ$23,0)+IF(March!$B$24="WP13",March!$AJ$24,0)</f>
        <v>0</v>
      </c>
      <c r="O10" s="211">
        <f>IF(March!$B$21="WP14",March!$AJ$21,0)+IF(March!$B$22="WP14",March!$AJ$22,0)+IF(March!$B$23="WP14",March!$AJ$23,0)+IF(March!$B$24="WP14",March!$AJ$24,0)</f>
        <v>0</v>
      </c>
      <c r="P10" s="211">
        <f>IF(March!$B$21="WP15",March!$AJ$21,0)+IF(March!$B$22="WP15",March!$AJ$22,0)+IF(March!$B$23="WP15",March!$AJ$23,0)+IF(March!$B$24="WP15",March!$AJ$24,0)</f>
        <v>0</v>
      </c>
      <c r="Q10" s="211">
        <f>IF(March!$B$21="WP16",March!$AJ$21,0)+IF(March!$B$22="WP16",March!$AJ$22,0)+IF(March!$B$23="WP16",March!$AJ$23,0)+IF(March!$B$24="WP16",March!$AJ$24,0)</f>
        <v>0</v>
      </c>
      <c r="R10" s="211">
        <f>IF(March!$B$21="WP17",March!$AJ$21,0)+IF(March!$B$22="WP17",March!$AJ$22,0)+IF(March!$B$23="WP17",March!$AJ$23,0)+IF(March!$B$24="WP17",March!$AJ$24,0)</f>
        <v>0</v>
      </c>
      <c r="S10" s="211">
        <f>IF(March!$B$21="WP18",March!$AJ$21,0)+IF(March!$B$22="WP18",March!$AJ$22,0)+IF(March!$B$23="WP18",March!$AJ$23,0)+IF(March!$B$24="WP18",March!$AJ$24,0)</f>
        <v>0</v>
      </c>
      <c r="T10" s="211">
        <f>IF(March!$B$21="WP19",March!$AJ$21,0)+IF(March!$B$22="WP19",March!$AJ$22,0)+IF(March!$B$23="WP19",March!$AJ$23,0)+IF(March!$B$24="WP19",March!$AJ$24,0)</f>
        <v>0</v>
      </c>
      <c r="U10" s="211">
        <f>IF(March!$B$21="WP20",March!$AJ$21,0)+IF(March!$B$22="WP20",March!$AJ$22,0)+IF(March!$B$23="WP20",March!$AJ$23,0)+IF(March!$B$24="WP20",March!$AJ$24,0)</f>
        <v>0</v>
      </c>
      <c r="V10" s="211">
        <f>IF(March!$B$21="WP21",March!$AJ$21,0)+IF(March!$B$22="WP21",March!$AJ$22,0)+IF(March!$B$23="WP21",March!$AJ$23,0)+IF(March!$B$24="WP21",March!$AJ$24,0)</f>
        <v>0</v>
      </c>
      <c r="W10" s="211">
        <f>IF(March!$B$21="WP22",March!$AJ$21,0)+IF(March!$B$22="WP22",March!$AJ$22,0)+IF(March!$B$23="WP22",March!$AJ$23,0)+IF(March!$B$24="WP22",March!$AJ$24,0)</f>
        <v>0</v>
      </c>
      <c r="X10" s="211">
        <f>IF(March!$B$21="WP23",March!$AJ$21,0)+IF(March!$B$22="WP23",March!$AJ$22,0)+IF(March!$B$23="WP23",March!$AJ$23,0)+IF(March!$B$24="WP23",March!$AJ$24,0)</f>
        <v>0</v>
      </c>
      <c r="Y10" s="211">
        <f>IF(March!$B$21="WP24",March!$AJ$21,0)+IF(March!$B$22="WP24",March!$AJ$22,0)+IF(March!$B$23="WP24",March!$AJ$23,0)+IF(March!$B$24="WP24",March!$AJ$24,0)</f>
        <v>0</v>
      </c>
      <c r="Z10" s="211">
        <f>IF(March!$B$21="WP25",March!$AJ$21,0)+IF(March!$B$22="WP25",March!$AJ$22,0)+IF(March!$B$23="WP25",March!$AJ$23,0)+IF(March!$B$24="WP25",March!$AJ$24,0)</f>
        <v>0</v>
      </c>
      <c r="AA10" s="211">
        <f>IF(March!$B$21="WP26",March!$AJ$21,0)+IF(March!$B$22="WP26",March!$AJ$22,0)+IF(March!$B$23="WP26",March!$AJ$23,0)+IF(March!$B$24="WP26",March!$AJ$24,0)</f>
        <v>0</v>
      </c>
      <c r="AB10" s="211">
        <f>IF(March!$B$21="WP27",March!$AJ$21,0)+IF(March!$B$22="WP27",March!$AJ$22,0)+IF(March!$B$23="WP27",March!$AJ$23,0)+IF(March!$B$24="WP27",March!$AJ$24,0)</f>
        <v>0</v>
      </c>
      <c r="AC10" s="211">
        <f>IF(March!$B$21="WP29",March!$AJ$21,0)+IF(March!$B$22="WP29",March!$AJ$22,0)+IF(March!$B$23="WP29",March!$AJ$23,0)+IF(March!$B$24="WP29",March!$AJ$24,0)</f>
        <v>0</v>
      </c>
      <c r="AD10" s="211">
        <f>IF(March!$B$21="WP30",March!$AJ$21,0)+IF(March!$B$22="WP30",March!$AJ$22,0)+IF(March!$B$23="WP30",March!$AJ$23,0)+IF(March!$B$24="WP30",March!$AJ$24,0)</f>
        <v>0</v>
      </c>
      <c r="AE10" s="211">
        <f>IF(March!$B$21="WP31",March!$AJ$21,0)+IF(March!$B$22="WP31",March!$AJ$22,0)+IF(March!$B$23="WP31",March!$AJ$23,0)+IF(March!$B$24="WP31",March!$AJ$24,0)</f>
        <v>0</v>
      </c>
      <c r="AF10" s="213">
        <f>IF(March!$B$21="WP32",March!$AJ$21,0)+IF(March!$B$22="WP32",March!$AJ$22,0)+IF(March!$B$23="WP32",March!$AJ$23,0)+IF(March!$B$24="WP32",March!$AJ$24,0)</f>
        <v>0</v>
      </c>
      <c r="AG10" s="146">
        <f t="shared" si="0"/>
        <v>0</v>
      </c>
    </row>
    <row r="11" spans="1:33" x14ac:dyDescent="0.25">
      <c r="A11" s="162" t="s">
        <v>12</v>
      </c>
      <c r="B11" s="212">
        <f>IF(April!$B$21="WP1",April!$AJ$21,0)+IF(April!$B$22="WP1",April!$AJ$22,0)+IF(April!$B$23="WP1",April!$AJ$23,0)+IF(April!$B$24="WP1",April!$AJ$24,0)</f>
        <v>0</v>
      </c>
      <c r="C11" s="211">
        <f>IF(April!$B$21="WP2",April!$AJ$21,0)+IF(April!$B$22="WP2",April!$AJ$22,0)+IF(April!$B$23="WP2",April!$AJ$23,0)+IF(April!$B$24="WP2",April!$AJ$24,0)</f>
        <v>0</v>
      </c>
      <c r="D11" s="211">
        <f>IF(April!$B$21="WP3",April!$AJ$21,0)+IF(April!$B$22="WP3",April!$AJ$22,0)+IF(April!$B$23="WP3",April!$AJ$23,0)+IF(April!$B$24="WP3",April!$AJ$24,0)</f>
        <v>0</v>
      </c>
      <c r="E11" s="211">
        <f>IF(April!$B$21="WP4",April!$AJ$21,0)+IF(April!$B$22="WP4",April!$AJ$22,0)+IF(April!$B$23="WP4",April!$AJ$23,0)+IF(April!$B$24="WP4",April!$AJ$24,0)</f>
        <v>0</v>
      </c>
      <c r="F11" s="211">
        <f>IF(April!$B$21="WP5",April!$AJ$21,0)+IF(April!$B$22="WP5",April!$AJ$22,0)+IF(April!$B$23="WP5",April!$AJ$23,0)+IF(April!$B$24="WP5",April!$AJ$24,0)</f>
        <v>0</v>
      </c>
      <c r="G11" s="211">
        <f>IF(April!$B$21="WP6",April!$AJ$21,0)+IF(April!$B$22="WP6",April!$AJ$22,0)+IF(April!$B$23="WP6",April!$AJ$23,0)+IF(April!$B$24="WP6",April!$AJ$24,0)</f>
        <v>0</v>
      </c>
      <c r="H11" s="211">
        <f>IF(April!$B$21="WP7",April!$AJ$21,0)+IF(April!$B$22="WP7",April!$AJ$22,0)+IF(April!$B$23="WP7",April!$AJ$23,0)+IF(April!$B$24="WP7",April!$AJ$24,0)</f>
        <v>0</v>
      </c>
      <c r="I11" s="211">
        <f>IF(April!$B$21="WP8",April!$AJ$21,0)+IF(April!$B$22="WP8",April!$AJ$22,0)+IF(April!$B$23="WP8",April!$AJ$23,0)+IF(April!$B$24="WP8",April!$AJ$24,0)</f>
        <v>0</v>
      </c>
      <c r="J11" s="211">
        <f>IF(April!$B$21="WP9",April!$AJ$21,0)+IF(April!$B$22="WP9",April!$AJ$22,0)+IF(April!$B$23="WP9",April!$AJ$23,0)+IF(April!$B$24="WP9",April!$AJ$24,0)</f>
        <v>0</v>
      </c>
      <c r="K11" s="211">
        <f>IF(April!$B$21="WP10",April!$AJ$21,0)+IF(April!$B$22="WP10",April!$AJ$22,0)+IF(April!$B$23="WP10",April!$AJ$23,0)+IF(April!$B$24="WP10",April!$AJ$24,0)</f>
        <v>0</v>
      </c>
      <c r="L11" s="211">
        <f>IF(April!$B$21="WP11",April!$AJ$21,0)+IF(April!$B$22="WP11",April!$AJ$22,0)+IF(April!$B$23="WP11",April!$AJ$23,0)+IF(April!$B$24="WP11",April!$AJ$24,0)</f>
        <v>0</v>
      </c>
      <c r="M11" s="211">
        <f>IF(April!$B$21="WP12",April!$AJ$21,0)+IF(April!$B$22="WP12",April!$AJ$22,0)+IF(April!$B$23="WP12",April!$AJ$23,0)+IF(April!$B$24="WP12",April!$AJ$24,0)</f>
        <v>0</v>
      </c>
      <c r="N11" s="211">
        <f>IF(April!$B$21="WP13",April!$AJ$21,0)+IF(April!$B$22="WP13",April!$AJ$22,0)+IF(April!$B$23="WP13",April!$AJ$23,0)+IF(April!$B$24="WP13",April!$AJ$24,0)</f>
        <v>0</v>
      </c>
      <c r="O11" s="211">
        <f>IF(April!$B$21="WP14",April!$AJ$21,0)+IF(April!$B$22="WP14",April!$AJ$22,0)+IF(April!$B$23="WP14",April!$AJ$23,0)+IF(April!$B$24="WP14",April!$AJ$24,0)</f>
        <v>0</v>
      </c>
      <c r="P11" s="211">
        <f>IF(April!$B$21="WP15",April!$AJ$21,0)+IF(April!$B$22="WP15",April!$AJ$22,0)+IF(April!$B$23="WP15",April!$AJ$23,0)+IF(April!$B$24="WP15",April!$AJ$24,0)</f>
        <v>0</v>
      </c>
      <c r="Q11" s="211">
        <f>IF(April!$B$21="WP16",April!$AJ$21,0)+IF(April!$B$22="WP16",April!$AJ$22,0)+IF(April!$B$23="WP16",April!$AJ$23,0)+IF(April!$B$24="WP16",April!$AJ$24,0)</f>
        <v>0</v>
      </c>
      <c r="R11" s="211">
        <f>IF(April!$B$21="WP17",April!$AJ$21,0)+IF(April!$B$22="WP17",April!$AJ$22,0)+IF(April!$B$23="WP17",April!$AJ$23,0)+IF(April!$B$24="WP17",April!$AJ$24,0)</f>
        <v>0</v>
      </c>
      <c r="S11" s="211">
        <f>IF(April!$B$21="WP18",April!$AJ$21,0)+IF(April!$B$22="WP18",April!$AJ$22,0)+IF(April!$B$23="WP18",April!$AJ$23,0)+IF(April!$B$24="WP18",April!$AJ$24,0)</f>
        <v>0</v>
      </c>
      <c r="T11" s="211">
        <f>IF(April!$B$21="WP19",April!$AJ$21,0)+IF(April!$B$22="WP19",April!$AJ$22,0)+IF(April!$B$23="WP19",April!$AJ$23,0)+IF(April!$B$24="WP19",April!$AJ$24,0)</f>
        <v>0</v>
      </c>
      <c r="U11" s="211">
        <f>IF(April!$B$21="WP20",April!$AJ$21,0)+IF(April!$B$22="WP20",April!$AJ$22,0)+IF(April!$B$23="WP20",April!$AJ$23,0)+IF(April!$B$24="WP20",April!$AJ$24,0)</f>
        <v>0</v>
      </c>
      <c r="V11" s="211">
        <f>IF(April!$B$21="WP21",April!$AJ$21,0)+IF(April!$B$22="WP21",April!$AJ$22,0)+IF(April!$B$23="WP21",April!$AJ$23,0)+IF(April!$B$24="WP21",April!$AJ$24,0)</f>
        <v>0</v>
      </c>
      <c r="W11" s="211">
        <f>IF(April!$B$21="WP22",April!$AJ$21,0)+IF(April!$B$22="WP22",April!$AJ$22,0)+IF(April!$B$23="WP22",April!$AJ$23,0)+IF(April!$B$24="WP22",April!$AJ$24,0)</f>
        <v>0</v>
      </c>
      <c r="X11" s="211">
        <f>IF(April!$B$21="WP23",April!$AJ$21,0)+IF(April!$B$22="WP23",April!$AJ$22,0)+IF(April!$B$23="WP23",April!$AJ$23,0)+IF(April!$B$24="WP23",April!$AJ$24,0)</f>
        <v>0</v>
      </c>
      <c r="Y11" s="211">
        <f>IF(April!$B$21="WP24",April!$AJ$21,0)+IF(April!$B$22="WP24",April!$AJ$22,0)+IF(April!$B$23="WP24",April!$AJ$23,0)+IF(April!$B$24="WP24",April!$AJ$24,0)</f>
        <v>0</v>
      </c>
      <c r="Z11" s="211">
        <f>IF(April!$B$21="WP25",April!$AJ$21,0)+IF(April!$B$22="WP25",April!$AJ$22,0)+IF(April!$B$23="WP25",April!$AJ$23,0)+IF(April!$B$24="WP25",April!$AJ$24,0)</f>
        <v>0</v>
      </c>
      <c r="AA11" s="211">
        <f>IF(April!$B$21="WP26",April!$AJ$21,0)+IF(April!$B$22="WP26",April!$AJ$22,0)+IF(April!$B$23="WP26",April!$AJ$23,0)+IF(April!$B$24="WP26",April!$AJ$24,0)</f>
        <v>0</v>
      </c>
      <c r="AB11" s="211">
        <f>IF(April!$B$21="WP27",April!$AJ$21,0)+IF(April!$B$22="WP27",April!$AJ$22,0)+IF(April!$B$23="WP27",April!$AJ$23,0)+IF(April!$B$24="WP27",April!$AJ$24,0)</f>
        <v>0</v>
      </c>
      <c r="AC11" s="211">
        <f>IF(April!$B$21="WP29",April!$AJ$21,0)+IF(April!$B$22="WP29",April!$AJ$22,0)+IF(April!$B$23="WP29",April!$AJ$23,0)+IF(April!$B$24="WP29",April!$AJ$24,0)</f>
        <v>0</v>
      </c>
      <c r="AD11" s="211">
        <f>IF(April!$B$21="WP30",April!$AJ$21,0)+IF(April!$B$22="WP30",April!$AJ$22,0)+IF(April!$B$23="WP30",April!$AJ$23,0)+IF(April!$B$24="WP30",April!$AJ$24,0)</f>
        <v>0</v>
      </c>
      <c r="AE11" s="211">
        <f>IF(April!$B$21="WP31",April!$AJ$21,0)+IF(April!$B$22="WP31",April!$AJ$22,0)+IF(April!$B$23="WP31",April!$AJ$23,0)+IF(April!$B$24="WP31",April!$AJ$24,0)</f>
        <v>0</v>
      </c>
      <c r="AF11" s="213">
        <f>IF(April!$B$21="WP32",April!$AJ$21,0)+IF(April!$B$22="WP32",April!$AJ$22,0)+IF(April!$B$23="WP32",April!$AJ$23,0)+IF(April!$B$24="WP32",April!$AJ$24,0)</f>
        <v>0</v>
      </c>
      <c r="AG11" s="146">
        <f t="shared" si="0"/>
        <v>0</v>
      </c>
    </row>
    <row r="12" spans="1:33" x14ac:dyDescent="0.25">
      <c r="A12" s="163" t="s">
        <v>13</v>
      </c>
      <c r="B12" s="212">
        <f>IF(May!$B$21="WP1",May!$AJ$21,0)+IF(May!$B$22="WP1",May!$AJ$22,0)+IF(May!$B$23="WP1",May!$AJ$23,0)+IF(May!$B$24="WP1",May!$AJ$24,0)</f>
        <v>0</v>
      </c>
      <c r="C12" s="211">
        <f>IF(May!$B$21="WP2",May!$AJ$21,0)+IF(May!$B$22="WP2",May!$AJ$22,0)+IF(May!$B$23="WP2",May!$AJ$23,0)+IF(May!$B$24="WP2",May!$AJ$24,0)</f>
        <v>0</v>
      </c>
      <c r="D12" s="211">
        <f>IF(May!$B$21="WP3",May!$AJ$21,0)+IF(May!$B$22="WP3",May!$AJ$22,0)+IF(May!$B$23="WP3",May!$AJ$23,0)+IF(May!$B$24="WP3",May!$AJ$24,0)</f>
        <v>0</v>
      </c>
      <c r="E12" s="211">
        <f>IF(May!$B$21="WP4",May!$AJ$21,0)+IF(May!$B$22="WP4",May!$AJ$22,0)+IF(May!$B$23="WP4",May!$AJ$23,0)+IF(May!$B$24="WP4",May!$AJ$24,0)</f>
        <v>0</v>
      </c>
      <c r="F12" s="211">
        <f>IF(May!$B$21="WP5",May!$AJ$21,0)+IF(May!$B$22="WP5",May!$AJ$22,0)+IF(May!$B$23="WP5",May!$AJ$23,0)+IF(May!$B$24="WP5",May!$AJ$24,0)</f>
        <v>0</v>
      </c>
      <c r="G12" s="211">
        <f>IF(May!$B$21="WP6",May!$AJ$21,0)+IF(May!$B$22="WP6",May!$AJ$22,0)+IF(May!$B$23="WP6",May!$AJ$23,0)+IF(May!$B$24="WP6",May!$AJ$24,0)</f>
        <v>0</v>
      </c>
      <c r="H12" s="211">
        <f>IF(May!$B$21="WP7",May!$AJ$21,0)+IF(May!$B$22="WP7",May!$AJ$22,0)+IF(May!$B$23="WP7",May!$AJ$23,0)+IF(May!$B$24="WP7",May!$AJ$24,0)</f>
        <v>0</v>
      </c>
      <c r="I12" s="211">
        <f>IF(May!$B$21="WP8",May!$AJ$21,0)+IF(May!$B$22="WP8",May!$AJ$22,0)+IF(May!$B$23="WP8",May!$AJ$23,0)+IF(May!$B$24="WP8",May!$AJ$24,0)</f>
        <v>0</v>
      </c>
      <c r="J12" s="211">
        <f>IF(May!$B$21="WP9",May!$AJ$21,0)+IF(May!$B$22="WP9",May!$AJ$22,0)+IF(May!$B$23="WP9",May!$AJ$23,0)+IF(May!$B$24="WP9",May!$AJ$24,0)</f>
        <v>0</v>
      </c>
      <c r="K12" s="211">
        <f>IF(May!$B$21="WP10",May!$AJ$21,0)+IF(May!$B$22="WP10",May!$AJ$22,0)+IF(May!$B$23="WP10",May!$AJ$23,0)+IF(May!$B$24="WP10",May!$AJ$24,0)</f>
        <v>0</v>
      </c>
      <c r="L12" s="211">
        <f>IF(May!$B$21="WP11",May!$AJ$21,0)+IF(May!$B$22="WP11",May!$AJ$22,0)+IF(May!$B$23="WP11",May!$AJ$23,0)+IF(May!$B$24="WP11",May!$AJ$24,0)</f>
        <v>0</v>
      </c>
      <c r="M12" s="211">
        <f>IF(May!$B$21="WP12",May!$AJ$21,0)+IF(May!$B$22="WP12",May!$AJ$22,0)+IF(May!$B$23="WP12",May!$AJ$23,0)+IF(May!$B$24="WP12",May!$AJ$24,0)</f>
        <v>0</v>
      </c>
      <c r="N12" s="211">
        <f>IF(May!$B$21="WP13",May!$AJ$21,0)+IF(May!$B$22="WP13",May!$AJ$22,0)+IF(May!$B$23="WP13",May!$AJ$23,0)+IF(May!$B$24="WP13",May!$AJ$24,0)</f>
        <v>0</v>
      </c>
      <c r="O12" s="211">
        <f>IF(May!$B$21="WP14",May!$AJ$21,0)+IF(May!$B$22="WP14",May!$AJ$22,0)+IF(May!$B$23="WP14",May!$AJ$23,0)+IF(May!$B$24="WP14",May!$AJ$24,0)</f>
        <v>0</v>
      </c>
      <c r="P12" s="211">
        <f>IF(May!$B$21="WP15",May!$AJ$21,0)+IF(May!$B$22="WP15",May!$AJ$22,0)+IF(May!$B$23="WP15",May!$AJ$23,0)+IF(May!$B$24="WP15",May!$AJ$24,0)</f>
        <v>0</v>
      </c>
      <c r="Q12" s="211">
        <f>IF(May!$B$21="WP16",May!$AJ$21,0)+IF(May!$B$22="WP16",May!$AJ$22,0)+IF(May!$B$23="WP16",May!$AJ$23,0)+IF(May!$B$24="WP16",May!$AJ$24,0)</f>
        <v>0</v>
      </c>
      <c r="R12" s="211">
        <f>IF(May!$B$21="WP17",May!$AJ$21,0)+IF(May!$B$22="WP17",May!$AJ$22,0)+IF(May!$B$23="WP17",May!$AJ$23,0)+IF(May!$B$24="WP17",May!$AJ$24,0)</f>
        <v>0</v>
      </c>
      <c r="S12" s="211">
        <f>IF(May!$B$21="WP18",May!$AJ$21,0)+IF(May!$B$22="WP18",May!$AJ$22,0)+IF(May!$B$23="WP18",May!$AJ$23,0)+IF(May!$B$24="WP18",May!$AJ$24,0)</f>
        <v>0</v>
      </c>
      <c r="T12" s="211">
        <f>IF(May!$B$21="WP19",May!$AJ$21,0)+IF(May!$B$22="WP19",May!$AJ$22,0)+IF(May!$B$23="WP19",May!$AJ$23,0)+IF(May!$B$24="WP19",May!$AJ$24,0)</f>
        <v>0</v>
      </c>
      <c r="U12" s="211">
        <f>IF(May!$B$21="WP20",May!$AJ$21,0)+IF(May!$B$22="WP20",May!$AJ$22,0)+IF(May!$B$23="WP20",May!$AJ$23,0)+IF(May!$B$24="WP20",May!$AJ$24,0)</f>
        <v>0</v>
      </c>
      <c r="V12" s="211">
        <f>IF(May!$B$21="WP21",May!$AJ$21,0)+IF(May!$B$22="WP21",May!$AJ$22,0)+IF(May!$B$23="WP21",May!$AJ$23,0)+IF(May!$B$24="WP21",May!$AJ$24,0)</f>
        <v>0</v>
      </c>
      <c r="W12" s="211">
        <f>IF(May!$B$21="WP22",May!$AJ$21,0)+IF(May!$B$22="WP22",May!$AJ$22,0)+IF(May!$B$23="WP22",May!$AJ$23,0)+IF(May!$B$24="WP22",May!$AJ$24,0)</f>
        <v>0</v>
      </c>
      <c r="X12" s="211">
        <f>IF(May!$B$21="WP23",May!$AJ$21,0)+IF(May!$B$22="WP23",May!$AJ$22,0)+IF(May!$B$23="WP23",May!$AJ$23,0)+IF(May!$B$24="WP23",May!$AJ$24,0)</f>
        <v>0</v>
      </c>
      <c r="Y12" s="211">
        <f>IF(May!$B$21="WP24",May!$AJ$21,0)+IF(May!$B$22="WP24",May!$AJ$22,0)+IF(May!$B$23="WP24",May!$AJ$23,0)+IF(May!$B$24="WP24",May!$AJ$24,0)</f>
        <v>0</v>
      </c>
      <c r="Z12" s="211">
        <f>IF(May!$B$21="WP25",May!$AJ$21,0)+IF(May!$B$22="WP25",May!$AJ$22,0)+IF(May!$B$23="WP25",May!$AJ$23,0)+IF(May!$B$24="WP25",May!$AJ$24,0)</f>
        <v>0</v>
      </c>
      <c r="AA12" s="211">
        <f>IF(May!$B$21="WP26",May!$AJ$21,0)+IF(May!$B$22="WP26",May!$AJ$22,0)+IF(May!$B$23="WP26",May!$AJ$23,0)+IF(May!$B$24="WP26",May!$AJ$24,0)</f>
        <v>0</v>
      </c>
      <c r="AB12" s="211">
        <f>IF(May!$B$21="WP27",May!$AJ$21,0)+IF(May!$B$22="WP27",May!$AJ$22,0)+IF(May!$B$23="WP27",May!$AJ$23,0)+IF(May!$B$24="WP27",May!$AJ$24,0)</f>
        <v>0</v>
      </c>
      <c r="AC12" s="211">
        <f>IF(May!$B$21="WP29",May!$AJ$21,0)+IF(May!$B$22="WP29",May!$AJ$22,0)+IF(May!$B$23="WP29",May!$AJ$23,0)+IF(May!$B$24="WP29",May!$AJ$24,0)</f>
        <v>0</v>
      </c>
      <c r="AD12" s="211">
        <f>IF(May!$B$21="WP30",May!$AJ$21,0)+IF(May!$B$22="WP30",May!$AJ$22,0)+IF(May!$B$23="WP30",May!$AJ$23,0)+IF(May!$B$24="WP30",May!$AJ$24,0)</f>
        <v>0</v>
      </c>
      <c r="AE12" s="211">
        <f>IF(May!$B$21="WP31",May!$AJ$21,0)+IF(May!$B$22="WP31",May!$AJ$22,0)+IF(May!$B$23="WP31",May!$AJ$23,0)+IF(May!$B$24="WP31",May!$AJ$24,0)</f>
        <v>0</v>
      </c>
      <c r="AF12" s="213">
        <f>IF(May!$B$21="WP32",May!$AJ$21,0)+IF(May!$B$22="WP32",May!$AJ$22,0)+IF(May!$B$23="WP32",May!$AJ$23,0)+IF(May!$B$24="WP32",May!$AJ$24,0)</f>
        <v>0</v>
      </c>
      <c r="AG12" s="146">
        <f t="shared" si="0"/>
        <v>0</v>
      </c>
    </row>
    <row r="13" spans="1:33" x14ac:dyDescent="0.25">
      <c r="A13" s="162" t="s">
        <v>14</v>
      </c>
      <c r="B13" s="212">
        <f>IF(June!$B$21="WP1",June!$AJ$21,0)+IF(June!$B$22="WP1",June!$AJ$22,0)+IF(June!$B$23="WP1",June!$AJ$23,0)+IF(June!$B$24="WP1",June!$AJ$24,0)</f>
        <v>0</v>
      </c>
      <c r="C13" s="211">
        <f>IF(June!$B$21="WP2",June!$AJ$21,0)+IF(June!$B$22="WP2",June!$AJ$22,0)+IF(June!$B$23="WP2",June!$AJ$23,0)+IF(June!$B$24="WP2",June!$AJ$24,0)</f>
        <v>0</v>
      </c>
      <c r="D13" s="211">
        <f>IF(June!$B$21="WP3",June!$AJ$21,0)+IF(June!$B$22="WP3",June!$AJ$22,0)+IF(June!$B$23="WP3",June!$AJ$23,0)+IF(June!$B$24="WP3",June!$AJ$24,0)</f>
        <v>0</v>
      </c>
      <c r="E13" s="211">
        <f>IF(June!$B$21="WP4",June!$AJ$21,0)+IF(June!$B$22="WP4",June!$AJ$22,0)+IF(June!$B$23="WP4",June!$AJ$23,0)+IF(June!$B$24="WP4",June!$AJ$24,0)</f>
        <v>0</v>
      </c>
      <c r="F13" s="211">
        <f>IF(June!$B$21="WP5",June!$AJ$21,0)+IF(June!$B$22="WP5",June!$AJ$22,0)+IF(June!$B$23="WP5",June!$AJ$23,0)+IF(June!$B$24="WP5",June!$AJ$24,0)</f>
        <v>0</v>
      </c>
      <c r="G13" s="211">
        <f>IF(June!$B$21="WP6",June!$AJ$21,0)+IF(June!$B$22="WP6",June!$AJ$22,0)+IF(June!$B$23="WP6",June!$AJ$23,0)+IF(June!$B$24="WP6",June!$AJ$24,0)</f>
        <v>0</v>
      </c>
      <c r="H13" s="211">
        <f>IF(June!$B$21="WP7",June!$AJ$21,0)+IF(June!$B$22="WP7",June!$AJ$22,0)+IF(June!$B$23="WP7",June!$AJ$23,0)+IF(June!$B$24="WP7",June!$AJ$24,0)</f>
        <v>0</v>
      </c>
      <c r="I13" s="211">
        <f>IF(June!$B$21="WP8",June!$AJ$21,0)+IF(June!$B$22="WP8",June!$AJ$22,0)+IF(June!$B$23="WP8",June!$AJ$23,0)+IF(June!$B$24="WP8",June!$AJ$24,0)</f>
        <v>0</v>
      </c>
      <c r="J13" s="211">
        <f>IF(June!$B$21="WP9",June!$AJ$21,0)+IF(June!$B$22="WP9",June!$AJ$22,0)+IF(June!$B$23="WP9",June!$AJ$23,0)+IF(June!$B$24="WP9",June!$AJ$24,0)</f>
        <v>0</v>
      </c>
      <c r="K13" s="211">
        <f>IF(June!$B$21="WP10",June!$AJ$21,0)+IF(June!$B$22="WP10",June!$AJ$22,0)+IF(June!$B$23="WP10",June!$AJ$23,0)+IF(June!$B$24="WP10",June!$AJ$24,0)</f>
        <v>0</v>
      </c>
      <c r="L13" s="211">
        <f>IF(June!$B$21="WP11",June!$AJ$21,0)+IF(June!$B$22="WP11",June!$AJ$22,0)+IF(June!$B$23="WP11",June!$AJ$23,0)+IF(June!$B$24="WP11",June!$AJ$24,0)</f>
        <v>0</v>
      </c>
      <c r="M13" s="211">
        <f>IF(June!$B$21="WP12",June!$AJ$21,0)+IF(June!$B$22="WP12",June!$AJ$22,0)+IF(June!$B$23="WP12",June!$AJ$23,0)+IF(June!$B$24="WP12",June!$AJ$24,0)</f>
        <v>0</v>
      </c>
      <c r="N13" s="211">
        <f>IF(June!$B$21="WP13",June!$AJ$21,0)+IF(June!$B$22="WP13",June!$AJ$22,0)+IF(June!$B$23="WP13",June!$AJ$23,0)+IF(June!$B$24="WP13",June!$AJ$24,0)</f>
        <v>0</v>
      </c>
      <c r="O13" s="211">
        <f>IF(June!$B$21="WP14",June!$AJ$21,0)+IF(June!$B$22="WP14",June!$AJ$22,0)+IF(June!$B$23="WP14",June!$AJ$23,0)+IF(June!$B$24="WP14",June!$AJ$24,0)</f>
        <v>0</v>
      </c>
      <c r="P13" s="211">
        <f>IF(June!$B$21="WP15",June!$AJ$21,0)+IF(June!$B$22="WP15",June!$AJ$22,0)+IF(June!$B$23="WP15",June!$AJ$23,0)+IF(June!$B$24="WP15",June!$AJ$24,0)</f>
        <v>0</v>
      </c>
      <c r="Q13" s="211">
        <f>IF(June!$B$21="WP16",June!$AJ$21,0)+IF(June!$B$22="WP16",June!$AJ$22,0)+IF(June!$B$23="WP16",June!$AJ$23,0)+IF(June!$B$24="WP16",June!$AJ$24,0)</f>
        <v>0</v>
      </c>
      <c r="R13" s="211">
        <f>IF(June!$B$21="WP17",June!$AJ$21,0)+IF(June!$B$22="WP17",June!$AJ$22,0)+IF(June!$B$23="WP17",June!$AJ$23,0)+IF(June!$B$24="WP17",June!$AJ$24,0)</f>
        <v>0</v>
      </c>
      <c r="S13" s="211">
        <f>IF(June!$B$21="WP18",June!$AJ$21,0)+IF(June!$B$22="WP18",June!$AJ$22,0)+IF(June!$B$23="WP18",June!$AJ$23,0)+IF(June!$B$24="WP18",June!$AJ$24,0)</f>
        <v>0</v>
      </c>
      <c r="T13" s="211">
        <f>IF(June!$B$21="WP19",June!$AJ$21,0)+IF(June!$B$22="WP19",June!$AJ$22,0)+IF(June!$B$23="WP19",June!$AJ$23,0)+IF(June!$B$24="WP19",June!$AJ$24,0)</f>
        <v>0</v>
      </c>
      <c r="U13" s="211">
        <f>IF(June!$B$21="WP20",June!$AJ$21,0)+IF(June!$B$22="WP20",June!$AJ$22,0)+IF(June!$B$23="WP20",June!$AJ$23,0)+IF(June!$B$24="WP20",June!$AJ$24,0)</f>
        <v>0</v>
      </c>
      <c r="V13" s="211">
        <f>IF(June!$B$21="WP21",June!$AJ$21,0)+IF(June!$B$22="WP21",June!$AJ$22,0)+IF(June!$B$23="WP21",June!$AJ$23,0)+IF(June!$B$24="WP21",June!$AJ$24,0)</f>
        <v>0</v>
      </c>
      <c r="W13" s="211">
        <f>IF(June!$B$21="WP22",June!$AJ$21,0)+IF(June!$B$22="WP22",June!$AJ$22,0)+IF(June!$B$23="WP22",June!$AJ$23,0)+IF(June!$B$24="WP22",June!$AJ$24,0)</f>
        <v>0</v>
      </c>
      <c r="X13" s="211">
        <f>IF(June!$B$21="WP23",June!$AJ$21,0)+IF(June!$B$22="WP23",June!$AJ$22,0)+IF(June!$B$23="WP23",June!$AJ$23,0)+IF(June!$B$24="WP23",June!$AJ$24,0)</f>
        <v>0</v>
      </c>
      <c r="Y13" s="211">
        <f>IF(June!$B$21="WP24",June!$AJ$21,0)+IF(June!$B$22="WP24",June!$AJ$22,0)+IF(June!$B$23="WP24",June!$AJ$23,0)+IF(June!$B$24="WP24",June!$AJ$24,0)</f>
        <v>0</v>
      </c>
      <c r="Z13" s="211">
        <f>IF(June!$B$21="WP25",June!$AJ$21,0)+IF(June!$B$22="WP25",June!$AJ$22,0)+IF(June!$B$23="WP25",June!$AJ$23,0)+IF(June!$B$24="WP25",June!$AJ$24,0)</f>
        <v>0</v>
      </c>
      <c r="AA13" s="211">
        <f>IF(June!$B$21="WP26",June!$AJ$21,0)+IF(June!$B$22="WP26",June!$AJ$22,0)+IF(June!$B$23="WP26",June!$AJ$23,0)+IF(June!$B$24="WP26",June!$AJ$24,0)</f>
        <v>0</v>
      </c>
      <c r="AB13" s="211">
        <f>IF(June!$B$21="WP27",June!$AJ$21,0)+IF(June!$B$22="WP27",June!$AJ$22,0)+IF(June!$B$23="WP27",June!$AJ$23,0)+IF(June!$B$24="WP27",June!$AJ$24,0)</f>
        <v>0</v>
      </c>
      <c r="AC13" s="211">
        <f>IF(June!$B$21="WP29",June!$AJ$21,0)+IF(June!$B$22="WP29",June!$AJ$22,0)+IF(June!$B$23="WP29",June!$AJ$23,0)+IF(June!$B$24="WP29",June!$AJ$24,0)</f>
        <v>0</v>
      </c>
      <c r="AD13" s="211">
        <f>IF(June!$B$21="WP30",June!$AJ$21,0)+IF(June!$B$22="WP30",June!$AJ$22,0)+IF(June!$B$23="WP30",June!$AJ$23,0)+IF(June!$B$24="WP30",June!$AJ$24,0)</f>
        <v>0</v>
      </c>
      <c r="AE13" s="211">
        <f>IF(June!$B$21="WP31",June!$AJ$21,0)+IF(June!$B$22="WP31",June!$AJ$22,0)+IF(June!$B$23="WP31",June!$AJ$23,0)+IF(June!$B$24="WP31",June!$AJ$24,0)</f>
        <v>0</v>
      </c>
      <c r="AF13" s="213">
        <f>IF(June!$B$21="WP32",June!$AJ$21,0)+IF(June!$B$22="WP32",June!$AJ$22,0)+IF(June!$B$23="WP32",June!$AJ$23,0)+IF(June!$B$24="WP32",June!$AJ$24,0)</f>
        <v>0</v>
      </c>
      <c r="AG13" s="146">
        <f t="shared" si="0"/>
        <v>0</v>
      </c>
    </row>
    <row r="14" spans="1:33" x14ac:dyDescent="0.25">
      <c r="A14" s="163" t="s">
        <v>15</v>
      </c>
      <c r="B14" s="212">
        <f>IF(July!$B$21="WP1",July!$AJ$21,0)+IF(July!$B$22="WP1",July!$AJ$22,0)+IF(July!$B$23="WP1",July!$AJ$23,0)+IF(July!$B$24="WP1",July!$AJ$24,0)</f>
        <v>0</v>
      </c>
      <c r="C14" s="211">
        <f>IF(July!$B$21="WP2",July!$AJ$21,0)+IF(July!$B$22="WP2",July!$AJ$22,0)+IF(July!$B$23="WP2",July!$AJ$23,0)+IF(July!$B$24="WP2",July!$AJ$24,0)</f>
        <v>0</v>
      </c>
      <c r="D14" s="211">
        <f>IF(July!$B$21="WP3",July!$AJ$21,0)+IF(July!$B$22="WP3",July!$AJ$22,0)+IF(July!$B$23="WP3",July!$AJ$23,0)+IF(July!$B$24="WP3",July!$AJ$24,0)</f>
        <v>0</v>
      </c>
      <c r="E14" s="211">
        <f>IF(July!$B$21="WP4",July!$AJ$21,0)+IF(July!$B$22="WP4",July!$AJ$22,0)+IF(July!$B$23="WP4",July!$AJ$23,0)+IF(July!$B$24="WP4",July!$AJ$24,0)</f>
        <v>0</v>
      </c>
      <c r="F14" s="211">
        <f>IF(July!$B$21="WP5",July!$AJ$21,0)+IF(July!$B$22="WP5",July!$AJ$22,0)+IF(July!$B$23="WP5",July!$AJ$23,0)+IF(July!$B$24="WP5",July!$AJ$24,0)</f>
        <v>0</v>
      </c>
      <c r="G14" s="211">
        <f>IF(July!$B$21="WP6",July!$AJ$21,0)+IF(July!$B$22="WP6",July!$AJ$22,0)+IF(July!$B$23="WP6",July!$AJ$23,0)+IF(July!$B$24="WP6",July!$AJ$24,0)</f>
        <v>0</v>
      </c>
      <c r="H14" s="211">
        <f>IF(July!$B$21="WP7",July!$AJ$21,0)+IF(July!$B$22="WP7",July!$AJ$22,0)+IF(July!$B$23="WP7",July!$AJ$23,0)+IF(July!$B$24="WP7",July!$AJ$24,0)</f>
        <v>0</v>
      </c>
      <c r="I14" s="211">
        <f>IF(July!$B$21="WP8",July!$AJ$21,0)+IF(July!$B$22="WP8",July!$AJ$22,0)+IF(July!$B$23="WP8",July!$AJ$23,0)+IF(July!$B$24="WP8",July!$AJ$24,0)</f>
        <v>0</v>
      </c>
      <c r="J14" s="211">
        <f>IF(July!$B$21="WP9",July!$AJ$21,0)+IF(July!$B$22="WP9",July!$AJ$22,0)+IF(July!$B$23="WP9",July!$AJ$23,0)+IF(July!$B$24="WP9",July!$AJ$24,0)</f>
        <v>0</v>
      </c>
      <c r="K14" s="211">
        <f>IF(July!$B$21="WP10",July!$AJ$21,0)+IF(July!$B$22="WP10",July!$AJ$22,0)+IF(July!$B$23="WP10",July!$AJ$23,0)+IF(July!$B$24="WP10",July!$AJ$24,0)</f>
        <v>0</v>
      </c>
      <c r="L14" s="211">
        <f>IF(July!$B$21="WP11",July!$AJ$21,0)+IF(July!$B$22="WP11",July!$AJ$22,0)+IF(July!$B$23="WP11",July!$AJ$23,0)+IF(July!$B$24="WP11",July!$AJ$24,0)</f>
        <v>0</v>
      </c>
      <c r="M14" s="211">
        <f>IF(July!$B$21="WP12",July!$AJ$21,0)+IF(July!$B$22="WP12",July!$AJ$22,0)+IF(July!$B$23="WP12",July!$AJ$23,0)+IF(July!$B$24="WP12",July!$AJ$24,0)</f>
        <v>0</v>
      </c>
      <c r="N14" s="211">
        <f>IF(July!$B$21="WP13",July!$AJ$21,0)+IF(July!$B$22="WP13",July!$AJ$22,0)+IF(July!$B$23="WP13",July!$AJ$23,0)+IF(July!$B$24="WP13",July!$AJ$24,0)</f>
        <v>0</v>
      </c>
      <c r="O14" s="211">
        <f>IF(July!$B$21="WP14",July!$AJ$21,0)+IF(July!$B$22="WP14",July!$AJ$22,0)+IF(July!$B$23="WP14",July!$AJ$23,0)+IF(July!$B$24="WP14",July!$AJ$24,0)</f>
        <v>0</v>
      </c>
      <c r="P14" s="211">
        <f>IF(July!$B$21="WP15",July!$AJ$21,0)+IF(July!$B$22="WP15",July!$AJ$22,0)+IF(July!$B$23="WP15",July!$AJ$23,0)+IF(July!$B$24="WP15",July!$AJ$24,0)</f>
        <v>0</v>
      </c>
      <c r="Q14" s="211">
        <f>IF(July!$B$21="WP16",July!$AJ$21,0)+IF(July!$B$22="WP16",July!$AJ$22,0)+IF(July!$B$23="WP16",July!$AJ$23,0)+IF(July!$B$24="WP16",July!$AJ$24,0)</f>
        <v>0</v>
      </c>
      <c r="R14" s="211">
        <f>IF(July!$B$21="WP17",July!$AJ$21,0)+IF(July!$B$22="WP17",July!$AJ$22,0)+IF(July!$B$23="WP17",July!$AJ$23,0)+IF(July!$B$24="WP17",July!$AJ$24,0)</f>
        <v>0</v>
      </c>
      <c r="S14" s="211">
        <f>IF(July!$B$21="WP18",July!$AJ$21,0)+IF(July!$B$22="WP18",July!$AJ$22,0)+IF(July!$B$23="WP18",July!$AJ$23,0)+IF(July!$B$24="WP18",July!$AJ$24,0)</f>
        <v>0</v>
      </c>
      <c r="T14" s="211">
        <f>IF(July!$B$21="WP19",July!$AJ$21,0)+IF(July!$B$22="WP19",July!$AJ$22,0)+IF(July!$B$23="WP19",July!$AJ$23,0)+IF(July!$B$24="WP19",July!$AJ$24,0)</f>
        <v>0</v>
      </c>
      <c r="U14" s="211">
        <f>IF(July!$B$21="WP20",July!$AJ$21,0)+IF(July!$B$22="WP20",July!$AJ$22,0)+IF(July!$B$23="WP20",July!$AJ$23,0)+IF(July!$B$24="WP20",July!$AJ$24,0)</f>
        <v>0</v>
      </c>
      <c r="V14" s="211">
        <f>IF(July!$B$21="WP21",July!$AJ$21,0)+IF(July!$B$22="WP21",July!$AJ$22,0)+IF(July!$B$23="WP21",July!$AJ$23,0)+IF(July!$B$24="WP21",July!$AJ$24,0)</f>
        <v>0</v>
      </c>
      <c r="W14" s="211">
        <f>IF(July!$B$21="WP22",July!$AJ$21,0)+IF(July!$B$22="WP22",July!$AJ$22,0)+IF(July!$B$23="WP22",July!$AJ$23,0)+IF(July!$B$24="WP22",July!$AJ$24,0)</f>
        <v>0</v>
      </c>
      <c r="X14" s="211">
        <f>IF(July!$B$21="WP23",July!$AJ$21,0)+IF(July!$B$22="WP23",July!$AJ$22,0)+IF(July!$B$23="WP23",July!$AJ$23,0)+IF(July!$B$24="WP23",July!$AJ$24,0)</f>
        <v>0</v>
      </c>
      <c r="Y14" s="211">
        <f>IF(July!$B$21="WP24",July!$AJ$21,0)+IF(July!$B$22="WP24",July!$AJ$22,0)+IF(July!$B$23="WP24",July!$AJ$23,0)+IF(July!$B$24="WP24",July!$AJ$24,0)</f>
        <v>0</v>
      </c>
      <c r="Z14" s="211">
        <f>IF(July!$B$21="WP25",July!$AJ$21,0)+IF(July!$B$22="WP25",July!$AJ$22,0)+IF(July!$B$23="WP25",July!$AJ$23,0)+IF(July!$B$24="WP25",July!$AJ$24,0)</f>
        <v>0</v>
      </c>
      <c r="AA14" s="211">
        <f>IF(July!$B$21="WP26",July!$AJ$21,0)+IF(July!$B$22="WP26",July!$AJ$22,0)+IF(July!$B$23="WP26",July!$AJ$23,0)+IF(July!$B$24="WP26",July!$AJ$24,0)</f>
        <v>0</v>
      </c>
      <c r="AB14" s="211">
        <f>IF(July!$B$21="WP27",July!$AJ$21,0)+IF(July!$B$22="WP27",July!$AJ$22,0)+IF(July!$B$23="WP27",July!$AJ$23,0)+IF(July!$B$24="WP27",July!$AJ$24,0)</f>
        <v>0</v>
      </c>
      <c r="AC14" s="211">
        <f>IF(July!$B$21="WP29",July!$AJ$21,0)+IF(July!$B$22="WP29",July!$AJ$22,0)+IF(July!$B$23="WP29",July!$AJ$23,0)+IF(July!$B$24="WP29",July!$AJ$24,0)</f>
        <v>0</v>
      </c>
      <c r="AD14" s="211">
        <f>IF(July!$B$21="WP30",July!$AJ$21,0)+IF(July!$B$22="WP30",July!$AJ$22,0)+IF(July!$B$23="WP30",July!$AJ$23,0)+IF(July!$B$24="WP30",July!$AJ$24,0)</f>
        <v>0</v>
      </c>
      <c r="AE14" s="211">
        <f>IF(July!$B$21="WP31",July!$AJ$21,0)+IF(July!$B$22="WP31",July!$AJ$22,0)+IF(July!$B$23="WP31",July!$AJ$23,0)+IF(July!$B$24="WP31",July!$AJ$24,0)</f>
        <v>0</v>
      </c>
      <c r="AF14" s="213">
        <f>IF(July!$B$21="WP32",July!$AJ$21,0)+IF(July!$B$22="WP32",July!$AJ$22,0)+IF(July!$B$23="WP32",July!$AJ$23,0)+IF(July!$B$24="WP32",July!$AJ$24,0)</f>
        <v>0</v>
      </c>
      <c r="AG14" s="146">
        <f t="shared" si="0"/>
        <v>0</v>
      </c>
    </row>
    <row r="15" spans="1:33" x14ac:dyDescent="0.25">
      <c r="A15" s="162" t="s">
        <v>16</v>
      </c>
      <c r="B15" s="212">
        <f>IF(August!$B$21="WP1",August!$AJ$21,0)+IF(August!$B$22="WP1",August!$AJ$22,0)+IF(August!$B$23="WP1",August!$AJ$23,0)+IF(August!$B$24="WP1",August!$AJ$24,0)</f>
        <v>0</v>
      </c>
      <c r="C15" s="211">
        <f>IF(August!$B$21="WP2",August!$AJ$21,0)+IF(August!$B$22="WP2",August!$AJ$22,0)+IF(August!$B$23="WP2",August!$AJ$23,0)+IF(August!$B$24="WP2",August!$AJ$24,0)</f>
        <v>0</v>
      </c>
      <c r="D15" s="211">
        <f>IF(August!$B$21="WP3",August!$AJ$21,0)+IF(August!$B$22="WP3",August!$AJ$22,0)+IF(August!$B$23="WP3",August!$AJ$23,0)+IF(August!$B$24="WP3",August!$AJ$24,0)</f>
        <v>0</v>
      </c>
      <c r="E15" s="211">
        <f>IF(August!$B$21="WP4",August!$AJ$21,0)+IF(August!$B$22="WP4",August!$AJ$22,0)+IF(August!$B$23="WP4",August!$AJ$23,0)+IF(August!$B$24="WP4",August!$AJ$24,0)</f>
        <v>0</v>
      </c>
      <c r="F15" s="211">
        <f>IF(August!$B$21="WP5",August!$AJ$21,0)+IF(August!$B$22="WP5",August!$AJ$22,0)+IF(August!$B$23="WP5",August!$AJ$23,0)+IF(August!$B$24="WP5",August!$AJ$24,0)</f>
        <v>0</v>
      </c>
      <c r="G15" s="211">
        <f>IF(August!$B$21="WP6",August!$AJ$21,0)+IF(August!$B$22="WP6",August!$AJ$22,0)+IF(August!$B$23="WP6",August!$AJ$23,0)+IF(August!$B$24="WP6",August!$AJ$24,0)</f>
        <v>0</v>
      </c>
      <c r="H15" s="211">
        <f>IF(August!$B$21="WP7",August!$AJ$21,0)+IF(August!$B$22="WP7",August!$AJ$22,0)+IF(August!$B$23="WP7",August!$AJ$23,0)+IF(August!$B$24="WP7",August!$AJ$24,0)</f>
        <v>0</v>
      </c>
      <c r="I15" s="211">
        <f>IF(August!$B$21="WP8",August!$AJ$21,0)+IF(August!$B$22="WP8",August!$AJ$22,0)+IF(August!$B$23="WP8",August!$AJ$23,0)+IF(August!$B$24="WP8",August!$AJ$24,0)</f>
        <v>0</v>
      </c>
      <c r="J15" s="211">
        <f>IF(August!$B$21="WP9",August!$AJ$21,0)+IF(August!$B$22="WP9",August!$AJ$22,0)+IF(August!$B$23="WP9",August!$AJ$23,0)+IF(August!$B$24="WP9",August!$AJ$24,0)</f>
        <v>0</v>
      </c>
      <c r="K15" s="211">
        <f>IF(August!$B$21="WP10",August!$AJ$21,0)+IF(August!$B$22="WP10",August!$AJ$22,0)+IF(August!$B$23="WP10",August!$AJ$23,0)+IF(August!$B$24="WP10",August!$AJ$24,0)</f>
        <v>0</v>
      </c>
      <c r="L15" s="211">
        <f>IF(August!$B$21="WP11",August!$AJ$21,0)+IF(August!$B$22="WP11",August!$AJ$22,0)+IF(August!$B$23="WP11",August!$AJ$23,0)+IF(August!$B$24="WP11",August!$AJ$24,0)</f>
        <v>0</v>
      </c>
      <c r="M15" s="211">
        <f>IF(August!$B$21="WP12",August!$AJ$21,0)+IF(August!$B$22="WP12",August!$AJ$22,0)+IF(August!$B$23="WP12",August!$AJ$23,0)+IF(August!$B$24="WP12",August!$AJ$24,0)</f>
        <v>0</v>
      </c>
      <c r="N15" s="211">
        <f>IF(August!$B$21="WP13",August!$AJ$21,0)+IF(August!$B$22="WP13",August!$AJ$22,0)+IF(August!$B$23="WP13",August!$AJ$23,0)+IF(August!$B$24="WP13",August!$AJ$24,0)</f>
        <v>0</v>
      </c>
      <c r="O15" s="211">
        <f>IF(August!$B$21="WP14",August!$AJ$21,0)+IF(August!$B$22="WP14",August!$AJ$22,0)+IF(August!$B$23="WP14",August!$AJ$23,0)+IF(August!$B$24="WP14",August!$AJ$24,0)</f>
        <v>0</v>
      </c>
      <c r="P15" s="211">
        <f>IF(August!$B$21="WP15",August!$AJ$21,0)+IF(August!$B$22="WP15",August!$AJ$22,0)+IF(August!$B$23="WP15",August!$AJ$23,0)+IF(August!$B$24="WP15",August!$AJ$24,0)</f>
        <v>0</v>
      </c>
      <c r="Q15" s="211">
        <f>IF(August!$B$21="WP16",August!$AJ$21,0)+IF(August!$B$22="WP16",August!$AJ$22,0)+IF(August!$B$23="WP16",August!$AJ$23,0)+IF(August!$B$24="WP16",August!$AJ$24,0)</f>
        <v>0</v>
      </c>
      <c r="R15" s="211">
        <f>IF(August!$B$21="WP17",August!$AJ$21,0)+IF(August!$B$22="WP17",August!$AJ$22,0)+IF(August!$B$23="WP17",August!$AJ$23,0)+IF(August!$B$24="WP17",August!$AJ$24,0)</f>
        <v>0</v>
      </c>
      <c r="S15" s="211">
        <f>IF(August!$B$21="WP18",August!$AJ$21,0)+IF(August!$B$22="WP18",August!$AJ$22,0)+IF(August!$B$23="WP18",August!$AJ$23,0)+IF(August!$B$24="WP18",August!$AJ$24,0)</f>
        <v>0</v>
      </c>
      <c r="T15" s="211">
        <f>IF(August!$B$21="WP19",August!$AJ$21,0)+IF(August!$B$22="WP19",August!$AJ$22,0)+IF(August!$B$23="WP19",August!$AJ$23,0)+IF(August!$B$24="WP19",August!$AJ$24,0)</f>
        <v>0</v>
      </c>
      <c r="U15" s="211">
        <f>IF(August!$B$21="WP20",August!$AJ$21,0)+IF(August!$B$22="WP20",August!$AJ$22,0)+IF(August!$B$23="WP20",August!$AJ$23,0)+IF(August!$B$24="WP20",August!$AJ$24,0)</f>
        <v>0</v>
      </c>
      <c r="V15" s="211">
        <f>IF(August!$B$21="WP21",August!$AJ$21,0)+IF(August!$B$22="WP21",August!$AJ$22,0)+IF(August!$B$23="WP21",August!$AJ$23,0)+IF(August!$B$24="WP21",August!$AJ$24,0)</f>
        <v>0</v>
      </c>
      <c r="W15" s="211">
        <f>IF(August!$B$21="WP22",August!$AJ$21,0)+IF(August!$B$22="WP22",August!$AJ$22,0)+IF(August!$B$23="WP22",August!$AJ$23,0)+IF(August!$B$24="WP22",August!$AJ$24,0)</f>
        <v>0</v>
      </c>
      <c r="X15" s="211">
        <f>IF(August!$B$21="WP23",August!$AJ$21,0)+IF(August!$B$22="WP23",August!$AJ$22,0)+IF(August!$B$23="WP23",August!$AJ$23,0)+IF(August!$B$24="WP23",August!$AJ$24,0)</f>
        <v>0</v>
      </c>
      <c r="Y15" s="211">
        <f>IF(August!$B$21="WP24",August!$AJ$21,0)+IF(August!$B$22="WP24",August!$AJ$22,0)+IF(August!$B$23="WP24",August!$AJ$23,0)+IF(August!$B$24="WP24",August!$AJ$24,0)</f>
        <v>0</v>
      </c>
      <c r="Z15" s="211">
        <f>IF(August!$B$21="WP25",August!$AJ$21,0)+IF(August!$B$22="WP25",August!$AJ$22,0)+IF(August!$B$23="WP25",August!$AJ$23,0)+IF(August!$B$24="WP25",August!$AJ$24,0)</f>
        <v>0</v>
      </c>
      <c r="AA15" s="211">
        <f>IF(August!$B$21="WP26",August!$AJ$21,0)+IF(August!$B$22="WP26",August!$AJ$22,0)+IF(August!$B$23="WP26",August!$AJ$23,0)+IF(August!$B$24="WP26",August!$AJ$24,0)</f>
        <v>0</v>
      </c>
      <c r="AB15" s="211">
        <f>IF(August!$B$21="WP27",August!$AJ$21,0)+IF(August!$B$22="WP27",August!$AJ$22,0)+IF(August!$B$23="WP27",August!$AJ$23,0)+IF(August!$B$24="WP27",August!$AJ$24,0)</f>
        <v>0</v>
      </c>
      <c r="AC15" s="211">
        <f>IF(August!$B$21="WP29",August!$AJ$21,0)+IF(August!$B$22="WP29",August!$AJ$22,0)+IF(August!$B$23="WP29",August!$AJ$23,0)+IF(August!$B$24="WP29",August!$AJ$24,0)</f>
        <v>0</v>
      </c>
      <c r="AD15" s="211">
        <f>IF(August!$B$21="WP30",August!$AJ$21,0)+IF(August!$B$22="WP30",August!$AJ$22,0)+IF(August!$B$23="WP30",August!$AJ$23,0)+IF(August!$B$24="WP30",August!$AJ$24,0)</f>
        <v>0</v>
      </c>
      <c r="AE15" s="211">
        <f>IF(August!$B$21="WP31",August!$AJ$21,0)+IF(August!$B$22="WP31",August!$AJ$22,0)+IF(August!$B$23="WP31",August!$AJ$23,0)+IF(August!$B$24="WP31",August!$AJ$24,0)</f>
        <v>0</v>
      </c>
      <c r="AF15" s="213">
        <f>IF(August!$B$21="WP32",August!$AJ$21,0)+IF(August!$B$22="WP32",August!$AJ$22,0)+IF(August!$B$23="WP32",August!$AJ$23,0)+IF(August!$B$24="WP32",August!$AJ$24,0)</f>
        <v>0</v>
      </c>
      <c r="AG15" s="146">
        <f t="shared" si="0"/>
        <v>0</v>
      </c>
    </row>
    <row r="16" spans="1:33" x14ac:dyDescent="0.25">
      <c r="A16" s="163" t="s">
        <v>17</v>
      </c>
      <c r="B16" s="212">
        <f>IF(September!$B$21="WP1",September!$AJ$21,0)+IF(September!$B$22="WP1",September!$AJ$22,0)+IF(September!$B$23="WP1",September!$AJ$23,0)+IF(September!$B$24="WP1",September!$AJ$24,0)</f>
        <v>0</v>
      </c>
      <c r="C16" s="211">
        <f>IF(September!$B$21="WP2",September!$AJ$21,0)+IF(September!$B$22="WP2",September!$AJ$22,0)+IF(September!$B$23="WP2",September!$AJ$23,0)+IF(September!$B$24="WP2",September!$AJ$24,0)</f>
        <v>0</v>
      </c>
      <c r="D16" s="211">
        <f>IF(September!$B$21="WP3",September!$AJ$21,0)+IF(September!$B$22="WP3",September!$AJ$22,0)+IF(September!$B$23="WP3",September!$AJ$23,0)+IF(September!$B$24="WP3",September!$AJ$24,0)</f>
        <v>0</v>
      </c>
      <c r="E16" s="211">
        <f>IF(September!$B$21="WP4",September!$AJ$21,0)+IF(September!$B$22="WP4",September!$AJ$22,0)+IF(September!$B$23="WP4",September!$AJ$23,0)+IF(September!$B$24="WP4",September!$AJ$24,0)</f>
        <v>0</v>
      </c>
      <c r="F16" s="211">
        <f>IF(September!$B$21="WP5",September!$AJ$21,0)+IF(September!$B$22="WP5",September!$AJ$22,0)+IF(September!$B$23="WP5",September!$AJ$23,0)+IF(September!$B$24="WP5",September!$AJ$24,0)</f>
        <v>0</v>
      </c>
      <c r="G16" s="211">
        <f>IF(September!$B$21="WP6",September!$AJ$21,0)+IF(September!$B$22="WP6",September!$AJ$22,0)+IF(September!$B$23="WP6",September!$AJ$23,0)+IF(September!$B$24="WP6",September!$AJ$24,0)</f>
        <v>0</v>
      </c>
      <c r="H16" s="211">
        <f>IF(September!$B$21="WP7",September!$AJ$21,0)+IF(September!$B$22="WP7",September!$AJ$22,0)+IF(September!$B$23="WP7",September!$AJ$23,0)+IF(September!$B$24="WP7",September!$AJ$24,0)</f>
        <v>0</v>
      </c>
      <c r="I16" s="211">
        <f>IF(September!$B$21="WP8",September!$AJ$21,0)+IF(September!$B$22="WP8",September!$AJ$22,0)+IF(September!$B$23="WP8",September!$AJ$23,0)+IF(September!$B$24="WP8",September!$AJ$24,0)</f>
        <v>0</v>
      </c>
      <c r="J16" s="211">
        <f>IF(September!$B$21="WP9",September!$AJ$21,0)+IF(September!$B$22="WP9",September!$AJ$22,0)+IF(September!$B$23="WP9",September!$AJ$23,0)+IF(September!$B$24="WP9",September!$AJ$24,0)</f>
        <v>0</v>
      </c>
      <c r="K16" s="211">
        <f>IF(September!$B$21="WP10",September!$AJ$21,0)+IF(September!$B$22="WP10",September!$AJ$22,0)+IF(September!$B$23="WP10",September!$AJ$23,0)+IF(September!$B$24="WP10",September!$AJ$24,0)</f>
        <v>0</v>
      </c>
      <c r="L16" s="211">
        <f>IF(September!$B$21="WP11",September!$AJ$21,0)+IF(September!$B$22="WP11",September!$AJ$22,0)+IF(September!$B$23="WP11",September!$AJ$23,0)+IF(September!$B$24="WP11",September!$AJ$24,0)</f>
        <v>0</v>
      </c>
      <c r="M16" s="211">
        <f>IF(September!$B$21="WP12",September!$AJ$21,0)+IF(September!$B$22="WP12",September!$AJ$22,0)+IF(September!$B$23="WP12",September!$AJ$23,0)+IF(September!$B$24="WP12",September!$AJ$24,0)</f>
        <v>0</v>
      </c>
      <c r="N16" s="211">
        <f>IF(September!$B$21="WP13",September!$AJ$21,0)+IF(September!$B$22="WP13",September!$AJ$22,0)+IF(September!$B$23="WP13",September!$AJ$23,0)+IF(September!$B$24="WP13",September!$AJ$24,0)</f>
        <v>0</v>
      </c>
      <c r="O16" s="211">
        <f>IF(September!$B$21="WP14",September!$AJ$21,0)+IF(September!$B$22="WP14",September!$AJ$22,0)+IF(September!$B$23="WP14",September!$AJ$23,0)+IF(September!$B$24="WP14",September!$AJ$24,0)</f>
        <v>0</v>
      </c>
      <c r="P16" s="211">
        <f>IF(September!$B$21="WP15",September!$AJ$21,0)+IF(September!$B$22="WP15",September!$AJ$22,0)+IF(September!$B$23="WP15",September!$AJ$23,0)+IF(September!$B$24="WP15",September!$AJ$24,0)</f>
        <v>0</v>
      </c>
      <c r="Q16" s="211">
        <f>IF(September!$B$21="WP16",September!$AJ$21,0)+IF(September!$B$22="WP16",September!$AJ$22,0)+IF(September!$B$23="WP16",September!$AJ$23,0)+IF(September!$B$24="WP16",September!$AJ$24,0)</f>
        <v>0</v>
      </c>
      <c r="R16" s="211">
        <f>IF(September!$B$21="WP17",September!$AJ$21,0)+IF(September!$B$22="WP17",September!$AJ$22,0)+IF(September!$B$23="WP17",September!$AJ$23,0)+IF(September!$B$24="WP17",September!$AJ$24,0)</f>
        <v>0</v>
      </c>
      <c r="S16" s="211">
        <f>IF(September!$B$21="WP18",September!$AJ$21,0)+IF(September!$B$22="WP18",September!$AJ$22,0)+IF(September!$B$23="WP18",September!$AJ$23,0)+IF(September!$B$24="WP18",September!$AJ$24,0)</f>
        <v>0</v>
      </c>
      <c r="T16" s="211">
        <f>IF(September!$B$21="WP19",September!$AJ$21,0)+IF(September!$B$22="WP19",September!$AJ$22,0)+IF(September!$B$23="WP19",September!$AJ$23,0)+IF(September!$B$24="WP19",September!$AJ$24,0)</f>
        <v>0</v>
      </c>
      <c r="U16" s="211">
        <f>IF(September!$B$21="WP20",September!$AJ$21,0)+IF(September!$B$22="WP20",September!$AJ$22,0)+IF(September!$B$23="WP20",September!$AJ$23,0)+IF(September!$B$24="WP20",September!$AJ$24,0)</f>
        <v>0</v>
      </c>
      <c r="V16" s="211">
        <f>IF(September!$B$21="WP21",September!$AJ$21,0)+IF(September!$B$22="WP21",September!$AJ$22,0)+IF(September!$B$23="WP21",September!$AJ$23,0)+IF(September!$B$24="WP21",September!$AJ$24,0)</f>
        <v>0</v>
      </c>
      <c r="W16" s="211">
        <f>IF(September!$B$21="WP22",September!$AJ$21,0)+IF(September!$B$22="WP22",September!$AJ$22,0)+IF(September!$B$23="WP22",September!$AJ$23,0)+IF(September!$B$24="WP22",September!$AJ$24,0)</f>
        <v>0</v>
      </c>
      <c r="X16" s="211">
        <f>IF(September!$B$21="WP23",September!$AJ$21,0)+IF(September!$B$22="WP23",September!$AJ$22,0)+IF(September!$B$23="WP23",September!$AJ$23,0)+IF(September!$B$24="WP23",September!$AJ$24,0)</f>
        <v>0</v>
      </c>
      <c r="Y16" s="211">
        <f>IF(September!$B$21="WP24",September!$AJ$21,0)+IF(September!$B$22="WP24",September!$AJ$22,0)+IF(September!$B$23="WP24",September!$AJ$23,0)+IF(September!$B$24="WP24",September!$AJ$24,0)</f>
        <v>0</v>
      </c>
      <c r="Z16" s="211">
        <f>IF(September!$B$21="WP25",September!$AJ$21,0)+IF(September!$B$22="WP25",September!$AJ$22,0)+IF(September!$B$23="WP25",September!$AJ$23,0)+IF(September!$B$24="WP25",September!$AJ$24,0)</f>
        <v>0</v>
      </c>
      <c r="AA16" s="211">
        <f>IF(September!$B$21="WP26",September!$AJ$21,0)+IF(September!$B$22="WP26",September!$AJ$22,0)+IF(September!$B$23="WP26",September!$AJ$23,0)+IF(September!$B$24="WP26",September!$AJ$24,0)</f>
        <v>0</v>
      </c>
      <c r="AB16" s="211">
        <f>IF(September!$B$21="WP27",September!$AJ$21,0)+IF(September!$B$22="WP27",September!$AJ$22,0)+IF(September!$B$23="WP27",September!$AJ$23,0)+IF(September!$B$24="WP27",September!$AJ$24,0)</f>
        <v>0</v>
      </c>
      <c r="AC16" s="211">
        <f>IF(September!$B$21="WP29",September!$AJ$21,0)+IF(September!$B$22="WP29",September!$AJ$22,0)+IF(September!$B$23="WP29",September!$AJ$23,0)+IF(September!$B$24="WP29",September!$AJ$24,0)</f>
        <v>0</v>
      </c>
      <c r="AD16" s="211">
        <f>IF(September!$B$21="WP30",September!$AJ$21,0)+IF(September!$B$22="WP30",September!$AJ$22,0)+IF(September!$B$23="WP30",September!$AJ$23,0)+IF(September!$B$24="WP30",September!$AJ$24,0)</f>
        <v>0</v>
      </c>
      <c r="AE16" s="211">
        <f>IF(September!$B$21="WP31",September!$AJ$21,0)+IF(September!$B$22="WP31",September!$AJ$22,0)+IF(September!$B$23="WP31",September!$AJ$23,0)+IF(September!$B$24="WP31",September!$AJ$24,0)</f>
        <v>0</v>
      </c>
      <c r="AF16" s="213">
        <f>IF(September!$B$21="WP32",September!$AJ$21,0)+IF(September!$B$22="WP32",September!$AJ$22,0)+IF(September!$B$23="WP32",September!$AJ$23,0)+IF(September!$B$24="WP32",September!$AJ$24,0)</f>
        <v>0</v>
      </c>
      <c r="AG16" s="146">
        <f t="shared" si="0"/>
        <v>0</v>
      </c>
    </row>
    <row r="17" spans="1:35" x14ac:dyDescent="0.25">
      <c r="A17" s="162" t="s">
        <v>18</v>
      </c>
      <c r="B17" s="212">
        <f>IF(October!$B$21="WP1",October!$AJ$21,0)+IF(October!$B$22="WP1",October!$AJ$22,0)+IF(October!$B$23="WP1",October!$AJ$23,0)+IF(October!$B$24="WP1",October!$AJ$24,0)</f>
        <v>0</v>
      </c>
      <c r="C17" s="211">
        <f>IF(October!$B$21="WP2",October!$AJ$21,0)+IF(October!$B$22="WP2",October!$AJ$22,0)+IF(October!$B$23="WP2",October!$AJ$23,0)+IF(October!$B$24="WP2",October!$AJ$24,0)</f>
        <v>0</v>
      </c>
      <c r="D17" s="211">
        <f>IF(October!$B$21="WP3",October!$AJ$21,0)+IF(October!$B$22="WP3",October!$AJ$22,0)+IF(October!$B$23="WP3",October!$AJ$23,0)+IF(October!$B$24="WP3",October!$AJ$24,0)</f>
        <v>0</v>
      </c>
      <c r="E17" s="211">
        <f>IF(October!$B$21="WP4",October!$AJ$21,0)+IF(October!$B$22="WP4",October!$AJ$22,0)+IF(October!$B$23="WP4",October!$AJ$23,0)+IF(October!$B$24="WP4",October!$AJ$24,0)</f>
        <v>0</v>
      </c>
      <c r="F17" s="211">
        <f>IF(October!$B$21="WP5",October!$AJ$21,0)+IF(October!$B$22="WP5",October!$AJ$22,0)+IF(October!$B$23="WP5",October!$AJ$23,0)+IF(October!$B$24="WP5",October!$AJ$24,0)</f>
        <v>0</v>
      </c>
      <c r="G17" s="211">
        <f>IF(October!$B$21="WP6",October!$AJ$21,0)+IF(October!$B$22="WP6",October!$AJ$22,0)+IF(October!$B$23="WP6",October!$AJ$23,0)+IF(October!$B$24="WP6",October!$AJ$24,0)</f>
        <v>0</v>
      </c>
      <c r="H17" s="211">
        <f>IF(October!$B$21="WP7",October!$AJ$21,0)+IF(October!$B$22="WP7",October!$AJ$22,0)+IF(October!$B$23="WP7",October!$AJ$23,0)+IF(October!$B$24="WP7",October!$AJ$24,0)</f>
        <v>0</v>
      </c>
      <c r="I17" s="211">
        <f>IF(October!$B$21="WP8",October!$AJ$21,0)+IF(October!$B$22="WP8",October!$AJ$22,0)+IF(October!$B$23="WP8",October!$AJ$23,0)+IF(October!$B$24="WP8",October!$AJ$24,0)</f>
        <v>0</v>
      </c>
      <c r="J17" s="211">
        <f>IF(October!$B$21="WP9",October!$AJ$21,0)+IF(October!$B$22="WP9",October!$AJ$22,0)+IF(October!$B$23="WP9",October!$AJ$23,0)+IF(October!$B$24="WP9",October!$AJ$24,0)</f>
        <v>0</v>
      </c>
      <c r="K17" s="211">
        <f>IF(October!$B$21="WP10",October!$AJ$21,0)+IF(October!$B$22="WP10",October!$AJ$22,0)+IF(October!$B$23="WP10",October!$AJ$23,0)+IF(October!$B$24="WP10",October!$AJ$24,0)</f>
        <v>0</v>
      </c>
      <c r="L17" s="211">
        <f>IF(October!$B$21="WP11",October!$AJ$21,0)+IF(October!$B$22="WP11",October!$AJ$22,0)+IF(October!$B$23="WP11",October!$AJ$23,0)+IF(October!$B$24="WP11",October!$AJ$24,0)</f>
        <v>0</v>
      </c>
      <c r="M17" s="211">
        <f>IF(October!$B$21="WP12",October!$AJ$21,0)+IF(October!$B$22="WP12",October!$AJ$22,0)+IF(October!$B$23="WP12",October!$AJ$23,0)+IF(October!$B$24="WP12",October!$AJ$24,0)</f>
        <v>0</v>
      </c>
      <c r="N17" s="211">
        <f>IF(October!$B$21="WP13",October!$AJ$21,0)+IF(October!$B$22="WP13",October!$AJ$22,0)+IF(October!$B$23="WP13",October!$AJ$23,0)+IF(October!$B$24="WP13",October!$AJ$24,0)</f>
        <v>0</v>
      </c>
      <c r="O17" s="211">
        <f>IF(October!$B$21="WP14",October!$AJ$21,0)+IF(October!$B$22="WP14",October!$AJ$22,0)+IF(October!$B$23="WP14",October!$AJ$23,0)+IF(October!$B$24="WP14",October!$AJ$24,0)</f>
        <v>0</v>
      </c>
      <c r="P17" s="211">
        <f>IF(October!$B$21="WP15",October!$AJ$21,0)+IF(October!$B$22="WP15",October!$AJ$22,0)+IF(October!$B$23="WP15",October!$AJ$23,0)+IF(October!$B$24="WP15",October!$AJ$24,0)</f>
        <v>0</v>
      </c>
      <c r="Q17" s="211">
        <f>IF(October!$B$21="WP16",October!$AJ$21,0)+IF(October!$B$22="WP16",October!$AJ$22,0)+IF(October!$B$23="WP16",October!$AJ$23,0)+IF(October!$B$24="WP16",October!$AJ$24,0)</f>
        <v>0</v>
      </c>
      <c r="R17" s="211">
        <f>IF(October!$B$21="WP17",October!$AJ$21,0)+IF(October!$B$22="WP17",October!$AJ$22,0)+IF(October!$B$23="WP17",October!$AJ$23,0)+IF(October!$B$24="WP17",October!$AJ$24,0)</f>
        <v>0</v>
      </c>
      <c r="S17" s="211">
        <f>IF(October!$B$21="WP18",October!$AJ$21,0)+IF(October!$B$22="WP18",October!$AJ$22,0)+IF(October!$B$23="WP18",October!$AJ$23,0)+IF(October!$B$24="WP18",October!$AJ$24,0)</f>
        <v>0</v>
      </c>
      <c r="T17" s="211">
        <f>IF(October!$B$21="WP19",October!$AJ$21,0)+IF(October!$B$22="WP19",October!$AJ$22,0)+IF(October!$B$23="WP19",October!$AJ$23,0)+IF(October!$B$24="WP19",October!$AJ$24,0)</f>
        <v>0</v>
      </c>
      <c r="U17" s="211">
        <f>IF(October!$B$21="WP20",October!$AJ$21,0)+IF(October!$B$22="WP20",October!$AJ$22,0)+IF(October!$B$23="WP20",October!$AJ$23,0)+IF(October!$B$24="WP20",October!$AJ$24,0)</f>
        <v>0</v>
      </c>
      <c r="V17" s="211">
        <f>IF(October!$B$21="WP21",October!$AJ$21,0)+IF(October!$B$22="WP21",October!$AJ$22,0)+IF(October!$B$23="WP21",October!$AJ$23,0)+IF(October!$B$24="WP21",October!$AJ$24,0)</f>
        <v>0</v>
      </c>
      <c r="W17" s="211">
        <f>IF(October!$B$21="WP22",October!$AJ$21,0)+IF(October!$B$22="WP22",October!$AJ$22,0)+IF(October!$B$23="WP22",October!$AJ$23,0)+IF(October!$B$24="WP22",October!$AJ$24,0)</f>
        <v>0</v>
      </c>
      <c r="X17" s="211">
        <f>IF(October!$B$21="WP23",October!$AJ$21,0)+IF(October!$B$22="WP23",October!$AJ$22,0)+IF(October!$B$23="WP23",October!$AJ$23,0)+IF(October!$B$24="WP23",October!$AJ$24,0)</f>
        <v>0</v>
      </c>
      <c r="Y17" s="211">
        <f>IF(October!$B$21="WP24",October!$AJ$21,0)+IF(October!$B$22="WP24",October!$AJ$22,0)+IF(October!$B$23="WP24",October!$AJ$23,0)+IF(October!$B$24="WP24",October!$AJ$24,0)</f>
        <v>0</v>
      </c>
      <c r="Z17" s="211">
        <f>IF(October!$B$21="WP25",October!$AJ$21,0)+IF(October!$B$22="WP25",October!$AJ$22,0)+IF(October!$B$23="WP25",October!$AJ$23,0)+IF(October!$B$24="WP25",October!$AJ$24,0)</f>
        <v>0</v>
      </c>
      <c r="AA17" s="211">
        <f>IF(October!$B$21="WP26",October!$AJ$21,0)+IF(October!$B$22="WP26",October!$AJ$22,0)+IF(October!$B$23="WP26",October!$AJ$23,0)+IF(October!$B$24="WP26",October!$AJ$24,0)</f>
        <v>0</v>
      </c>
      <c r="AB17" s="211">
        <f>IF(October!$B$21="WP27",October!$AJ$21,0)+IF(October!$B$22="WP27",October!$AJ$22,0)+IF(October!$B$23="WP27",October!$AJ$23,0)+IF(October!$B$24="WP27",October!$AJ$24,0)</f>
        <v>0</v>
      </c>
      <c r="AC17" s="211">
        <f>IF(October!$B$21="WP29",October!$AJ$21,0)+IF(October!$B$22="WP29",October!$AJ$22,0)+IF(October!$B$23="WP29",October!$AJ$23,0)+IF(October!$B$24="WP29",October!$AJ$24,0)</f>
        <v>0</v>
      </c>
      <c r="AD17" s="211">
        <f>IF(October!$B$21="WP30",October!$AJ$21,0)+IF(October!$B$22="WP30",October!$AJ$22,0)+IF(October!$B$23="WP30",October!$AJ$23,0)+IF(October!$B$24="WP30",October!$AJ$24,0)</f>
        <v>0</v>
      </c>
      <c r="AE17" s="211">
        <f>IF(October!$B$21="WP31",October!$AJ$21,0)+IF(October!$B$22="WP31",October!$AJ$22,0)+IF(October!$B$23="WP31",October!$AJ$23,0)+IF(October!$B$24="WP31",October!$AJ$24,0)</f>
        <v>0</v>
      </c>
      <c r="AF17" s="213">
        <f>IF(October!$B$21="WP32",October!$AJ$21,0)+IF(October!$B$22="WP32",October!$AJ$22,0)+IF(October!$B$23="WP32",October!$AJ$23,0)+IF(October!$B$24="WP32",October!$AJ$24,0)</f>
        <v>0</v>
      </c>
      <c r="AG17" s="146">
        <f t="shared" si="0"/>
        <v>0</v>
      </c>
    </row>
    <row r="18" spans="1:35" x14ac:dyDescent="0.25">
      <c r="A18" s="163" t="s">
        <v>19</v>
      </c>
      <c r="B18" s="212">
        <f>IF(November!$B$21="WP1",November!$AJ$21,0)+IF(November!$B$22="WP1",November!$AJ$22,0)+IF(November!$B$23="WP1",November!$AJ$23,0)+IF(November!$B$24="WP1",November!$AJ$24,0)</f>
        <v>0</v>
      </c>
      <c r="C18" s="211">
        <f>IF(November!$B$21="WP2",November!$AJ$21,0)+IF(November!$B$22="WP2",November!$AJ$22,0)+IF(November!$B$23="WP2",November!$AJ$23,0)+IF(November!$B$24="WP2",November!$AJ$24,0)</f>
        <v>0</v>
      </c>
      <c r="D18" s="211">
        <f>IF(November!$B$21="WP3",November!$AJ$21,0)+IF(November!$B$22="WP3",November!$AJ$22,0)+IF(November!$B$23="WP3",November!$AJ$23,0)+IF(November!$B$24="WP3",November!$AJ$24,0)</f>
        <v>0</v>
      </c>
      <c r="E18" s="211">
        <f>IF(November!$B$21="WP4",November!$AJ$21,0)+IF(November!$B$22="WP4",November!$AJ$22,0)+IF(November!$B$23="WP4",November!$AJ$23,0)+IF(November!$B$24="WP4",November!$AJ$24,0)</f>
        <v>0</v>
      </c>
      <c r="F18" s="211">
        <f>IF(November!$B$21="WP5",November!$AJ$21,0)+IF(November!$B$22="WP5",November!$AJ$22,0)+IF(November!$B$23="WP5",November!$AJ$23,0)+IF(November!$B$24="WP5",November!$AJ$24,0)</f>
        <v>0</v>
      </c>
      <c r="G18" s="211">
        <f>IF(November!$B$21="WP6",November!$AJ$21,0)+IF(November!$B$22="WP6",November!$AJ$22,0)+IF(November!$B$23="WP6",November!$AJ$23,0)+IF(November!$B$24="WP6",November!$AJ$24,0)</f>
        <v>0</v>
      </c>
      <c r="H18" s="211">
        <f>IF(November!$B$21="WP7",November!$AJ$21,0)+IF(November!$B$22="WP7",November!$AJ$22,0)+IF(November!$B$23="WP7",November!$AJ$23,0)+IF(November!$B$24="WP7",November!$AJ$24,0)</f>
        <v>0</v>
      </c>
      <c r="I18" s="211">
        <f>IF(November!$B$21="WP8",November!$AJ$21,0)+IF(November!$B$22="WP8",November!$AJ$22,0)+IF(November!$B$23="WP8",November!$AJ$23,0)+IF(November!$B$24="WP8",November!$AJ$24,0)</f>
        <v>0</v>
      </c>
      <c r="J18" s="211">
        <f>IF(November!$B$21="WP9",November!$AJ$21,0)+IF(November!$B$22="WP9",November!$AJ$22,0)+IF(November!$B$23="WP9",November!$AJ$23,0)+IF(November!$B$24="WP9",November!$AJ$24,0)</f>
        <v>0</v>
      </c>
      <c r="K18" s="211">
        <f>IF(November!$B$21="WP10",November!$AJ$21,0)+IF(November!$B$22="WP10",November!$AJ$22,0)+IF(November!$B$23="WP10",November!$AJ$23,0)+IF(November!$B$24="WP10",November!$AJ$24,0)</f>
        <v>0</v>
      </c>
      <c r="L18" s="211">
        <f>IF(November!$B$21="WP11",November!$AJ$21,0)+IF(November!$B$22="WP11",November!$AJ$22,0)+IF(November!$B$23="WP11",November!$AJ$23,0)+IF(November!$B$24="WP11",November!$AJ$24,0)</f>
        <v>0</v>
      </c>
      <c r="M18" s="211">
        <f>IF(November!$B$21="WP12",November!$AJ$21,0)+IF(November!$B$22="WP12",November!$AJ$22,0)+IF(November!$B$23="WP12",November!$AJ$23,0)+IF(November!$B$24="WP12",November!$AJ$24,0)</f>
        <v>0</v>
      </c>
      <c r="N18" s="211">
        <f>IF(November!$B$21="WP13",November!$AJ$21,0)+IF(November!$B$22="WP13",November!$AJ$22,0)+IF(November!$B$23="WP13",November!$AJ$23,0)+IF(November!$B$24="WP13",November!$AJ$24,0)</f>
        <v>0</v>
      </c>
      <c r="O18" s="211">
        <f>IF(November!$B$21="WP14",November!$AJ$21,0)+IF(November!$B$22="WP14",November!$AJ$22,0)+IF(November!$B$23="WP14",November!$AJ$23,0)+IF(November!$B$24="WP14",November!$AJ$24,0)</f>
        <v>0</v>
      </c>
      <c r="P18" s="211">
        <f>IF(November!$B$21="WP15",November!$AJ$21,0)+IF(November!$B$22="WP15",November!$AJ$22,0)+IF(November!$B$23="WP15",November!$AJ$23,0)+IF(November!$B$24="WP15",November!$AJ$24,0)</f>
        <v>0</v>
      </c>
      <c r="Q18" s="211">
        <f>IF(November!$B$21="WP16",November!$AJ$21,0)+IF(November!$B$22="WP16",November!$AJ$22,0)+IF(November!$B$23="WP16",November!$AJ$23,0)+IF(November!$B$24="WP16",November!$AJ$24,0)</f>
        <v>0</v>
      </c>
      <c r="R18" s="211">
        <f>IF(November!$B$21="WP17",November!$AJ$21,0)+IF(November!$B$22="WP17",November!$AJ$22,0)+IF(November!$B$23="WP17",November!$AJ$23,0)+IF(November!$B$24="WP17",November!$AJ$24,0)</f>
        <v>0</v>
      </c>
      <c r="S18" s="211">
        <f>IF(November!$B$21="WP18",November!$AJ$21,0)+IF(November!$B$22="WP18",November!$AJ$22,0)+IF(November!$B$23="WP18",November!$AJ$23,0)+IF(November!$B$24="WP18",November!$AJ$24,0)</f>
        <v>0</v>
      </c>
      <c r="T18" s="211">
        <f>IF(November!$B$21="WP19",November!$AJ$21,0)+IF(November!$B$22="WP19",November!$AJ$22,0)+IF(November!$B$23="WP19",November!$AJ$23,0)+IF(November!$B$24="WP19",November!$AJ$24,0)</f>
        <v>0</v>
      </c>
      <c r="U18" s="211">
        <f>IF(November!$B$21="WP20",November!$AJ$21,0)+IF(November!$B$22="WP20",November!$AJ$22,0)+IF(November!$B$23="WP20",November!$AJ$23,0)+IF(November!$B$24="WP20",November!$AJ$24,0)</f>
        <v>0</v>
      </c>
      <c r="V18" s="211">
        <f>IF(November!$B$21="WP21",November!$AJ$21,0)+IF(November!$B$22="WP21",November!$AJ$22,0)+IF(November!$B$23="WP21",November!$AJ$23,0)+IF(November!$B$24="WP21",November!$AJ$24,0)</f>
        <v>0</v>
      </c>
      <c r="W18" s="211">
        <f>IF(November!$B$21="WP22",November!$AJ$21,0)+IF(November!$B$22="WP22",November!$AJ$22,0)+IF(November!$B$23="WP22",November!$AJ$23,0)+IF(November!$B$24="WP22",November!$AJ$24,0)</f>
        <v>0</v>
      </c>
      <c r="X18" s="211">
        <f>IF(November!$B$21="WP23",November!$AJ$21,0)+IF(November!$B$22="WP23",November!$AJ$22,0)+IF(November!$B$23="WP23",November!$AJ$23,0)+IF(November!$B$24="WP23",November!$AJ$24,0)</f>
        <v>0</v>
      </c>
      <c r="Y18" s="211">
        <f>IF(November!$B$21="WP24",November!$AJ$21,0)+IF(November!$B$22="WP24",November!$AJ$22,0)+IF(November!$B$23="WP24",November!$AJ$23,0)+IF(November!$B$24="WP24",November!$AJ$24,0)</f>
        <v>0</v>
      </c>
      <c r="Z18" s="211">
        <f>IF(November!$B$21="WP25",November!$AJ$21,0)+IF(November!$B$22="WP25",November!$AJ$22,0)+IF(November!$B$23="WP25",November!$AJ$23,0)+IF(November!$B$24="WP25",November!$AJ$24,0)</f>
        <v>0</v>
      </c>
      <c r="AA18" s="211">
        <f>IF(November!$B$21="WP26",November!$AJ$21,0)+IF(November!$B$22="WP26",November!$AJ$22,0)+IF(November!$B$23="WP26",November!$AJ$23,0)+IF(November!$B$24="WP26",November!$AJ$24,0)</f>
        <v>0</v>
      </c>
      <c r="AB18" s="211">
        <f>IF(November!$B$21="WP27",November!$AJ$21,0)+IF(November!$B$22="WP27",November!$AJ$22,0)+IF(November!$B$23="WP27",November!$AJ$23,0)+IF(November!$B$24="WP27",November!$AJ$24,0)</f>
        <v>0</v>
      </c>
      <c r="AC18" s="211">
        <f>IF(November!$B$21="WP29",November!$AJ$21,0)+IF(November!$B$22="WP29",November!$AJ$22,0)+IF(November!$B$23="WP29",November!$AJ$23,0)+IF(November!$B$24="WP29",November!$AJ$24,0)</f>
        <v>0</v>
      </c>
      <c r="AD18" s="211">
        <f>IF(November!$B$21="WP30",November!$AJ$21,0)+IF(November!$B$22="WP30",November!$AJ$22,0)+IF(November!$B$23="WP30",November!$AJ$23,0)+IF(November!$B$24="WP30",November!$AJ$24,0)</f>
        <v>0</v>
      </c>
      <c r="AE18" s="211">
        <f>IF(November!$B$21="WP31",November!$AJ$21,0)+IF(November!$B$22="WP31",November!$AJ$22,0)+IF(November!$B$23="WP31",November!$AJ$23,0)+IF(November!$B$24="WP31",November!$AJ$24,0)</f>
        <v>0</v>
      </c>
      <c r="AF18" s="213">
        <f>IF(November!$B$21="WP32",November!$AJ$21,0)+IF(November!$B$22="WP32",November!$AJ$22,0)+IF(November!$B$23="WP32",November!$AJ$23,0)+IF(November!$B$24="WP32",November!$AJ$24,0)</f>
        <v>0</v>
      </c>
      <c r="AG18" s="146">
        <f t="shared" si="0"/>
        <v>0</v>
      </c>
    </row>
    <row r="19" spans="1:35" ht="15.75" thickBot="1" x14ac:dyDescent="0.3">
      <c r="A19" s="164" t="s">
        <v>20</v>
      </c>
      <c r="B19" s="214">
        <f>IF(December!$B$21="WP1",December!$AJ$21,0)+IF(December!$B$22="WP1",December!$AJ$22,0)+IF(December!$B$23="WP1",December!$AJ$23,0)+IF(December!$B$24="WP1",December!$AJ$24,0)</f>
        <v>0</v>
      </c>
      <c r="C19" s="215">
        <f>IF(December!$B$21="WP2",December!$AJ$21,0)+IF(December!$B$22="WP2",December!$AJ$22,0)+IF(December!$B$23="WP2",December!$AJ$23,0)+IF(December!$B$24="WP2",December!$AJ$24,0)</f>
        <v>0</v>
      </c>
      <c r="D19" s="215">
        <f>IF(December!$B$21="WP3",December!$AJ$21,0)+IF(December!$B$22="WP3",December!$AJ$22,0)+IF(December!$B$23="WP3",December!$AJ$23,0)+IF(December!$B$24="WP3",December!$AJ$24,0)</f>
        <v>0</v>
      </c>
      <c r="E19" s="215">
        <f>IF(December!$B$21="WP4",December!$AJ$21,0)+IF(December!$B$22="WP4",December!$AJ$22,0)+IF(December!$B$23="WP4",December!$AJ$23,0)+IF(December!$B$24="WP4",December!$AJ$24,0)</f>
        <v>0</v>
      </c>
      <c r="F19" s="215">
        <f>IF(December!$B$21="WP5",December!$AJ$21,0)+IF(December!$B$22="WP5",December!$AJ$22,0)+IF(December!$B$23="WP5",December!$AJ$23,0)+IF(December!$B$24="WP5",December!$AJ$24,0)</f>
        <v>0</v>
      </c>
      <c r="G19" s="215">
        <f>IF(December!$B$21="WP6",December!$AJ$21,0)+IF(December!$B$22="WP6",December!$AJ$22,0)+IF(December!$B$23="WP6",December!$AJ$23,0)+IF(December!$B$24="WP6",December!$AJ$24,0)</f>
        <v>0</v>
      </c>
      <c r="H19" s="215">
        <f>IF(December!$B$21="WP7",December!$AJ$21,0)+IF(December!$B$22="WP7",December!$AJ$22,0)+IF(December!$B$23="WP7",December!$AJ$23,0)+IF(December!$B$24="WP7",December!$AJ$24,0)</f>
        <v>0</v>
      </c>
      <c r="I19" s="215">
        <f>IF(December!$B$21="WP8",December!$AJ$21,0)+IF(December!$B$22="WP8",December!$AJ$22,0)+IF(December!$B$23="WP8",December!$AJ$23,0)+IF(December!$B$24="WP8",December!$AJ$24,0)</f>
        <v>0</v>
      </c>
      <c r="J19" s="215">
        <f>IF(December!$B$21="WP9",December!$AJ$21,0)+IF(December!$B$22="WP9",December!$AJ$22,0)+IF(December!$B$23="WP9",December!$AJ$23,0)+IF(December!$B$24="WP9",December!$AJ$24,0)</f>
        <v>0</v>
      </c>
      <c r="K19" s="215">
        <f>IF(December!$B$21="WP10",December!$AJ$21,0)+IF(December!$B$22="WP10",December!$AJ$22,0)+IF(December!$B$23="WP10",December!$AJ$23,0)+IF(December!$B$24="WP10",December!$AJ$24,0)</f>
        <v>0</v>
      </c>
      <c r="L19" s="215">
        <f>IF(December!$B$21="WP11",December!$AJ$21,0)+IF(December!$B$22="WP11",December!$AJ$22,0)+IF(December!$B$23="WP11",December!$AJ$23,0)+IF(December!$B$24="WP11",December!$AJ$24,0)</f>
        <v>0</v>
      </c>
      <c r="M19" s="215">
        <f>IF(December!$B$21="WP12",December!$AJ$21,0)+IF(December!$B$22="WP12",December!$AJ$22,0)+IF(December!$B$23="WP12",December!$AJ$23,0)+IF(December!$B$24="WP12",December!$AJ$24,0)</f>
        <v>0</v>
      </c>
      <c r="N19" s="215">
        <f>IF(December!$B$21="WP13",December!$AJ$21,0)+IF(December!$B$22="WP13",December!$AJ$22,0)+IF(December!$B$23="WP13",December!$AJ$23,0)+IF(December!$B$24="WP13",December!$AJ$24,0)</f>
        <v>0</v>
      </c>
      <c r="O19" s="215">
        <f>IF(December!$B$21="WP14",December!$AJ$21,0)+IF(December!$B$22="WP14",December!$AJ$22,0)+IF(December!$B$23="WP14",December!$AJ$23,0)+IF(December!$B$24="WP14",December!$AJ$24,0)</f>
        <v>0</v>
      </c>
      <c r="P19" s="215">
        <f>IF(December!$B$21="WP15",December!$AJ$21,0)+IF(December!$B$22="WP15",December!$AJ$22,0)+IF(December!$B$23="WP15",December!$AJ$23,0)+IF(December!$B$24="WP15",December!$AJ$24,0)</f>
        <v>0</v>
      </c>
      <c r="Q19" s="215">
        <f>IF(December!$B$21="WP16",December!$AJ$21,0)+IF(December!$B$22="WP16",December!$AJ$22,0)+IF(December!$B$23="WP16",December!$AJ$23,0)+IF(December!$B$24="WP16",December!$AJ$24,0)</f>
        <v>0</v>
      </c>
      <c r="R19" s="215">
        <f>IF(December!$B$21="WP17",December!$AJ$21,0)+IF(December!$B$22="WP17",December!$AJ$22,0)+IF(December!$B$23="WP17",December!$AJ$23,0)+IF(December!$B$24="WP17",December!$AJ$24,0)</f>
        <v>0</v>
      </c>
      <c r="S19" s="215">
        <f>IF(December!$B$21="WP18",December!$AJ$21,0)+IF(December!$B$22="WP18",December!$AJ$22,0)+IF(December!$B$23="WP18",December!$AJ$23,0)+IF(December!$B$24="WP18",December!$AJ$24,0)</f>
        <v>0</v>
      </c>
      <c r="T19" s="215">
        <f>IF(December!$B$21="WP19",December!$AJ$21,0)+IF(December!$B$22="WP19",December!$AJ$22,0)+IF(December!$B$23="WP19",December!$AJ$23,0)+IF(December!$B$24="WP19",December!$AJ$24,0)</f>
        <v>0</v>
      </c>
      <c r="U19" s="215">
        <f>IF(December!$B$21="WP20",December!$AJ$21,0)+IF(December!$B$22="WP20",December!$AJ$22,0)+IF(December!$B$23="WP20",December!$AJ$23,0)+IF(December!$B$24="WP20",December!$AJ$24,0)</f>
        <v>0</v>
      </c>
      <c r="V19" s="215">
        <f>IF(December!$B$21="WP21",December!$AJ$21,0)+IF(December!$B$22="WP21",December!$AJ$22,0)+IF(December!$B$23="WP21",December!$AJ$23,0)+IF(December!$B$24="WP21",December!$AJ$24,0)</f>
        <v>0</v>
      </c>
      <c r="W19" s="215">
        <f>IF(December!$B$21="WP22",December!$AJ$21,0)+IF(December!$B$22="WP22",December!$AJ$22,0)+IF(December!$B$23="WP22",December!$AJ$23,0)+IF(December!$B$24="WP22",December!$AJ$24,0)</f>
        <v>0</v>
      </c>
      <c r="X19" s="215">
        <f>IF(December!$B$21="WP23",December!$AJ$21,0)+IF(December!$B$22="WP23",December!$AJ$22,0)+IF(December!$B$23="WP23",December!$AJ$23,0)+IF(December!$B$24="WP23",December!$AJ$24,0)</f>
        <v>0</v>
      </c>
      <c r="Y19" s="215">
        <f>IF(December!$B$21="WP24",December!$AJ$21,0)+IF(December!$B$22="WP24",December!$AJ$22,0)+IF(December!$B$23="WP24",December!$AJ$23,0)+IF(December!$B$24="WP24",December!$AJ$24,0)</f>
        <v>0</v>
      </c>
      <c r="Z19" s="215">
        <f>IF(December!$B$21="WP25",December!$AJ$21,0)+IF(December!$B$22="WP25",December!$AJ$22,0)+IF(December!$B$23="WP25",December!$AJ$23,0)+IF(December!$B$24="WP25",December!$AJ$24,0)</f>
        <v>0</v>
      </c>
      <c r="AA19" s="215">
        <f>IF(December!$B$21="WP26",December!$AJ$21,0)+IF(December!$B$22="WP26",December!$AJ$22,0)+IF(December!$B$23="WP26",December!$AJ$23,0)+IF(December!$B$24="WP26",December!$AJ$24,0)</f>
        <v>0</v>
      </c>
      <c r="AB19" s="215">
        <f>IF(December!$B$21="WP27",December!$AJ$21,0)+IF(December!$B$22="WP27",December!$AJ$22,0)+IF(December!$B$23="WP27",December!$AJ$23,0)+IF(December!$B$24="WP27",December!$AJ$24,0)</f>
        <v>0</v>
      </c>
      <c r="AC19" s="215">
        <f>IF(December!$B$21="WP29",December!$AJ$21,0)+IF(December!$B$22="WP29",December!$AJ$22,0)+IF(December!$B$23="WP29",December!$AJ$23,0)+IF(December!$B$24="WP29",December!$AJ$24,0)</f>
        <v>0</v>
      </c>
      <c r="AD19" s="215">
        <f>IF(December!$B$21="WP30",December!$AJ$21,0)+IF(December!$B$22="WP30",December!$AJ$22,0)+IF(December!$B$23="WP30",December!$AJ$23,0)+IF(December!$B$24="WP30",December!$AJ$24,0)</f>
        <v>0</v>
      </c>
      <c r="AE19" s="215">
        <f>IF(December!$B$21="WP31",December!$AJ$21,0)+IF(December!$B$22="WP31",December!$AJ$22,0)+IF(December!$B$23="WP31",December!$AJ$23,0)+IF(December!$B$24="WP31",December!$AJ$24,0)</f>
        <v>0</v>
      </c>
      <c r="AF19" s="216">
        <f>IF(December!$B$21="WP32",December!$AJ$21,0)+IF(December!$B$22="WP32",December!$AJ$22,0)+IF(December!$B$23="WP32",December!$AJ$23,0)+IF(December!$B$24="WP32",December!$AJ$24,0)</f>
        <v>0</v>
      </c>
      <c r="AG19" s="146">
        <f t="shared" si="0"/>
        <v>0</v>
      </c>
    </row>
    <row r="20" spans="1:35" ht="15.75" thickBot="1" x14ac:dyDescent="0.3">
      <c r="A20" s="135" t="s">
        <v>208</v>
      </c>
      <c r="B20" s="150">
        <f>SUM(B8:B19)/(1485/12)</f>
        <v>0</v>
      </c>
      <c r="C20" s="151">
        <f>SUM(C8:C19)/(1485/12)</f>
        <v>0</v>
      </c>
      <c r="D20" s="151">
        <f t="shared" ref="D20:AF20" si="1">SUM(D8:D19)/(1485/12)</f>
        <v>0</v>
      </c>
      <c r="E20" s="151">
        <f t="shared" si="1"/>
        <v>0</v>
      </c>
      <c r="F20" s="151">
        <f t="shared" si="1"/>
        <v>0</v>
      </c>
      <c r="G20" s="151">
        <f t="shared" si="1"/>
        <v>0</v>
      </c>
      <c r="H20" s="151">
        <f t="shared" si="1"/>
        <v>0</v>
      </c>
      <c r="I20" s="151">
        <f t="shared" si="1"/>
        <v>0</v>
      </c>
      <c r="J20" s="151">
        <f t="shared" si="1"/>
        <v>0</v>
      </c>
      <c r="K20" s="151">
        <f t="shared" si="1"/>
        <v>0</v>
      </c>
      <c r="L20" s="151">
        <f t="shared" si="1"/>
        <v>0</v>
      </c>
      <c r="M20" s="151">
        <f t="shared" si="1"/>
        <v>0</v>
      </c>
      <c r="N20" s="151">
        <f t="shared" si="1"/>
        <v>0</v>
      </c>
      <c r="O20" s="151">
        <f t="shared" si="1"/>
        <v>0</v>
      </c>
      <c r="P20" s="151">
        <f t="shared" si="1"/>
        <v>0</v>
      </c>
      <c r="Q20" s="151">
        <f t="shared" si="1"/>
        <v>0</v>
      </c>
      <c r="R20" s="151">
        <f t="shared" si="1"/>
        <v>0</v>
      </c>
      <c r="S20" s="151">
        <f t="shared" si="1"/>
        <v>0</v>
      </c>
      <c r="T20" s="151">
        <f t="shared" si="1"/>
        <v>0</v>
      </c>
      <c r="U20" s="151">
        <f t="shared" si="1"/>
        <v>0</v>
      </c>
      <c r="V20" s="151">
        <f t="shared" si="1"/>
        <v>0</v>
      </c>
      <c r="W20" s="151">
        <f t="shared" si="1"/>
        <v>0</v>
      </c>
      <c r="X20" s="151">
        <f t="shared" si="1"/>
        <v>0</v>
      </c>
      <c r="Y20" s="151">
        <f t="shared" si="1"/>
        <v>0</v>
      </c>
      <c r="Z20" s="151">
        <f t="shared" si="1"/>
        <v>0</v>
      </c>
      <c r="AA20" s="151">
        <f t="shared" si="1"/>
        <v>0</v>
      </c>
      <c r="AB20" s="151">
        <f t="shared" si="1"/>
        <v>0</v>
      </c>
      <c r="AC20" s="151">
        <f t="shared" si="1"/>
        <v>0</v>
      </c>
      <c r="AD20" s="151">
        <f t="shared" si="1"/>
        <v>0</v>
      </c>
      <c r="AE20" s="151">
        <f t="shared" si="1"/>
        <v>0</v>
      </c>
      <c r="AF20" s="151">
        <f t="shared" si="1"/>
        <v>0</v>
      </c>
      <c r="AG20" s="131">
        <f>SUM(B20:AF20)</f>
        <v>0</v>
      </c>
    </row>
    <row r="21" spans="1:35" ht="15.75" thickBot="1" x14ac:dyDescent="0.3"/>
    <row r="22" spans="1:35" x14ac:dyDescent="0.25">
      <c r="B22" s="256" t="s">
        <v>175</v>
      </c>
      <c r="C22" s="257"/>
      <c r="D22" s="257"/>
      <c r="E22" s="258"/>
      <c r="F22" s="259" t="s">
        <v>74</v>
      </c>
      <c r="G22" s="257"/>
      <c r="H22" s="257"/>
      <c r="I22" s="257"/>
      <c r="J22" s="257"/>
      <c r="K22" s="259" t="s">
        <v>21</v>
      </c>
      <c r="L22" s="258"/>
      <c r="M22" s="259" t="s">
        <v>63</v>
      </c>
      <c r="N22" s="257"/>
      <c r="O22" s="257"/>
      <c r="P22" s="258"/>
      <c r="Q22" s="259" t="s">
        <v>64</v>
      </c>
      <c r="R22" s="257"/>
      <c r="S22" s="257"/>
      <c r="T22" s="258"/>
      <c r="U22" s="259" t="s">
        <v>176</v>
      </c>
      <c r="V22" s="257"/>
      <c r="W22" s="257"/>
      <c r="X22" s="257"/>
      <c r="Y22" s="257"/>
      <c r="Z22" s="257"/>
      <c r="AA22" s="260"/>
      <c r="AI22" t="b">
        <f>AND('Master data'!C18&lt;&gt;"",'Master data'!C18&lt;&gt;0)</f>
        <v>0</v>
      </c>
    </row>
    <row r="23" spans="1:35" ht="15.75" thickBot="1" x14ac:dyDescent="0.3">
      <c r="B23" s="261" t="str">
        <f>IF('Master data'!$C$18="","",'Master data'!$C$18)</f>
        <v/>
      </c>
      <c r="C23" s="262"/>
      <c r="D23" s="262"/>
      <c r="E23" s="263"/>
      <c r="F23" s="264" t="str">
        <f>+IF('Master data'!$C$21="","",'Master data'!$C$21)</f>
        <v/>
      </c>
      <c r="G23" s="265"/>
      <c r="H23" s="265"/>
      <c r="I23" s="265"/>
      <c r="J23" s="265"/>
      <c r="K23" s="264" t="str">
        <f>+IF('Master data'!$C$22="","",'Master data'!$C$22)</f>
        <v/>
      </c>
      <c r="L23" s="266"/>
      <c r="M23" s="264" t="str">
        <f>+IF('Master data'!$C$20="","",'Master data'!$C$20)</f>
        <v/>
      </c>
      <c r="N23" s="265"/>
      <c r="O23" s="265"/>
      <c r="P23" s="266"/>
      <c r="Q23" s="267"/>
      <c r="R23" s="268"/>
      <c r="S23" s="268"/>
      <c r="T23" s="269"/>
      <c r="U23" s="253" t="str">
        <f>+IF('Master data'!$C$19="","",'Master data'!$C$19)</f>
        <v/>
      </c>
      <c r="V23" s="254"/>
      <c r="W23" s="254"/>
      <c r="X23" s="254"/>
      <c r="Y23" s="254"/>
      <c r="Z23" s="254"/>
      <c r="AA23" s="255"/>
    </row>
    <row r="24" spans="1:35" ht="15.75" thickBot="1" x14ac:dyDescent="0.3">
      <c r="B24" s="147" t="s">
        <v>177</v>
      </c>
      <c r="C24" s="148" t="s">
        <v>178</v>
      </c>
      <c r="D24" s="148" t="s">
        <v>179</v>
      </c>
      <c r="E24" s="148" t="s">
        <v>180</v>
      </c>
      <c r="F24" s="148" t="s">
        <v>181</v>
      </c>
      <c r="G24" s="148" t="s">
        <v>182</v>
      </c>
      <c r="H24" s="148" t="s">
        <v>183</v>
      </c>
      <c r="I24" s="148" t="s">
        <v>184</v>
      </c>
      <c r="J24" s="148" t="s">
        <v>185</v>
      </c>
      <c r="K24" s="148" t="s">
        <v>186</v>
      </c>
      <c r="L24" s="148" t="s">
        <v>187</v>
      </c>
      <c r="M24" s="148" t="s">
        <v>188</v>
      </c>
      <c r="N24" s="148" t="s">
        <v>189</v>
      </c>
      <c r="O24" s="148" t="s">
        <v>190</v>
      </c>
      <c r="P24" s="148" t="s">
        <v>191</v>
      </c>
      <c r="Q24" s="148" t="s">
        <v>192</v>
      </c>
      <c r="R24" s="148" t="s">
        <v>193</v>
      </c>
      <c r="S24" s="148" t="s">
        <v>194</v>
      </c>
      <c r="T24" s="148" t="s">
        <v>195</v>
      </c>
      <c r="U24" s="148" t="s">
        <v>196</v>
      </c>
      <c r="V24" s="148" t="s">
        <v>197</v>
      </c>
      <c r="W24" s="148" t="s">
        <v>198</v>
      </c>
      <c r="X24" s="148" t="s">
        <v>199</v>
      </c>
      <c r="Y24" s="148" t="s">
        <v>200</v>
      </c>
      <c r="Z24" s="148" t="s">
        <v>201</v>
      </c>
      <c r="AA24" s="148" t="s">
        <v>202</v>
      </c>
      <c r="AB24" s="148" t="s">
        <v>203</v>
      </c>
      <c r="AC24" s="148" t="s">
        <v>204</v>
      </c>
      <c r="AD24" s="148" t="s">
        <v>205</v>
      </c>
      <c r="AE24" s="148" t="s">
        <v>206</v>
      </c>
      <c r="AF24" s="149" t="s">
        <v>207</v>
      </c>
      <c r="AG24" s="130" t="s">
        <v>208</v>
      </c>
    </row>
    <row r="25" spans="1:35" x14ac:dyDescent="0.25">
      <c r="A25" s="141" t="s">
        <v>10</v>
      </c>
      <c r="B25" s="153">
        <f>IF(January!$B$26="WP1",January!$AJ$26,0)+IF(January!$B$27="WP1",January!$AJ$27,0)+IF(January!$B$28="WP1",January!$AJ$28,0)+IF(January!$B$29="WP1",January!$AJ$29,0)</f>
        <v>0</v>
      </c>
      <c r="C25" s="154">
        <f>IF(January!$B$26="wp2",January!$AJ$26,0)+IF(January!$B$27="wp2",January!$AJ$27,0)+IF(January!$B$28="wp2",January!$AJ$28,0)+IF(January!$B$29="wp2",January!$AJ$29,0)</f>
        <v>0</v>
      </c>
      <c r="D25" s="154">
        <f>IF(January!$B$26="wp3",January!$AJ$26,0)+IF(January!$B$27="wp3",January!$AJ$27,0)+IF(January!$B$28="wp3",January!$AJ$28,0)+IF(January!$B$29="wp3",January!$AJ$29,0)</f>
        <v>0</v>
      </c>
      <c r="E25" s="154">
        <f>IF(January!$B$26="wp4",January!$AJ$26,0)+IF(January!$B$27="wp4",January!$AJ$27,0)+IF(January!$B$28="wp4",January!$AJ$28,0)+IF(January!$B$29="wp4",January!$AJ$29,0)</f>
        <v>0</v>
      </c>
      <c r="F25" s="154">
        <f>IF(January!$B$26="wp5",January!$AJ$26,0)+IF(January!$B$27="wp5",January!$AJ$27,0)+IF(January!$B$28="wp5",January!$AJ$28,0)+IF(January!$B$29="wp5",January!$AJ$29,0)</f>
        <v>0</v>
      </c>
      <c r="G25" s="154">
        <f>IF(January!$B$26="wp6",January!$AJ$26,0)+IF(January!$B$27="wp6",January!$AJ$27,0)+IF(January!$B$28="wp6",January!$AJ$28,0)+IF(January!$B$29="wp6",January!$AJ$29,0)</f>
        <v>0</v>
      </c>
      <c r="H25" s="154">
        <f>IF(January!$B$26="wp7",January!$AJ$26,0)+IF(January!$B$27="wp7",January!$AJ$27,0)+IF(January!$B$28="wp7",January!$AJ$28,0)+IF(January!$B$29="wp7",January!$AJ$29,0)</f>
        <v>0</v>
      </c>
      <c r="I25" s="154">
        <f>IF(January!$B$26="wp8",January!$AJ$26,0)+IF(January!$B$27="wp8",January!$AJ$27,0)+IF(January!$B$28="wp8",January!$AJ$28,0)+IF(January!$B$29="wp8",January!$AJ$29,0)</f>
        <v>0</v>
      </c>
      <c r="J25" s="154">
        <f>IF(January!$B$26="wp9",January!$AJ$26,0)+IF(January!$B$27="wp9",January!$AJ$27,0)+IF(January!$B$28="wp9",January!$AJ$28,0)+IF(January!$B$29="wp9",January!$AJ$29,0)</f>
        <v>0</v>
      </c>
      <c r="K25" s="154">
        <f>IF(January!$B$26="wp10",January!$AJ$26,0)+IF(January!$B$27="wp10",January!$AJ$27,0)+IF(January!$B$28="wp10",January!$AJ$28,0)+IF(January!$B$29="wp10",January!$AJ$29,0)</f>
        <v>0</v>
      </c>
      <c r="L25" s="154">
        <f>IF(January!$B$26="wp11",January!$AJ$26,0)+IF(January!$B$27="wp11",January!$AJ$27,0)+IF(January!$B$28="wp11",January!$AJ$28,0)+IF(January!$B$29="wp11",January!$AJ$29,0)</f>
        <v>0</v>
      </c>
      <c r="M25" s="154">
        <f>IF(January!$B$26="wp12",January!$AJ$26,0)+IF(January!$B$27="wp12",January!$AJ$27,0)+IF(January!$B$28="wp12",January!$AJ$28,0)+IF(January!$B$29="wp12",January!$AJ$29,0)</f>
        <v>0</v>
      </c>
      <c r="N25" s="154">
        <f>IF(January!$B$26="wp13",January!$AJ$26,0)+IF(January!$B$27="wp13",January!$AJ$27,0)+IF(January!$B$28="wp13",January!$AJ$28,0)+IF(January!$B$29="wp13",January!$AJ$29,0)</f>
        <v>0</v>
      </c>
      <c r="O25" s="154">
        <f>IF(January!$B$26="wp14",January!$AJ$26,0)+IF(January!$B$27="wp14",January!$AJ$27,0)+IF(January!$B$28="wp14",January!$AJ$28,0)+IF(January!$B$29="wp14",January!$AJ$29,0)</f>
        <v>0</v>
      </c>
      <c r="P25" s="154">
        <f>IF(January!$B$26="wp15",January!$AJ$26,0)+IF(January!$B$27="wp15",January!$AJ$27,0)+IF(January!$B$28="wp15",January!$AJ$28,0)+IF(January!$B$29="wp15",January!$AJ$29,0)</f>
        <v>0</v>
      </c>
      <c r="Q25" s="154">
        <f>IF(January!$B$26="wp16",January!$AJ$26,0)+IF(January!$B$27="wp16",January!$AJ$27,0)+IF(January!$B$28="wp16",January!$AJ$28,0)+IF(January!$B$29="wp16",January!$AJ$29,0)</f>
        <v>0</v>
      </c>
      <c r="R25" s="154">
        <f>IF(January!$B$26="wp17",January!$AJ$26,0)+IF(January!$B$27="wp17",January!$AJ$27,0)+IF(January!$B$28="wp17",January!$AJ$28,0)+IF(January!$B$29="wp17",January!$AJ$29,0)</f>
        <v>0</v>
      </c>
      <c r="S25" s="154">
        <f>IF(January!$B$26="wp18",January!$AJ$26,0)+IF(January!$B$27="wp18",January!$AJ$27,0)+IF(January!$B$28="wp18",January!$AJ$28,0)+IF(January!$B$29="wp18",January!$AJ$29,0)</f>
        <v>0</v>
      </c>
      <c r="T25" s="154">
        <f>IF(January!$B$26="wp19",January!$AJ$26,0)+IF(January!$B$27="wp19",January!$AJ$27,0)+IF(January!$B$28="wp19",January!$AJ$28,0)+IF(January!$B$29="wp19",January!$AJ$29,0)</f>
        <v>0</v>
      </c>
      <c r="U25" s="154">
        <f>IF(January!$B$26="wp20",January!$AJ$26,0)+IF(January!$B$27="wp20",January!$AJ$27,0)+IF(January!$B$28="wp20",January!$AJ$28,0)+IF(January!$B$29="wp20",January!$AJ$29,0)</f>
        <v>0</v>
      </c>
      <c r="V25" s="154">
        <f>IF(January!$B$26="wp21",January!$AJ$26,0)+IF(January!$B$27="wp21",January!$AJ$27,0)+IF(January!$B$28="wp21",January!$AJ$28,0)+IF(January!$B$29="wp21",January!$AJ$29,0)</f>
        <v>0</v>
      </c>
      <c r="W25" s="154">
        <f>IF(January!$B$26="wp22",January!$AJ$26,0)+IF(January!$B$27="wp22",January!$AJ$27,0)+IF(January!$B$28="wp22",January!$AJ$28,0)+IF(January!$B$29="wp22",January!$AJ$29,0)</f>
        <v>0</v>
      </c>
      <c r="X25" s="154">
        <f>IF(January!$B$26="wp23",January!$AJ$26,0)+IF(January!$B$27="wp23",January!$AJ$27,0)+IF(January!$B$28="wp23",January!$AJ$28,0)+IF(January!$B$29="wp23",January!$AJ$29,0)</f>
        <v>0</v>
      </c>
      <c r="Y25" s="154">
        <f>IF(January!$B$26="wp24",January!$AJ$26,0)+IF(January!$B$27="wp24",January!$AJ$27,0)+IF(January!$B$28="wp24",January!$AJ$28,0)+IF(January!$B$29="wp24",January!$AJ$29,0)</f>
        <v>0</v>
      </c>
      <c r="Z25" s="154">
        <f>IF(January!$B$26="wp25",January!$AJ$26,0)+IF(January!$B$27="wp25",January!$AJ$27,0)+IF(January!$B$28="wp25",January!$AJ$28,0)+IF(January!$B$29="wp25",January!$AJ$29,0)</f>
        <v>0</v>
      </c>
      <c r="AA25" s="154">
        <f>IF(January!$B$26="wp26",January!$AJ$26,0)+IF(January!$B$27="wp26",January!$AJ$27,0)+IF(January!$B$28="wp26",January!$AJ$28,0)+IF(January!$B$29="wp26",January!$AJ$29,0)</f>
        <v>0</v>
      </c>
      <c r="AB25" s="154">
        <f>IF(January!$B$26="wp27",January!$AJ$26,0)+IF(January!$B$27="wp27",January!$AJ$27,0)+IF(January!$B$28="wp27",January!$AJ$28,0)+IF(January!$B$29="wp27",January!$AJ$29,0)</f>
        <v>0</v>
      </c>
      <c r="AC25" s="154">
        <f>IF(January!$B$26="wp29",January!$AJ$26,0)+IF(January!$B$27="wp29",January!$AJ$27,0)+IF(January!$B$28="wp29",January!$AJ$28,0)+IF(January!$B$29="wp29",January!$AJ$29,0)</f>
        <v>0</v>
      </c>
      <c r="AD25" s="154">
        <f>IF(January!$B$26="wp30",January!$AJ$26,0)+IF(January!$B$27="wp30",January!$AJ$27,0)+IF(January!$B$28="wp30",January!$AJ$28,0)+IF(January!$B$29="wp30",January!$AJ$29,0)</f>
        <v>0</v>
      </c>
      <c r="AE25" s="154">
        <f>IF(January!$B$26="wp31",January!$AJ$26,0)+IF(January!$B$27="wp31",January!$AJ$27,0)+IF(January!$B$28="wp31",January!$AJ$28,0)+IF(January!$B$29="wp31",January!$AJ$29,0)</f>
        <v>0</v>
      </c>
      <c r="AF25" s="155">
        <f>IF(January!$B$26="wp32",January!$AJ$26,0)+IF(January!$B$27="wp32",January!$AJ$27,0)+IF(January!$B$28="wp32",January!$AJ$28,0)+IF(January!$B$29="wp32",January!$AJ$29,0)</f>
        <v>0</v>
      </c>
      <c r="AG25" s="145">
        <f t="shared" ref="AG25:AG36" si="2">SUM(B25:AF25)/(1485/12)</f>
        <v>0</v>
      </c>
    </row>
    <row r="26" spans="1:35" x14ac:dyDescent="0.25">
      <c r="A26" s="142" t="s">
        <v>11</v>
      </c>
      <c r="B26" s="156">
        <f>IF(February!$B$26="WP1",February!$AJ$26,0)+IF(February!$B$27="WP1",February!$AJ$27,0)+IF(February!$B$28="WP1",February!$AJ$28,0)+IF(February!$B$29="WP1",February!$AJ$29,0)</f>
        <v>0</v>
      </c>
      <c r="C26" s="152">
        <f>IF(February!$B$26="wp2",February!$AJ$26,0)+IF(February!$B$27="wp2",February!$AJ$27,0)+IF(February!$B$28="wp2",February!$AJ$28,0)+IF(February!$B$29="wp2",February!$AJ$29,0)</f>
        <v>0</v>
      </c>
      <c r="D26" s="152">
        <f>IF(February!$B$26="wp3",February!$AJ$26,0)+IF(February!$B$27="wp3",February!$AJ$27,0)+IF(February!$B$28="wp3",February!$AJ$28,0)+IF(February!$B$29="wp3",February!$AJ$29,0)</f>
        <v>0</v>
      </c>
      <c r="E26" s="152">
        <f>IF(February!$B$26="wp4",February!$AJ$26,0)+IF(February!$B$27="wp4",February!$AJ$27,0)+IF(February!$B$28="wp4",February!$AJ$28,0)+IF(February!$B$29="wp4",February!$AJ$29,0)</f>
        <v>0</v>
      </c>
      <c r="F26" s="152">
        <f>IF(February!$B$26="wp5",February!$AJ$26,0)+IF(February!$B$27="wp5",February!$AJ$27,0)+IF(February!$B$28="wp5",February!$AJ$28,0)+IF(February!$B$29="wp5",February!$AJ$29,0)</f>
        <v>0</v>
      </c>
      <c r="G26" s="152">
        <f>IF(February!$B$26="wp6",February!$AJ$26,0)+IF(February!$B$27="wp6",February!$AJ$27,0)+IF(February!$B$28="wp6",February!$AJ$28,0)+IF(February!$B$29="wp6",February!$AJ$29,0)</f>
        <v>0</v>
      </c>
      <c r="H26" s="152">
        <f>IF(February!$B$26="wp7",February!$AJ$26,0)+IF(February!$B$27="wp7",February!$AJ$27,0)+IF(February!$B$28="wp7",February!$AJ$28,0)+IF(February!$B$29="wp7",February!$AJ$29,0)</f>
        <v>0</v>
      </c>
      <c r="I26" s="152">
        <f>IF(February!$B$26="wp8",February!$AJ$26,0)+IF(February!$B$27="wp8",February!$AJ$27,0)+IF(February!$B$28="wp8",February!$AJ$28,0)+IF(February!$B$29="wp8",February!$AJ$29,0)</f>
        <v>0</v>
      </c>
      <c r="J26" s="152">
        <f>IF(February!$B$26="wp9",February!$AJ$26,0)+IF(February!$B$27="wp9",February!$AJ$27,0)+IF(February!$B$28="wp9",February!$AJ$28,0)+IF(February!$B$29="wp9",February!$AJ$29,0)</f>
        <v>0</v>
      </c>
      <c r="K26" s="152">
        <f>IF(February!$B$26="wp10",February!$AJ$26,0)+IF(February!$B$27="wp10",February!$AJ$27,0)+IF(February!$B$28="wp10",February!$AJ$28,0)+IF(February!$B$29="wp10",February!$AJ$29,0)</f>
        <v>0</v>
      </c>
      <c r="L26" s="152">
        <f>IF(February!$B$26="wp11",February!$AJ$26,0)+IF(February!$B$27="wp11",February!$AJ$27,0)+IF(February!$B$28="wp11",February!$AJ$28,0)+IF(February!$B$29="wp11",February!$AJ$29,0)</f>
        <v>0</v>
      </c>
      <c r="M26" s="152">
        <f>IF(February!$B$26="wp12",February!$AJ$26,0)+IF(February!$B$27="wp12",February!$AJ$27,0)+IF(February!$B$28="wp12",February!$AJ$28,0)+IF(February!$B$29="wp12",February!$AJ$29,0)</f>
        <v>0</v>
      </c>
      <c r="N26" s="152">
        <f>IF(February!$B$26="wp13",February!$AJ$26,0)+IF(February!$B$27="wp13",February!$AJ$27,0)+IF(February!$B$28="wp13",February!$AJ$28,0)+IF(February!$B$29="wp13",February!$AJ$29,0)</f>
        <v>0</v>
      </c>
      <c r="O26" s="152">
        <f>IF(February!$B$26="wp14",February!$AJ$26,0)+IF(February!$B$27="wp14",February!$AJ$27,0)+IF(February!$B$28="wp14",February!$AJ$28,0)+IF(February!$B$29="wp14",February!$AJ$29,0)</f>
        <v>0</v>
      </c>
      <c r="P26" s="152">
        <f>IF(February!$B$26="wp15",February!$AJ$26,0)+IF(February!$B$27="wp15",February!$AJ$27,0)+IF(February!$B$28="wp15",February!$AJ$28,0)+IF(February!$B$29="wp15",February!$AJ$29,0)</f>
        <v>0</v>
      </c>
      <c r="Q26" s="152">
        <f>IF(February!$B$26="wp16",February!$AJ$26,0)+IF(February!$B$27="wp16",February!$AJ$27,0)+IF(February!$B$28="wp16",February!$AJ$28,0)+IF(February!$B$29="wp16",February!$AJ$29,0)</f>
        <v>0</v>
      </c>
      <c r="R26" s="152">
        <f>IF(February!$B$26="wp17",February!$AJ$26,0)+IF(February!$B$27="wp17",February!$AJ$27,0)+IF(February!$B$28="wp17",February!$AJ$28,0)+IF(February!$B$29="wp17",February!$AJ$29,0)</f>
        <v>0</v>
      </c>
      <c r="S26" s="152">
        <f>IF(February!$B$26="wp18",February!$AJ$26,0)+IF(February!$B$27="wp18",February!$AJ$27,0)+IF(February!$B$28="wp18",February!$AJ$28,0)+IF(February!$B$29="wp18",February!$AJ$29,0)</f>
        <v>0</v>
      </c>
      <c r="T26" s="152">
        <f>IF(February!$B$26="wp19",February!$AJ$26,0)+IF(February!$B$27="wp19",February!$AJ$27,0)+IF(February!$B$28="wp19",February!$AJ$28,0)+IF(February!$B$29="wp19",February!$AJ$29,0)</f>
        <v>0</v>
      </c>
      <c r="U26" s="152">
        <f>IF(February!$B$26="wp20",February!$AJ$26,0)+IF(February!$B$27="wp20",February!$AJ$27,0)+IF(February!$B$28="wp20",February!$AJ$28,0)+IF(February!$B$29="wp20",February!$AJ$29,0)</f>
        <v>0</v>
      </c>
      <c r="V26" s="152">
        <f>IF(February!$B$26="wp21",February!$AJ$26,0)+IF(February!$B$27="wp21",February!$AJ$27,0)+IF(February!$B$28="wp21",February!$AJ$28,0)+IF(February!$B$29="wp21",February!$AJ$29,0)</f>
        <v>0</v>
      </c>
      <c r="W26" s="152">
        <f>IF(February!$B$26="wp22",February!$AJ$26,0)+IF(February!$B$27="wp22",February!$AJ$27,0)+IF(February!$B$28="wp22",February!$AJ$28,0)+IF(February!$B$29="wp22",February!$AJ$29,0)</f>
        <v>0</v>
      </c>
      <c r="X26" s="152">
        <f>IF(February!$B$26="wp23",February!$AJ$26,0)+IF(February!$B$27="wp23",February!$AJ$27,0)+IF(February!$B$28="wp23",February!$AJ$28,0)+IF(February!$B$29="wp23",February!$AJ$29,0)</f>
        <v>0</v>
      </c>
      <c r="Y26" s="152">
        <f>IF(February!$B$26="wp24",February!$AJ$26,0)+IF(February!$B$27="wp24",February!$AJ$27,0)+IF(February!$B$28="wp24",February!$AJ$28,0)+IF(February!$B$29="wp24",February!$AJ$29,0)</f>
        <v>0</v>
      </c>
      <c r="Z26" s="152">
        <f>IF(February!$B$26="wp25",February!$AJ$26,0)+IF(February!$B$27="wp25",February!$AJ$27,0)+IF(February!$B$28="wp25",February!$AJ$28,0)+IF(February!$B$29="wp25",February!$AJ$29,0)</f>
        <v>0</v>
      </c>
      <c r="AA26" s="152">
        <f>IF(February!$B$26="wp26",February!$AJ$26,0)+IF(February!$B$27="wp26",February!$AJ$27,0)+IF(February!$B$28="wp26",February!$AJ$28,0)+IF(February!$B$29="wp26",February!$AJ$29,0)</f>
        <v>0</v>
      </c>
      <c r="AB26" s="152">
        <f>IF(February!$B$26="wp27",February!$AJ$26,0)+IF(February!$B$27="wp27",February!$AJ$27,0)+IF(February!$B$28="wp27",February!$AJ$28,0)+IF(February!$B$29="wp27",February!$AJ$29,0)</f>
        <v>0</v>
      </c>
      <c r="AC26" s="152">
        <f>IF(February!$B$26="wp29",February!$AJ$26,0)+IF(February!$B$27="wp29",February!$AJ$27,0)+IF(February!$B$28="wp29",February!$AJ$28,0)+IF(February!$B$29="wp29",February!$AJ$29,0)</f>
        <v>0</v>
      </c>
      <c r="AD26" s="152">
        <f>IF(February!$B$26="wp30",February!$AJ$26,0)+IF(February!$B$27="wp30",February!$AJ$27,0)+IF(February!$B$28="wp30",February!$AJ$28,0)+IF(February!$B$29="wp30",February!$AJ$29,0)</f>
        <v>0</v>
      </c>
      <c r="AE26" s="152">
        <f>IF(February!$B$26="wp31",February!$AJ$26,0)+IF(February!$B$27="wp31",February!$AJ$27,0)+IF(February!$B$28="wp31",February!$AJ$28,0)+IF(February!$B$29="wp31",February!$AJ$29,0)</f>
        <v>0</v>
      </c>
      <c r="AF26" s="157">
        <f>IF(February!$B$26="wp32",February!$AJ$26,0)+IF(February!$B$27="wp32",February!$AJ$27,0)+IF(February!$B$28="wp32",February!$AJ$28,0)+IF(February!$B$29="wp32",February!$AJ$29,0)</f>
        <v>0</v>
      </c>
      <c r="AG26" s="146">
        <f t="shared" si="2"/>
        <v>0</v>
      </c>
    </row>
    <row r="27" spans="1:35" x14ac:dyDescent="0.25">
      <c r="A27" s="143" t="s">
        <v>8</v>
      </c>
      <c r="B27" s="156">
        <f>IF(March!$B$26="WP1",March!$AJ$26,0)+IF(March!$B$27="WP1",March!$AJ$27,0)+IF(March!$B$28="WP1",March!$AJ$28,0)+IF(March!$B$29="WP1",March!$AJ$29,0)</f>
        <v>0</v>
      </c>
      <c r="C27" s="152">
        <f>IF(March!$B$26="wp2",March!$AJ$26,0)+IF(March!$B$27="wp2",March!$AJ$27,0)+IF(March!$B$28="wp2",March!$AJ$28,0)+IF(March!$B$29="wp2",March!$AJ$29,0)</f>
        <v>0</v>
      </c>
      <c r="D27" s="152">
        <f>IF(March!$B$26="wp3",March!$AJ$26,0)+IF(March!$B$27="wp3",March!$AJ$27,0)+IF(March!$B$28="wp3",March!$AJ$28,0)+IF(March!$B$29="wp3",March!$AJ$29,0)</f>
        <v>0</v>
      </c>
      <c r="E27" s="152">
        <f>IF(March!$B$26="wp4",March!$AJ$26,0)+IF(March!$B$27="wp4",March!$AJ$27,0)+IF(March!$B$28="wp4",March!$AJ$28,0)+IF(March!$B$29="wp4",March!$AJ$29,0)</f>
        <v>0</v>
      </c>
      <c r="F27" s="152">
        <f>IF(March!$B$26="wp5",March!$AJ$26,0)+IF(March!$B$27="wp5",March!$AJ$27,0)+IF(March!$B$28="wp5",March!$AJ$28,0)+IF(March!$B$29="wp5",March!$AJ$29,0)</f>
        <v>0</v>
      </c>
      <c r="G27" s="152">
        <f>IF(March!$B$26="wp6",March!$AJ$26,0)+IF(March!$B$27="wp6",March!$AJ$27,0)+IF(March!$B$28="wp6",March!$AJ$28,0)+IF(March!$B$29="wp6",March!$AJ$29,0)</f>
        <v>0</v>
      </c>
      <c r="H27" s="152">
        <f>IF(March!$B$26="wp7",March!$AJ$26,0)+IF(March!$B$27="wp7",March!$AJ$27,0)+IF(March!$B$28="wp7",March!$AJ$28,0)+IF(March!$B$29="wp7",March!$AJ$29,0)</f>
        <v>0</v>
      </c>
      <c r="I27" s="152">
        <f>IF(March!$B$26="wp8",March!$AJ$26,0)+IF(March!$B$27="wp8",March!$AJ$27,0)+IF(March!$B$28="wp8",March!$AJ$28,0)+IF(March!$B$29="wp8",March!$AJ$29,0)</f>
        <v>0</v>
      </c>
      <c r="J27" s="152">
        <f>IF(March!$B$26="wp9",March!$AJ$26,0)+IF(March!$B$27="wp9",March!$AJ$27,0)+IF(March!$B$28="wp9",March!$AJ$28,0)+IF(March!$B$29="wp9",March!$AJ$29,0)</f>
        <v>0</v>
      </c>
      <c r="K27" s="152">
        <f>IF(March!$B$26="wp10",March!$AJ$26,0)+IF(March!$B$27="wp10",March!$AJ$27,0)+IF(March!$B$28="wp10",March!$AJ$28,0)+IF(March!$B$29="wp10",March!$AJ$29,0)</f>
        <v>0</v>
      </c>
      <c r="L27" s="152">
        <f>IF(March!$B$26="wp11",March!$AJ$26,0)+IF(March!$B$27="wp11",March!$AJ$27,0)+IF(March!$B$28="wp11",March!$AJ$28,0)+IF(March!$B$29="wp11",March!$AJ$29,0)</f>
        <v>0</v>
      </c>
      <c r="M27" s="152">
        <f>IF(March!$B$26="wp12",March!$AJ$26,0)+IF(March!$B$27="wp12",March!$AJ$27,0)+IF(March!$B$28="wp12",March!$AJ$28,0)+IF(March!$B$29="wp12",March!$AJ$29,0)</f>
        <v>0</v>
      </c>
      <c r="N27" s="152">
        <f>IF(March!$B$26="wp13",March!$AJ$26,0)+IF(March!$B$27="wp13",March!$AJ$27,0)+IF(March!$B$28="wp13",March!$AJ$28,0)+IF(March!$B$29="wp13",March!$AJ$29,0)</f>
        <v>0</v>
      </c>
      <c r="O27" s="152">
        <f>IF(March!$B$26="wp14",March!$AJ$26,0)+IF(March!$B$27="wp14",March!$AJ$27,0)+IF(March!$B$28="wp14",March!$AJ$28,0)+IF(March!$B$29="wp14",March!$AJ$29,0)</f>
        <v>0</v>
      </c>
      <c r="P27" s="152">
        <f>IF(March!$B$26="wp15",March!$AJ$26,0)+IF(March!$B$27="wp15",March!$AJ$27,0)+IF(March!$B$28="wp15",March!$AJ$28,0)+IF(March!$B$29="wp15",March!$AJ$29,0)</f>
        <v>0</v>
      </c>
      <c r="Q27" s="152">
        <f>IF(March!$B$26="wp16",March!$AJ$26,0)+IF(March!$B$27="wp16",March!$AJ$27,0)+IF(March!$B$28="wp16",March!$AJ$28,0)+IF(March!$B$29="wp16",March!$AJ$29,0)</f>
        <v>0</v>
      </c>
      <c r="R27" s="152">
        <f>IF(March!$B$26="wp17",March!$AJ$26,0)+IF(March!$B$27="wp17",March!$AJ$27,0)+IF(March!$B$28="wp17",March!$AJ$28,0)+IF(March!$B$29="wp17",March!$AJ$29,0)</f>
        <v>0</v>
      </c>
      <c r="S27" s="152">
        <f>IF(March!$B$26="wp18",March!$AJ$26,0)+IF(March!$B$27="wp18",March!$AJ$27,0)+IF(March!$B$28="wp18",March!$AJ$28,0)+IF(March!$B$29="wp18",March!$AJ$29,0)</f>
        <v>0</v>
      </c>
      <c r="T27" s="152">
        <f>IF(March!$B$26="wp19",March!$AJ$26,0)+IF(March!$B$27="wp19",March!$AJ$27,0)+IF(March!$B$28="wp19",March!$AJ$28,0)+IF(March!$B$29="wp19",March!$AJ$29,0)</f>
        <v>0</v>
      </c>
      <c r="U27" s="152">
        <f>IF(March!$B$26="wp20",March!$AJ$26,0)+IF(March!$B$27="wp20",March!$AJ$27,0)+IF(March!$B$28="wp20",March!$AJ$28,0)+IF(March!$B$29="wp20",March!$AJ$29,0)</f>
        <v>0</v>
      </c>
      <c r="V27" s="152">
        <f>IF(March!$B$26="wp21",March!$AJ$26,0)+IF(March!$B$27="wp21",March!$AJ$27,0)+IF(March!$B$28="wp21",March!$AJ$28,0)+IF(March!$B$29="wp21",March!$AJ$29,0)</f>
        <v>0</v>
      </c>
      <c r="W27" s="152">
        <f>IF(March!$B$26="wp22",March!$AJ$26,0)+IF(March!$B$27="wp22",March!$AJ$27,0)+IF(March!$B$28="wp22",March!$AJ$28,0)+IF(March!$B$29="wp22",March!$AJ$29,0)</f>
        <v>0</v>
      </c>
      <c r="X27" s="152">
        <f>IF(March!$B$26="wp23",March!$AJ$26,0)+IF(March!$B$27="wp23",March!$AJ$27,0)+IF(March!$B$28="wp23",March!$AJ$28,0)+IF(March!$B$29="wp23",March!$AJ$29,0)</f>
        <v>0</v>
      </c>
      <c r="Y27" s="152">
        <f>IF(March!$B$26="wp24",March!$AJ$26,0)+IF(March!$B$27="wp24",March!$AJ$27,0)+IF(March!$B$28="wp24",March!$AJ$28,0)+IF(March!$B$29="wp24",March!$AJ$29,0)</f>
        <v>0</v>
      </c>
      <c r="Z27" s="152">
        <f>IF(March!$B$26="wp25",March!$AJ$26,0)+IF(March!$B$27="wp25",March!$AJ$27,0)+IF(March!$B$28="wp25",March!$AJ$28,0)+IF(March!$B$29="wp25",March!$AJ$29,0)</f>
        <v>0</v>
      </c>
      <c r="AA27" s="152">
        <f>IF(March!$B$26="wp26",March!$AJ$26,0)+IF(March!$B$27="wp26",March!$AJ$27,0)+IF(March!$B$28="wp26",March!$AJ$28,0)+IF(March!$B$29="wp26",March!$AJ$29,0)</f>
        <v>0</v>
      </c>
      <c r="AB27" s="152">
        <f>IF(March!$B$26="wp27",March!$AJ$26,0)+IF(March!$B$27="wp27",March!$AJ$27,0)+IF(March!$B$28="wp27",March!$AJ$28,0)+IF(March!$B$29="wp27",March!$AJ$29,0)</f>
        <v>0</v>
      </c>
      <c r="AC27" s="152">
        <f>IF(March!$B$26="wp29",March!$AJ$26,0)+IF(March!$B$27="wp29",March!$AJ$27,0)+IF(March!$B$28="wp29",March!$AJ$28,0)+IF(March!$B$29="wp29",March!$AJ$29,0)</f>
        <v>0</v>
      </c>
      <c r="AD27" s="152">
        <f>IF(March!$B$26="wp30",March!$AJ$26,0)+IF(March!$B$27="wp30",March!$AJ$27,0)+IF(March!$B$28="wp30",March!$AJ$28,0)+IF(March!$B$29="wp30",March!$AJ$29,0)</f>
        <v>0</v>
      </c>
      <c r="AE27" s="152">
        <f>IF(March!$B$26="wp31",March!$AJ$26,0)+IF(March!$B$27="wp31",March!$AJ$27,0)+IF(March!$B$28="wp31",March!$AJ$28,0)+IF(March!$B$29="wp31",March!$AJ$29,0)</f>
        <v>0</v>
      </c>
      <c r="AF27" s="157">
        <f>IF(March!$B$26="wp32",March!$AJ$26,0)+IF(March!$B$27="wp32",March!$AJ$27,0)+IF(March!$B$28="wp32",March!$AJ$28,0)+IF(March!$B$29="wp32",March!$AJ$29,0)</f>
        <v>0</v>
      </c>
      <c r="AG27" s="146">
        <f t="shared" si="2"/>
        <v>0</v>
      </c>
    </row>
    <row r="28" spans="1:35" x14ac:dyDescent="0.25">
      <c r="A28" s="142" t="s">
        <v>12</v>
      </c>
      <c r="B28" s="156">
        <f>IF(April!$B$26="WP1",April!$AJ$26,0)+IF(April!$B$27="WP1",April!$AJ$27,0)+IF(April!$B$28="WP1",April!$AJ$28,0)+IF(April!$B$29="WP1",April!$AJ$29,0)</f>
        <v>0</v>
      </c>
      <c r="C28" s="152">
        <f>IF(April!$B$26="wp2",April!$AJ$26,0)+IF(April!$B$27="wp2",April!$AJ$27,0)+IF(April!$B$28="wp2",April!$AJ$28,0)+IF(April!$B$29="wp2",April!$AJ$29,0)</f>
        <v>0</v>
      </c>
      <c r="D28" s="152">
        <f>IF(April!$B$26="wp3",April!$AJ$26,0)+IF(April!$B$27="wp3",April!$AJ$27,0)+IF(April!$B$28="wp3",April!$AJ$28,0)+IF(April!$B$29="wp3",April!$AJ$29,0)</f>
        <v>0</v>
      </c>
      <c r="E28" s="152">
        <f>IF(April!$B$26="wp4",April!$AJ$26,0)+IF(April!$B$27="wp4",April!$AJ$27,0)+IF(April!$B$28="wp4",April!$AJ$28,0)+IF(April!$B$29="wp4",April!$AJ$29,0)</f>
        <v>0</v>
      </c>
      <c r="F28" s="152">
        <f>IF(April!$B$26="wp5",April!$AJ$26,0)+IF(April!$B$27="wp5",April!$AJ$27,0)+IF(April!$B$28="wp5",April!$AJ$28,0)+IF(April!$B$29="wp5",April!$AJ$29,0)</f>
        <v>0</v>
      </c>
      <c r="G28" s="152">
        <f>IF(April!$B$26="wp6",April!$AJ$26,0)+IF(April!$B$27="wp6",April!$AJ$27,0)+IF(April!$B$28="wp6",April!$AJ$28,0)+IF(April!$B$29="wp6",April!$AJ$29,0)</f>
        <v>0</v>
      </c>
      <c r="H28" s="152">
        <f>IF(April!$B$26="wp7",April!$AJ$26,0)+IF(April!$B$27="wp7",April!$AJ$27,0)+IF(April!$B$28="wp7",April!$AJ$28,0)+IF(April!$B$29="wp7",April!$AJ$29,0)</f>
        <v>0</v>
      </c>
      <c r="I28" s="152">
        <f>IF(April!$B$26="wp8",April!$AJ$26,0)+IF(April!$B$27="wp8",April!$AJ$27,0)+IF(April!$B$28="wp8",April!$AJ$28,0)+IF(April!$B$29="wp8",April!$AJ$29,0)</f>
        <v>0</v>
      </c>
      <c r="J28" s="152">
        <f>IF(April!$B$26="wp9",April!$AJ$26,0)+IF(April!$B$27="wp9",April!$AJ$27,0)+IF(April!$B$28="wp9",April!$AJ$28,0)+IF(April!$B$29="wp9",April!$AJ$29,0)</f>
        <v>0</v>
      </c>
      <c r="K28" s="152">
        <f>IF(April!$B$26="wp10",April!$AJ$26,0)+IF(April!$B$27="wp10",April!$AJ$27,0)+IF(April!$B$28="wp10",April!$AJ$28,0)+IF(April!$B$29="wp10",April!$AJ$29,0)</f>
        <v>0</v>
      </c>
      <c r="L28" s="152">
        <f>IF(April!$B$26="wp11",April!$AJ$26,0)+IF(April!$B$27="wp11",April!$AJ$27,0)+IF(April!$B$28="wp11",April!$AJ$28,0)+IF(April!$B$29="wp11",April!$AJ$29,0)</f>
        <v>0</v>
      </c>
      <c r="M28" s="152">
        <f>IF(April!$B$26="wp12",April!$AJ$26,0)+IF(April!$B$27="wp12",April!$AJ$27,0)+IF(April!$B$28="wp12",April!$AJ$28,0)+IF(April!$B$29="wp12",April!$AJ$29,0)</f>
        <v>0</v>
      </c>
      <c r="N28" s="152">
        <f>IF(April!$B$26="wp13",April!$AJ$26,0)+IF(April!$B$27="wp13",April!$AJ$27,0)+IF(April!$B$28="wp13",April!$AJ$28,0)+IF(April!$B$29="wp13",April!$AJ$29,0)</f>
        <v>0</v>
      </c>
      <c r="O28" s="152">
        <f>IF(April!$B$26="wp14",April!$AJ$26,0)+IF(April!$B$27="wp14",April!$AJ$27,0)+IF(April!$B$28="wp14",April!$AJ$28,0)+IF(April!$B$29="wp14",April!$AJ$29,0)</f>
        <v>0</v>
      </c>
      <c r="P28" s="152">
        <f>IF(April!$B$26="wp15",April!$AJ$26,0)+IF(April!$B$27="wp15",April!$AJ$27,0)+IF(April!$B$28="wp15",April!$AJ$28,0)+IF(April!$B$29="wp15",April!$AJ$29,0)</f>
        <v>0</v>
      </c>
      <c r="Q28" s="152">
        <f>IF(April!$B$26="wp16",April!$AJ$26,0)+IF(April!$B$27="wp16",April!$AJ$27,0)+IF(April!$B$28="wp16",April!$AJ$28,0)+IF(April!$B$29="wp16",April!$AJ$29,0)</f>
        <v>0</v>
      </c>
      <c r="R28" s="152">
        <f>IF(April!$B$26="wp17",April!$AJ$26,0)+IF(April!$B$27="wp17",April!$AJ$27,0)+IF(April!$B$28="wp17",April!$AJ$28,0)+IF(April!$B$29="wp17",April!$AJ$29,0)</f>
        <v>0</v>
      </c>
      <c r="S28" s="152">
        <f>IF(April!$B$26="wp18",April!$AJ$26,0)+IF(April!$B$27="wp18",April!$AJ$27,0)+IF(April!$B$28="wp18",April!$AJ$28,0)+IF(April!$B$29="wp18",April!$AJ$29,0)</f>
        <v>0</v>
      </c>
      <c r="T28" s="152">
        <f>IF(April!$B$26="wp19",April!$AJ$26,0)+IF(April!$B$27="wp19",April!$AJ$27,0)+IF(April!$B$28="wp19",April!$AJ$28,0)+IF(April!$B$29="wp19",April!$AJ$29,0)</f>
        <v>0</v>
      </c>
      <c r="U28" s="152">
        <f>IF(April!$B$26="wp20",April!$AJ$26,0)+IF(April!$B$27="wp20",April!$AJ$27,0)+IF(April!$B$28="wp20",April!$AJ$28,0)+IF(April!$B$29="wp20",April!$AJ$29,0)</f>
        <v>0</v>
      </c>
      <c r="V28" s="152">
        <f>IF(April!$B$26="wp21",April!$AJ$26,0)+IF(April!$B$27="wp21",April!$AJ$27,0)+IF(April!$B$28="wp21",April!$AJ$28,0)+IF(April!$B$29="wp21",April!$AJ$29,0)</f>
        <v>0</v>
      </c>
      <c r="W28" s="152">
        <f>IF(April!$B$26="wp22",April!$AJ$26,0)+IF(April!$B$27="wp22",April!$AJ$27,0)+IF(April!$B$28="wp22",April!$AJ$28,0)+IF(April!$B$29="wp22",April!$AJ$29,0)</f>
        <v>0</v>
      </c>
      <c r="X28" s="152">
        <f>IF(April!$B$26="wp23",April!$AJ$26,0)+IF(April!$B$27="wp23",April!$AJ$27,0)+IF(April!$B$28="wp23",April!$AJ$28,0)+IF(April!$B$29="wp23",April!$AJ$29,0)</f>
        <v>0</v>
      </c>
      <c r="Y28" s="152">
        <f>IF(April!$B$26="wp24",April!$AJ$26,0)+IF(April!$B$27="wp24",April!$AJ$27,0)+IF(April!$B$28="wp24",April!$AJ$28,0)+IF(April!$B$29="wp24",April!$AJ$29,0)</f>
        <v>0</v>
      </c>
      <c r="Z28" s="152">
        <f>IF(April!$B$26="wp25",April!$AJ$26,0)+IF(April!$B$27="wp25",April!$AJ$27,0)+IF(April!$B$28="wp25",April!$AJ$28,0)+IF(April!$B$29="wp25",April!$AJ$29,0)</f>
        <v>0</v>
      </c>
      <c r="AA28" s="152">
        <f>IF(April!$B$26="wp26",April!$AJ$26,0)+IF(April!$B$27="wp26",April!$AJ$27,0)+IF(April!$B$28="wp26",April!$AJ$28,0)+IF(April!$B$29="wp26",April!$AJ$29,0)</f>
        <v>0</v>
      </c>
      <c r="AB28" s="152">
        <f>IF(April!$B$26="wp27",April!$AJ$26,0)+IF(April!$B$27="wp27",April!$AJ$27,0)+IF(April!$B$28="wp27",April!$AJ$28,0)+IF(April!$B$29="wp27",April!$AJ$29,0)</f>
        <v>0</v>
      </c>
      <c r="AC28" s="152">
        <f>IF(April!$B$26="wp29",April!$AJ$26,0)+IF(April!$B$27="wp29",April!$AJ$27,0)+IF(April!$B$28="wp29",April!$AJ$28,0)+IF(April!$B$29="wp29",April!$AJ$29,0)</f>
        <v>0</v>
      </c>
      <c r="AD28" s="152">
        <f>IF(April!$B$26="wp30",April!$AJ$26,0)+IF(April!$B$27="wp30",April!$AJ$27,0)+IF(April!$B$28="wp30",April!$AJ$28,0)+IF(April!$B$29="wp30",April!$AJ$29,0)</f>
        <v>0</v>
      </c>
      <c r="AE28" s="152">
        <f>IF(April!$B$26="wp31",April!$AJ$26,0)+IF(April!$B$27="wp31",April!$AJ$27,0)+IF(April!$B$28="wp31",April!$AJ$28,0)+IF(April!$B$29="wp31",April!$AJ$29,0)</f>
        <v>0</v>
      </c>
      <c r="AF28" s="157">
        <f>IF(April!$B$26="wp32",April!$AJ$26,0)+IF(April!$B$27="wp32",April!$AJ$27,0)+IF(April!$B$28="wp32",April!$AJ$28,0)+IF(April!$B$29="wp32",April!$AJ$29,0)</f>
        <v>0</v>
      </c>
      <c r="AG28" s="146">
        <f t="shared" si="2"/>
        <v>0</v>
      </c>
    </row>
    <row r="29" spans="1:35" x14ac:dyDescent="0.25">
      <c r="A29" s="143" t="s">
        <v>13</v>
      </c>
      <c r="B29" s="156">
        <f>IF(May!$B$26="WP1",May!$AJ$26,0)+IF(May!$B$27="WP1",May!$AJ$27,0)+IF(May!$B$28="WP1",May!$AJ$28,0)+IF(May!$B$29="WP1",May!$AJ$29,0)</f>
        <v>0</v>
      </c>
      <c r="C29" s="152">
        <f>IF(May!$B$26="wp2",May!$AJ$26,0)+IF(May!$B$27="wp2",May!$AJ$27,0)+IF(May!$B$28="wp2",May!$AJ$28,0)+IF(May!$B$29="wp2",May!$AJ$29,0)</f>
        <v>0</v>
      </c>
      <c r="D29" s="152">
        <f>IF(May!$B$26="wp3",May!$AJ$26,0)+IF(May!$B$27="wp3",May!$AJ$27,0)+IF(May!$B$28="wp3",May!$AJ$28,0)+IF(May!$B$29="wp3",May!$AJ$29,0)</f>
        <v>0</v>
      </c>
      <c r="E29" s="152">
        <f>IF(May!$B$26="wp4",May!$AJ$26,0)+IF(May!$B$27="wp4",May!$AJ$27,0)+IF(May!$B$28="wp4",May!$AJ$28,0)+IF(May!$B$29="wp4",May!$AJ$29,0)</f>
        <v>0</v>
      </c>
      <c r="F29" s="152">
        <f>IF(May!$B$26="wp5",May!$AJ$26,0)+IF(May!$B$27="wp5",May!$AJ$27,0)+IF(May!$B$28="wp5",May!$AJ$28,0)+IF(May!$B$29="wp5",May!$AJ$29,0)</f>
        <v>0</v>
      </c>
      <c r="G29" s="152">
        <f>IF(May!$B$26="wp6",May!$AJ$26,0)+IF(May!$B$27="wp6",May!$AJ$27,0)+IF(May!$B$28="wp6",May!$AJ$28,0)+IF(May!$B$29="wp6",May!$AJ$29,0)</f>
        <v>0</v>
      </c>
      <c r="H29" s="152">
        <f>IF(May!$B$26="wp7",May!$AJ$26,0)+IF(May!$B$27="wp7",May!$AJ$27,0)+IF(May!$B$28="wp7",May!$AJ$28,0)+IF(May!$B$29="wp7",May!$AJ$29,0)</f>
        <v>0</v>
      </c>
      <c r="I29" s="152">
        <f>IF(May!$B$26="wp8",May!$AJ$26,0)+IF(May!$B$27="wp8",May!$AJ$27,0)+IF(May!$B$28="wp8",May!$AJ$28,0)+IF(May!$B$29="wp8",May!$AJ$29,0)</f>
        <v>0</v>
      </c>
      <c r="J29" s="152">
        <f>IF(May!$B$26="wp9",May!$AJ$26,0)+IF(May!$B$27="wp9",May!$AJ$27,0)+IF(May!$B$28="wp9",May!$AJ$28,0)+IF(May!$B$29="wp9",May!$AJ$29,0)</f>
        <v>0</v>
      </c>
      <c r="K29" s="152">
        <f>IF(May!$B$26="wp10",May!$AJ$26,0)+IF(May!$B$27="wp10",May!$AJ$27,0)+IF(May!$B$28="wp10",May!$AJ$28,0)+IF(May!$B$29="wp10",May!$AJ$29,0)</f>
        <v>0</v>
      </c>
      <c r="L29" s="152">
        <f>IF(May!$B$26="wp11",May!$AJ$26,0)+IF(May!$B$27="wp11",May!$AJ$27,0)+IF(May!$B$28="wp11",May!$AJ$28,0)+IF(May!$B$29="wp11",May!$AJ$29,0)</f>
        <v>0</v>
      </c>
      <c r="M29" s="152">
        <f>IF(May!$B$26="wp12",May!$AJ$26,0)+IF(May!$B$27="wp12",May!$AJ$27,0)+IF(May!$B$28="wp12",May!$AJ$28,0)+IF(May!$B$29="wp12",May!$AJ$29,0)</f>
        <v>0</v>
      </c>
      <c r="N29" s="152">
        <f>IF(May!$B$26="wp13",May!$AJ$26,0)+IF(May!$B$27="wp13",May!$AJ$27,0)+IF(May!$B$28="wp13",May!$AJ$28,0)+IF(May!$B$29="wp13",May!$AJ$29,0)</f>
        <v>0</v>
      </c>
      <c r="O29" s="152">
        <f>IF(May!$B$26="wp14",May!$AJ$26,0)+IF(May!$B$27="wp14",May!$AJ$27,0)+IF(May!$B$28="wp14",May!$AJ$28,0)+IF(May!$B$29="wp14",May!$AJ$29,0)</f>
        <v>0</v>
      </c>
      <c r="P29" s="152">
        <f>IF(May!$B$26="wp15",May!$AJ$26,0)+IF(May!$B$27="wp15",May!$AJ$27,0)+IF(May!$B$28="wp15",May!$AJ$28,0)+IF(May!$B$29="wp15",May!$AJ$29,0)</f>
        <v>0</v>
      </c>
      <c r="Q29" s="152">
        <f>IF(May!$B$26="wp16",May!$AJ$26,0)+IF(May!$B$27="wp16",May!$AJ$27,0)+IF(May!$B$28="wp16",May!$AJ$28,0)+IF(May!$B$29="wp16",May!$AJ$29,0)</f>
        <v>0</v>
      </c>
      <c r="R29" s="152">
        <f>IF(May!$B$26="wp17",May!$AJ$26,0)+IF(May!$B$27="wp17",May!$AJ$27,0)+IF(May!$B$28="wp17",May!$AJ$28,0)+IF(May!$B$29="wp17",May!$AJ$29,0)</f>
        <v>0</v>
      </c>
      <c r="S29" s="152">
        <f>IF(May!$B$26="wp18",May!$AJ$26,0)+IF(May!$B$27="wp18",May!$AJ$27,0)+IF(May!$B$28="wp18",May!$AJ$28,0)+IF(May!$B$29="wp18",May!$AJ$29,0)</f>
        <v>0</v>
      </c>
      <c r="T29" s="152">
        <f>IF(May!$B$26="wp19",May!$AJ$26,0)+IF(May!$B$27="wp19",May!$AJ$27,0)+IF(May!$B$28="wp19",May!$AJ$28,0)+IF(May!$B$29="wp19",May!$AJ$29,0)</f>
        <v>0</v>
      </c>
      <c r="U29" s="152">
        <f>IF(May!$B$26="wp20",May!$AJ$26,0)+IF(May!$B$27="wp20",May!$AJ$27,0)+IF(May!$B$28="wp20",May!$AJ$28,0)+IF(May!$B$29="wp20",May!$AJ$29,0)</f>
        <v>0</v>
      </c>
      <c r="V29" s="152">
        <f>IF(May!$B$26="wp21",May!$AJ$26,0)+IF(May!$B$27="wp21",May!$AJ$27,0)+IF(May!$B$28="wp21",May!$AJ$28,0)+IF(May!$B$29="wp21",May!$AJ$29,0)</f>
        <v>0</v>
      </c>
      <c r="W29" s="152">
        <f>IF(May!$B$26="wp22",May!$AJ$26,0)+IF(May!$B$27="wp22",May!$AJ$27,0)+IF(May!$B$28="wp22",May!$AJ$28,0)+IF(May!$B$29="wp22",May!$AJ$29,0)</f>
        <v>0</v>
      </c>
      <c r="X29" s="152">
        <f>IF(May!$B$26="wp23",May!$AJ$26,0)+IF(May!$B$27="wp23",May!$AJ$27,0)+IF(May!$B$28="wp23",May!$AJ$28,0)+IF(May!$B$29="wp23",May!$AJ$29,0)</f>
        <v>0</v>
      </c>
      <c r="Y29" s="152">
        <f>IF(May!$B$26="wp24",May!$AJ$26,0)+IF(May!$B$27="wp24",May!$AJ$27,0)+IF(May!$B$28="wp24",May!$AJ$28,0)+IF(May!$B$29="wp24",May!$AJ$29,0)</f>
        <v>0</v>
      </c>
      <c r="Z29" s="152">
        <f>IF(May!$B$26="wp25",May!$AJ$26,0)+IF(May!$B$27="wp25",May!$AJ$27,0)+IF(May!$B$28="wp25",May!$AJ$28,0)+IF(May!$B$29="wp25",May!$AJ$29,0)</f>
        <v>0</v>
      </c>
      <c r="AA29" s="152">
        <f>IF(May!$B$26="wp26",May!$AJ$26,0)+IF(May!$B$27="wp26",May!$AJ$27,0)+IF(May!$B$28="wp26",May!$AJ$28,0)+IF(May!$B$29="wp26",May!$AJ$29,0)</f>
        <v>0</v>
      </c>
      <c r="AB29" s="152">
        <f>IF(May!$B$26="wp27",May!$AJ$26,0)+IF(May!$B$27="wp27",May!$AJ$27,0)+IF(May!$B$28="wp27",May!$AJ$28,0)+IF(May!$B$29="wp27",May!$AJ$29,0)</f>
        <v>0</v>
      </c>
      <c r="AC29" s="152">
        <f>IF(May!$B$26="wp29",May!$AJ$26,0)+IF(May!$B$27="wp29",May!$AJ$27,0)+IF(May!$B$28="wp29",May!$AJ$28,0)+IF(May!$B$29="wp29",May!$AJ$29,0)</f>
        <v>0</v>
      </c>
      <c r="AD29" s="152">
        <f>IF(May!$B$26="wp30",May!$AJ$26,0)+IF(May!$B$27="wp30",May!$AJ$27,0)+IF(May!$B$28="wp30",May!$AJ$28,0)+IF(May!$B$29="wp30",May!$AJ$29,0)</f>
        <v>0</v>
      </c>
      <c r="AE29" s="152">
        <f>IF(May!$B$26="wp31",May!$AJ$26,0)+IF(May!$B$27="wp31",May!$AJ$27,0)+IF(May!$B$28="wp31",May!$AJ$28,0)+IF(May!$B$29="wp31",May!$AJ$29,0)</f>
        <v>0</v>
      </c>
      <c r="AF29" s="157">
        <f>IF(May!$B$26="wp32",May!$AJ$26,0)+IF(May!$B$27="wp32",May!$AJ$27,0)+IF(May!$B$28="wp32",May!$AJ$28,0)+IF(May!$B$29="wp32",May!$AJ$29,0)</f>
        <v>0</v>
      </c>
      <c r="AG29" s="146">
        <f t="shared" si="2"/>
        <v>0</v>
      </c>
    </row>
    <row r="30" spans="1:35" x14ac:dyDescent="0.25">
      <c r="A30" s="142" t="s">
        <v>14</v>
      </c>
      <c r="B30" s="156">
        <f>IF(June!$B$26="WP1",June!$AJ$26,0)+IF(June!$B$27="WP1",June!$AJ$27,0)+IF(June!$B$28="WP1",June!$AJ$28,0)+IF(June!$B$29="WP1",June!$AJ$29,0)</f>
        <v>0</v>
      </c>
      <c r="C30" s="152">
        <f>IF(June!$B$26="wp2",June!$AJ$26,0)+IF(June!$B$27="wp2",June!$AJ$27,0)+IF(June!$B$28="wp2",June!$AJ$28,0)+IF(June!$B$29="wp2",June!$AJ$29,0)</f>
        <v>0</v>
      </c>
      <c r="D30" s="152">
        <f>IF(June!$B$26="wp3",June!$AJ$26,0)+IF(June!$B$27="wp3",June!$AJ$27,0)+IF(June!$B$28="wp3",June!$AJ$28,0)+IF(June!$B$29="wp3",June!$AJ$29,0)</f>
        <v>0</v>
      </c>
      <c r="E30" s="152">
        <f>IF(June!$B$26="wp4",June!$AJ$26,0)+IF(June!$B$27="wp4",June!$AJ$27,0)+IF(June!$B$28="wp4",June!$AJ$28,0)+IF(June!$B$29="wp4",June!$AJ$29,0)</f>
        <v>0</v>
      </c>
      <c r="F30" s="152">
        <f>IF(June!$B$26="wp5",June!$AJ$26,0)+IF(June!$B$27="wp5",June!$AJ$27,0)+IF(June!$B$28="wp5",June!$AJ$28,0)+IF(June!$B$29="wp5",June!$AJ$29,0)</f>
        <v>0</v>
      </c>
      <c r="G30" s="152">
        <f>IF(June!$B$26="wp6",June!$AJ$26,0)+IF(June!$B$27="wp6",June!$AJ$27,0)+IF(June!$B$28="wp6",June!$AJ$28,0)+IF(June!$B$29="wp6",June!$AJ$29,0)</f>
        <v>0</v>
      </c>
      <c r="H30" s="152">
        <f>IF(June!$B$26="wp7",June!$AJ$26,0)+IF(June!$B$27="wp7",June!$AJ$27,0)+IF(June!$B$28="wp7",June!$AJ$28,0)+IF(June!$B$29="wp7",June!$AJ$29,0)</f>
        <v>0</v>
      </c>
      <c r="I30" s="152">
        <f>IF(June!$B$26="wp8",June!$AJ$26,0)+IF(June!$B$27="wp8",June!$AJ$27,0)+IF(June!$B$28="wp8",June!$AJ$28,0)+IF(June!$B$29="wp8",June!$AJ$29,0)</f>
        <v>0</v>
      </c>
      <c r="J30" s="152">
        <f>IF(June!$B$26="wp9",June!$AJ$26,0)+IF(June!$B$27="wp9",June!$AJ$27,0)+IF(June!$B$28="wp9",June!$AJ$28,0)+IF(June!$B$29="wp9",June!$AJ$29,0)</f>
        <v>0</v>
      </c>
      <c r="K30" s="152">
        <f>IF(June!$B$26="wp10",June!$AJ$26,0)+IF(June!$B$27="wp10",June!$AJ$27,0)+IF(June!$B$28="wp10",June!$AJ$28,0)+IF(June!$B$29="wp10",June!$AJ$29,0)</f>
        <v>0</v>
      </c>
      <c r="L30" s="152">
        <f>IF(June!$B$26="wp11",June!$AJ$26,0)+IF(June!$B$27="wp11",June!$AJ$27,0)+IF(June!$B$28="wp11",June!$AJ$28,0)+IF(June!$B$29="wp11",June!$AJ$29,0)</f>
        <v>0</v>
      </c>
      <c r="M30" s="152">
        <f>IF(June!$B$26="wp12",June!$AJ$26,0)+IF(June!$B$27="wp12",June!$AJ$27,0)+IF(June!$B$28="wp12",June!$AJ$28,0)+IF(June!$B$29="wp12",June!$AJ$29,0)</f>
        <v>0</v>
      </c>
      <c r="N30" s="152">
        <f>IF(June!$B$26="wp13",June!$AJ$26,0)+IF(June!$B$27="wp13",June!$AJ$27,0)+IF(June!$B$28="wp13",June!$AJ$28,0)+IF(June!$B$29="wp13",June!$AJ$29,0)</f>
        <v>0</v>
      </c>
      <c r="O30" s="152">
        <f>IF(June!$B$26="wp14",June!$AJ$26,0)+IF(June!$B$27="wp14",June!$AJ$27,0)+IF(June!$B$28="wp14",June!$AJ$28,0)+IF(June!$B$29="wp14",June!$AJ$29,0)</f>
        <v>0</v>
      </c>
      <c r="P30" s="152">
        <f>IF(June!$B$26="wp15",June!$AJ$26,0)+IF(June!$B$27="wp15",June!$AJ$27,0)+IF(June!$B$28="wp15",June!$AJ$28,0)+IF(June!$B$29="wp15",June!$AJ$29,0)</f>
        <v>0</v>
      </c>
      <c r="Q30" s="152">
        <f>IF(June!$B$26="wp16",June!$AJ$26,0)+IF(June!$B$27="wp16",June!$AJ$27,0)+IF(June!$B$28="wp16",June!$AJ$28,0)+IF(June!$B$29="wp16",June!$AJ$29,0)</f>
        <v>0</v>
      </c>
      <c r="R30" s="152">
        <f>IF(June!$B$26="wp17",June!$AJ$26,0)+IF(June!$B$27="wp17",June!$AJ$27,0)+IF(June!$B$28="wp17",June!$AJ$28,0)+IF(June!$B$29="wp17",June!$AJ$29,0)</f>
        <v>0</v>
      </c>
      <c r="S30" s="152">
        <f>IF(June!$B$26="wp18",June!$AJ$26,0)+IF(June!$B$27="wp18",June!$AJ$27,0)+IF(June!$B$28="wp18",June!$AJ$28,0)+IF(June!$B$29="wp18",June!$AJ$29,0)</f>
        <v>0</v>
      </c>
      <c r="T30" s="152">
        <f>IF(June!$B$26="wp19",June!$AJ$26,0)+IF(June!$B$27="wp19",June!$AJ$27,0)+IF(June!$B$28="wp19",June!$AJ$28,0)+IF(June!$B$29="wp19",June!$AJ$29,0)</f>
        <v>0</v>
      </c>
      <c r="U30" s="152">
        <f>IF(June!$B$26="wp20",June!$AJ$26,0)+IF(June!$B$27="wp20",June!$AJ$27,0)+IF(June!$B$28="wp20",June!$AJ$28,0)+IF(June!$B$29="wp20",June!$AJ$29,0)</f>
        <v>0</v>
      </c>
      <c r="V30" s="152">
        <f>IF(June!$B$26="wp21",June!$AJ$26,0)+IF(June!$B$27="wp21",June!$AJ$27,0)+IF(June!$B$28="wp21",June!$AJ$28,0)+IF(June!$B$29="wp21",June!$AJ$29,0)</f>
        <v>0</v>
      </c>
      <c r="W30" s="152">
        <f>IF(June!$B$26="wp22",June!$AJ$26,0)+IF(June!$B$27="wp22",June!$AJ$27,0)+IF(June!$B$28="wp22",June!$AJ$28,0)+IF(June!$B$29="wp22",June!$AJ$29,0)</f>
        <v>0</v>
      </c>
      <c r="X30" s="152">
        <f>IF(June!$B$26="wp23",June!$AJ$26,0)+IF(June!$B$27="wp23",June!$AJ$27,0)+IF(June!$B$28="wp23",June!$AJ$28,0)+IF(June!$B$29="wp23",June!$AJ$29,0)</f>
        <v>0</v>
      </c>
      <c r="Y30" s="152">
        <f>IF(June!$B$26="wp24",June!$AJ$26,0)+IF(June!$B$27="wp24",June!$AJ$27,0)+IF(June!$B$28="wp24",June!$AJ$28,0)+IF(June!$B$29="wp24",June!$AJ$29,0)</f>
        <v>0</v>
      </c>
      <c r="Z30" s="152">
        <f>IF(June!$B$26="wp25",June!$AJ$26,0)+IF(June!$B$27="wp25",June!$AJ$27,0)+IF(June!$B$28="wp25",June!$AJ$28,0)+IF(June!$B$29="wp25",June!$AJ$29,0)</f>
        <v>0</v>
      </c>
      <c r="AA30" s="152">
        <f>IF(June!$B$26="wp26",June!$AJ$26,0)+IF(June!$B$27="wp26",June!$AJ$27,0)+IF(June!$B$28="wp26",June!$AJ$28,0)+IF(June!$B$29="wp26",June!$AJ$29,0)</f>
        <v>0</v>
      </c>
      <c r="AB30" s="152">
        <f>IF(June!$B$26="wp27",June!$AJ$26,0)+IF(June!$B$27="wp27",June!$AJ$27,0)+IF(June!$B$28="wp27",June!$AJ$28,0)+IF(June!$B$29="wp27",June!$AJ$29,0)</f>
        <v>0</v>
      </c>
      <c r="AC30" s="152">
        <f>IF(June!$B$26="wp29",June!$AJ$26,0)+IF(June!$B$27="wp29",June!$AJ$27,0)+IF(June!$B$28="wp29",June!$AJ$28,0)+IF(June!$B$29="wp29",June!$AJ$29,0)</f>
        <v>0</v>
      </c>
      <c r="AD30" s="152">
        <f>IF(June!$B$26="wp30",June!$AJ$26,0)+IF(June!$B$27="wp30",June!$AJ$27,0)+IF(June!$B$28="wp30",June!$AJ$28,0)+IF(June!$B$29="wp30",June!$AJ$29,0)</f>
        <v>0</v>
      </c>
      <c r="AE30" s="152">
        <f>IF(June!$B$26="wp31",June!$AJ$26,0)+IF(June!$B$27="wp31",June!$AJ$27,0)+IF(June!$B$28="wp31",June!$AJ$28,0)+IF(June!$B$29="wp31",June!$AJ$29,0)</f>
        <v>0</v>
      </c>
      <c r="AF30" s="157">
        <f>IF(June!$B$26="wp32",June!$AJ$26,0)+IF(June!$B$27="wp32",June!$AJ$27,0)+IF(June!$B$28="wp32",June!$AJ$28,0)+IF(June!$B$29="wp32",June!$AJ$29,0)</f>
        <v>0</v>
      </c>
      <c r="AG30" s="146">
        <f t="shared" si="2"/>
        <v>0</v>
      </c>
    </row>
    <row r="31" spans="1:35" x14ac:dyDescent="0.25">
      <c r="A31" s="143" t="s">
        <v>15</v>
      </c>
      <c r="B31" s="156">
        <f>IF(July!$B$26="WP1",July!$AJ$26,0)+IF(July!$B$27="WP1",July!$AJ$27,0)+IF(July!$B$28="WP1",July!$AJ$28,0)+IF(July!$B$29="WP1",July!$AJ$29,0)</f>
        <v>0</v>
      </c>
      <c r="C31" s="152">
        <f>IF(July!$B$26="wp2",July!$AJ$26,0)+IF(July!$B$27="wp2",July!$AJ$27,0)+IF(July!$B$28="wp2",July!$AJ$28,0)+IF(July!$B$29="wp2",July!$AJ$29,0)</f>
        <v>0</v>
      </c>
      <c r="D31" s="152">
        <f>IF(July!$B$26="wp3",July!$AJ$26,0)+IF(July!$B$27="wp3",July!$AJ$27,0)+IF(July!$B$28="wp3",July!$AJ$28,0)+IF(July!$B$29="wp3",July!$AJ$29,0)</f>
        <v>0</v>
      </c>
      <c r="E31" s="152">
        <f>IF(July!$B$26="wp4",July!$AJ$26,0)+IF(July!$B$27="wp4",July!$AJ$27,0)+IF(July!$B$28="wp4",July!$AJ$28,0)+IF(July!$B$29="wp4",July!$AJ$29,0)</f>
        <v>0</v>
      </c>
      <c r="F31" s="152">
        <f>IF(July!$B$26="wp5",July!$AJ$26,0)+IF(July!$B$27="wp5",July!$AJ$27,0)+IF(July!$B$28="wp5",July!$AJ$28,0)+IF(July!$B$29="wp5",July!$AJ$29,0)</f>
        <v>0</v>
      </c>
      <c r="G31" s="152">
        <f>IF(July!$B$26="wp6",July!$AJ$26,0)+IF(July!$B$27="wp6",July!$AJ$27,0)+IF(July!$B$28="wp6",July!$AJ$28,0)+IF(July!$B$29="wp6",July!$AJ$29,0)</f>
        <v>0</v>
      </c>
      <c r="H31" s="152">
        <f>IF(July!$B$26="wp7",July!$AJ$26,0)+IF(July!$B$27="wp7",July!$AJ$27,0)+IF(July!$B$28="wp7",July!$AJ$28,0)+IF(July!$B$29="wp7",July!$AJ$29,0)</f>
        <v>0</v>
      </c>
      <c r="I31" s="152">
        <f>IF(July!$B$26="wp8",July!$AJ$26,0)+IF(July!$B$27="wp8",July!$AJ$27,0)+IF(July!$B$28="wp8",July!$AJ$28,0)+IF(July!$B$29="wp8",July!$AJ$29,0)</f>
        <v>0</v>
      </c>
      <c r="J31" s="152">
        <f>IF(July!$B$26="wp9",July!$AJ$26,0)+IF(July!$B$27="wp9",July!$AJ$27,0)+IF(July!$B$28="wp9",July!$AJ$28,0)+IF(July!$B$29="wp9",July!$AJ$29,0)</f>
        <v>0</v>
      </c>
      <c r="K31" s="152">
        <f>IF(July!$B$26="wp10",July!$AJ$26,0)+IF(July!$B$27="wp10",July!$AJ$27,0)+IF(July!$B$28="wp10",July!$AJ$28,0)+IF(July!$B$29="wp10",July!$AJ$29,0)</f>
        <v>0</v>
      </c>
      <c r="L31" s="152">
        <f>IF(July!$B$26="wp11",July!$AJ$26,0)+IF(July!$B$27="wp11",July!$AJ$27,0)+IF(July!$B$28="wp11",July!$AJ$28,0)+IF(July!$B$29="wp11",July!$AJ$29,0)</f>
        <v>0</v>
      </c>
      <c r="M31" s="152">
        <f>IF(July!$B$26="wp12",July!$AJ$26,0)+IF(July!$B$27="wp12",July!$AJ$27,0)+IF(July!$B$28="wp12",July!$AJ$28,0)+IF(July!$B$29="wp12",July!$AJ$29,0)</f>
        <v>0</v>
      </c>
      <c r="N31" s="152">
        <f>IF(July!$B$26="wp13",July!$AJ$26,0)+IF(July!$B$27="wp13",July!$AJ$27,0)+IF(July!$B$28="wp13",July!$AJ$28,0)+IF(July!$B$29="wp13",July!$AJ$29,0)</f>
        <v>0</v>
      </c>
      <c r="O31" s="152">
        <f>IF(July!$B$26="wp14",July!$AJ$26,0)+IF(July!$B$27="wp14",July!$AJ$27,0)+IF(July!$B$28="wp14",July!$AJ$28,0)+IF(July!$B$29="wp14",July!$AJ$29,0)</f>
        <v>0</v>
      </c>
      <c r="P31" s="152">
        <f>IF(July!$B$26="wp15",July!$AJ$26,0)+IF(July!$B$27="wp15",July!$AJ$27,0)+IF(July!$B$28="wp15",July!$AJ$28,0)+IF(July!$B$29="wp15",July!$AJ$29,0)</f>
        <v>0</v>
      </c>
      <c r="Q31" s="152">
        <f>IF(July!$B$26="wp16",July!$AJ$26,0)+IF(July!$B$27="wp16",July!$AJ$27,0)+IF(July!$B$28="wp16",July!$AJ$28,0)+IF(July!$B$29="wp16",July!$AJ$29,0)</f>
        <v>0</v>
      </c>
      <c r="R31" s="152">
        <f>IF(July!$B$26="wp17",July!$AJ$26,0)+IF(July!$B$27="wp17",July!$AJ$27,0)+IF(July!$B$28="wp17",July!$AJ$28,0)+IF(July!$B$29="wp17",July!$AJ$29,0)</f>
        <v>0</v>
      </c>
      <c r="S31" s="152">
        <f>IF(July!$B$26="wp18",July!$AJ$26,0)+IF(July!$B$27="wp18",July!$AJ$27,0)+IF(July!$B$28="wp18",July!$AJ$28,0)+IF(July!$B$29="wp18",July!$AJ$29,0)</f>
        <v>0</v>
      </c>
      <c r="T31" s="152">
        <f>IF(July!$B$26="wp19",July!$AJ$26,0)+IF(July!$B$27="wp19",July!$AJ$27,0)+IF(July!$B$28="wp19",July!$AJ$28,0)+IF(July!$B$29="wp19",July!$AJ$29,0)</f>
        <v>0</v>
      </c>
      <c r="U31" s="152">
        <f>IF(July!$B$26="wp20",July!$AJ$26,0)+IF(July!$B$27="wp20",July!$AJ$27,0)+IF(July!$B$28="wp20",July!$AJ$28,0)+IF(July!$B$29="wp20",July!$AJ$29,0)</f>
        <v>0</v>
      </c>
      <c r="V31" s="152">
        <f>IF(July!$B$26="wp21",July!$AJ$26,0)+IF(July!$B$27="wp21",July!$AJ$27,0)+IF(July!$B$28="wp21",July!$AJ$28,0)+IF(July!$B$29="wp21",July!$AJ$29,0)</f>
        <v>0</v>
      </c>
      <c r="W31" s="152">
        <f>IF(July!$B$26="wp22",July!$AJ$26,0)+IF(July!$B$27="wp22",July!$AJ$27,0)+IF(July!$B$28="wp22",July!$AJ$28,0)+IF(July!$B$29="wp22",July!$AJ$29,0)</f>
        <v>0</v>
      </c>
      <c r="X31" s="152">
        <f>IF(July!$B$26="wp23",July!$AJ$26,0)+IF(July!$B$27="wp23",July!$AJ$27,0)+IF(July!$B$28="wp23",July!$AJ$28,0)+IF(July!$B$29="wp23",July!$AJ$29,0)</f>
        <v>0</v>
      </c>
      <c r="Y31" s="152">
        <f>IF(July!$B$26="wp24",July!$AJ$26,0)+IF(July!$B$27="wp24",July!$AJ$27,0)+IF(July!$B$28="wp24",July!$AJ$28,0)+IF(July!$B$29="wp24",July!$AJ$29,0)</f>
        <v>0</v>
      </c>
      <c r="Z31" s="152">
        <f>IF(July!$B$26="wp25",July!$AJ$26,0)+IF(July!$B$27="wp25",July!$AJ$27,0)+IF(July!$B$28="wp25",July!$AJ$28,0)+IF(July!$B$29="wp25",July!$AJ$29,0)</f>
        <v>0</v>
      </c>
      <c r="AA31" s="152">
        <f>IF(July!$B$26="wp26",July!$AJ$26,0)+IF(July!$B$27="wp26",July!$AJ$27,0)+IF(July!$B$28="wp26",July!$AJ$28,0)+IF(July!$B$29="wp26",July!$AJ$29,0)</f>
        <v>0</v>
      </c>
      <c r="AB31" s="152">
        <f>IF(July!$B$26="wp27",July!$AJ$26,0)+IF(July!$B$27="wp27",July!$AJ$27,0)+IF(July!$B$28="wp27",July!$AJ$28,0)+IF(July!$B$29="wp27",July!$AJ$29,0)</f>
        <v>0</v>
      </c>
      <c r="AC31" s="152">
        <f>IF(July!$B$26="wp29",July!$AJ$26,0)+IF(July!$B$27="wp29",July!$AJ$27,0)+IF(July!$B$28="wp29",July!$AJ$28,0)+IF(July!$B$29="wp29",July!$AJ$29,0)</f>
        <v>0</v>
      </c>
      <c r="AD31" s="152">
        <f>IF(July!$B$26="wp30",July!$AJ$26,0)+IF(July!$B$27="wp30",July!$AJ$27,0)+IF(July!$B$28="wp30",July!$AJ$28,0)+IF(July!$B$29="wp30",July!$AJ$29,0)</f>
        <v>0</v>
      </c>
      <c r="AE31" s="152">
        <f>IF(July!$B$26="wp31",July!$AJ$26,0)+IF(July!$B$27="wp31",July!$AJ$27,0)+IF(July!$B$28="wp31",July!$AJ$28,0)+IF(July!$B$29="wp31",July!$AJ$29,0)</f>
        <v>0</v>
      </c>
      <c r="AF31" s="157">
        <f>IF(July!$B$26="wp32",July!$AJ$26,0)+IF(July!$B$27="wp32",July!$AJ$27,0)+IF(July!$B$28="wp32",July!$AJ$28,0)+IF(July!$B$29="wp32",July!$AJ$29,0)</f>
        <v>0</v>
      </c>
      <c r="AG31" s="146">
        <f t="shared" si="2"/>
        <v>0</v>
      </c>
    </row>
    <row r="32" spans="1:35" x14ac:dyDescent="0.25">
      <c r="A32" s="142" t="s">
        <v>16</v>
      </c>
      <c r="B32" s="156">
        <f>IF(August!$B$26="WP1",August!$AJ$26,0)+IF(August!$B$27="WP1",August!$AJ$27,0)+IF(August!$B$28="WP1",August!$AJ$28,0)+IF(August!$B$29="WP1",August!$AJ$29,0)</f>
        <v>0</v>
      </c>
      <c r="C32" s="152">
        <f>IF(August!$B$26="wp2",August!$AJ$26,0)+IF(August!$B$27="wp2",August!$AJ$27,0)+IF(August!$B$28="wp2",August!$AJ$28,0)+IF(August!$B$29="wp2",August!$AJ$29,0)</f>
        <v>0</v>
      </c>
      <c r="D32" s="152">
        <f>IF(August!$B$26="wp3",August!$AJ$26,0)+IF(August!$B$27="wp3",August!$AJ$27,0)+IF(August!$B$28="wp3",August!$AJ$28,0)+IF(August!$B$29="wp3",August!$AJ$29,0)</f>
        <v>0</v>
      </c>
      <c r="E32" s="152">
        <f>IF(August!$B$26="wp4",August!$AJ$26,0)+IF(August!$B$27="wp4",August!$AJ$27,0)+IF(August!$B$28="wp4",August!$AJ$28,0)+IF(August!$B$29="wp4",August!$AJ$29,0)</f>
        <v>0</v>
      </c>
      <c r="F32" s="152">
        <f>IF(August!$B$26="wp5",August!$AJ$26,0)+IF(August!$B$27="wp5",August!$AJ$27,0)+IF(August!$B$28="wp5",August!$AJ$28,0)+IF(August!$B$29="wp5",August!$AJ$29,0)</f>
        <v>0</v>
      </c>
      <c r="G32" s="152">
        <f>IF(August!$B$26="wp6",August!$AJ$26,0)+IF(August!$B$27="wp6",August!$AJ$27,0)+IF(August!$B$28="wp6",August!$AJ$28,0)+IF(August!$B$29="wp6",August!$AJ$29,0)</f>
        <v>0</v>
      </c>
      <c r="H32" s="152">
        <f>IF(August!$B$26="wp7",August!$AJ$26,0)+IF(August!$B$27="wp7",August!$AJ$27,0)+IF(August!$B$28="wp7",August!$AJ$28,0)+IF(August!$B$29="wp7",August!$AJ$29,0)</f>
        <v>0</v>
      </c>
      <c r="I32" s="152">
        <f>IF(August!$B$26="wp8",August!$AJ$26,0)+IF(August!$B$27="wp8",August!$AJ$27,0)+IF(August!$B$28="wp8",August!$AJ$28,0)+IF(August!$B$29="wp8",August!$AJ$29,0)</f>
        <v>0</v>
      </c>
      <c r="J32" s="152">
        <f>IF(August!$B$26="wp9",August!$AJ$26,0)+IF(August!$B$27="wp9",August!$AJ$27,0)+IF(August!$B$28="wp9",August!$AJ$28,0)+IF(August!$B$29="wp9",August!$AJ$29,0)</f>
        <v>0</v>
      </c>
      <c r="K32" s="152">
        <f>IF(August!$B$26="wp10",August!$AJ$26,0)+IF(August!$B$27="wp10",August!$AJ$27,0)+IF(August!$B$28="wp10",August!$AJ$28,0)+IF(August!$B$29="wp10",August!$AJ$29,0)</f>
        <v>0</v>
      </c>
      <c r="L32" s="152">
        <f>IF(August!$B$26="wp11",August!$AJ$26,0)+IF(August!$B$27="wp11",August!$AJ$27,0)+IF(August!$B$28="wp11",August!$AJ$28,0)+IF(August!$B$29="wp11",August!$AJ$29,0)</f>
        <v>0</v>
      </c>
      <c r="M32" s="152">
        <f>IF(August!$B$26="wp12",August!$AJ$26,0)+IF(August!$B$27="wp12",August!$AJ$27,0)+IF(August!$B$28="wp12",August!$AJ$28,0)+IF(August!$B$29="wp12",August!$AJ$29,0)</f>
        <v>0</v>
      </c>
      <c r="N32" s="152">
        <f>IF(August!$B$26="wp13",August!$AJ$26,0)+IF(August!$B$27="wp13",August!$AJ$27,0)+IF(August!$B$28="wp13",August!$AJ$28,0)+IF(August!$B$29="wp13",August!$AJ$29,0)</f>
        <v>0</v>
      </c>
      <c r="O32" s="152">
        <f>IF(August!$B$26="wp14",August!$AJ$26,0)+IF(August!$B$27="wp14",August!$AJ$27,0)+IF(August!$B$28="wp14",August!$AJ$28,0)+IF(August!$B$29="wp14",August!$AJ$29,0)</f>
        <v>0</v>
      </c>
      <c r="P32" s="152">
        <f>IF(August!$B$26="wp15",August!$AJ$26,0)+IF(August!$B$27="wp15",August!$AJ$27,0)+IF(August!$B$28="wp15",August!$AJ$28,0)+IF(August!$B$29="wp15",August!$AJ$29,0)</f>
        <v>0</v>
      </c>
      <c r="Q32" s="152">
        <f>IF(August!$B$26="wp16",August!$AJ$26,0)+IF(August!$B$27="wp16",August!$AJ$27,0)+IF(August!$B$28="wp16",August!$AJ$28,0)+IF(August!$B$29="wp16",August!$AJ$29,0)</f>
        <v>0</v>
      </c>
      <c r="R32" s="152">
        <f>IF(August!$B$26="wp17",August!$AJ$26,0)+IF(August!$B$27="wp17",August!$AJ$27,0)+IF(August!$B$28="wp17",August!$AJ$28,0)+IF(August!$B$29="wp17",August!$AJ$29,0)</f>
        <v>0</v>
      </c>
      <c r="S32" s="152">
        <f>IF(August!$B$26="wp18",August!$AJ$26,0)+IF(August!$B$27="wp18",August!$AJ$27,0)+IF(August!$B$28="wp18",August!$AJ$28,0)+IF(August!$B$29="wp18",August!$AJ$29,0)</f>
        <v>0</v>
      </c>
      <c r="T32" s="152">
        <f>IF(August!$B$26="wp19",August!$AJ$26,0)+IF(August!$B$27="wp19",August!$AJ$27,0)+IF(August!$B$28="wp19",August!$AJ$28,0)+IF(August!$B$29="wp19",August!$AJ$29,0)</f>
        <v>0</v>
      </c>
      <c r="U32" s="152">
        <f>IF(August!$B$26="wp20",August!$AJ$26,0)+IF(August!$B$27="wp20",August!$AJ$27,0)+IF(August!$B$28="wp20",August!$AJ$28,0)+IF(August!$B$29="wp20",August!$AJ$29,0)</f>
        <v>0</v>
      </c>
      <c r="V32" s="152">
        <f>IF(August!$B$26="wp21",August!$AJ$26,0)+IF(August!$B$27="wp21",August!$AJ$27,0)+IF(August!$B$28="wp21",August!$AJ$28,0)+IF(August!$B$29="wp21",August!$AJ$29,0)</f>
        <v>0</v>
      </c>
      <c r="W32" s="152">
        <f>IF(August!$B$26="wp22",August!$AJ$26,0)+IF(August!$B$27="wp22",August!$AJ$27,0)+IF(August!$B$28="wp22",August!$AJ$28,0)+IF(August!$B$29="wp22",August!$AJ$29,0)</f>
        <v>0</v>
      </c>
      <c r="X32" s="152">
        <f>IF(August!$B$26="wp23",August!$AJ$26,0)+IF(August!$B$27="wp23",August!$AJ$27,0)+IF(August!$B$28="wp23",August!$AJ$28,0)+IF(August!$B$29="wp23",August!$AJ$29,0)</f>
        <v>0</v>
      </c>
      <c r="Y32" s="152">
        <f>IF(August!$B$26="wp24",August!$AJ$26,0)+IF(August!$B$27="wp24",August!$AJ$27,0)+IF(August!$B$28="wp24",August!$AJ$28,0)+IF(August!$B$29="wp24",August!$AJ$29,0)</f>
        <v>0</v>
      </c>
      <c r="Z32" s="152">
        <f>IF(August!$B$26="wp25",August!$AJ$26,0)+IF(August!$B$27="wp25",August!$AJ$27,0)+IF(August!$B$28="wp25",August!$AJ$28,0)+IF(August!$B$29="wp25",August!$AJ$29,0)</f>
        <v>0</v>
      </c>
      <c r="AA32" s="152">
        <f>IF(August!$B$26="wp26",August!$AJ$26,0)+IF(August!$B$27="wp26",August!$AJ$27,0)+IF(August!$B$28="wp26",August!$AJ$28,0)+IF(August!$B$29="wp26",August!$AJ$29,0)</f>
        <v>0</v>
      </c>
      <c r="AB32" s="152">
        <f>IF(August!$B$26="wp27",August!$AJ$26,0)+IF(August!$B$27="wp27",August!$AJ$27,0)+IF(August!$B$28="wp27",August!$AJ$28,0)+IF(August!$B$29="wp27",August!$AJ$29,0)</f>
        <v>0</v>
      </c>
      <c r="AC32" s="152">
        <f>IF(August!$B$26="wp29",August!$AJ$26,0)+IF(August!$B$27="wp29",August!$AJ$27,0)+IF(August!$B$28="wp29",August!$AJ$28,0)+IF(August!$B$29="wp29",August!$AJ$29,0)</f>
        <v>0</v>
      </c>
      <c r="AD32" s="152">
        <f>IF(August!$B$26="wp30",August!$AJ$26,0)+IF(August!$B$27="wp30",August!$AJ$27,0)+IF(August!$B$28="wp30",August!$AJ$28,0)+IF(August!$B$29="wp30",August!$AJ$29,0)</f>
        <v>0</v>
      </c>
      <c r="AE32" s="152">
        <f>IF(August!$B$26="wp31",August!$AJ$26,0)+IF(August!$B$27="wp31",August!$AJ$27,0)+IF(August!$B$28="wp31",August!$AJ$28,0)+IF(August!$B$29="wp31",August!$AJ$29,0)</f>
        <v>0</v>
      </c>
      <c r="AF32" s="157">
        <f>IF(August!$B$26="wp32",August!$AJ$26,0)+IF(August!$B$27="wp32",August!$AJ$27,0)+IF(August!$B$28="wp32",August!$AJ$28,0)+IF(August!$B$29="wp32",August!$AJ$29,0)</f>
        <v>0</v>
      </c>
      <c r="AG32" s="146">
        <f t="shared" si="2"/>
        <v>0</v>
      </c>
    </row>
    <row r="33" spans="1:35" x14ac:dyDescent="0.25">
      <c r="A33" s="143" t="s">
        <v>17</v>
      </c>
      <c r="B33" s="156">
        <f>IF(September!$B$26="WP1",September!$AJ$26,0)+IF(September!$B$27="WP1",September!$AJ$27,0)+IF(September!$B$28="WP1",September!$AJ$28,0)+IF(September!$B$29="WP1",September!$AJ$29,0)</f>
        <v>0</v>
      </c>
      <c r="C33" s="152">
        <f>IF(September!$B$26="wp2",September!$AJ$26,0)+IF(September!$B$27="wp2",September!$AJ$27,0)+IF(September!$B$28="wp2",September!$AJ$28,0)+IF(September!$B$29="wp2",September!$AJ$29,0)</f>
        <v>0</v>
      </c>
      <c r="D33" s="152">
        <f>IF(September!$B$26="wp3",September!$AJ$26,0)+IF(September!$B$27="wp3",September!$AJ$27,0)+IF(September!$B$28="wp3",September!$AJ$28,0)+IF(September!$B$29="wp3",September!$AJ$29,0)</f>
        <v>0</v>
      </c>
      <c r="E33" s="152">
        <f>IF(September!$B$26="wp4",September!$AJ$26,0)+IF(September!$B$27="wp4",September!$AJ$27,0)+IF(September!$B$28="wp4",September!$AJ$28,0)+IF(September!$B$29="wp4",September!$AJ$29,0)</f>
        <v>0</v>
      </c>
      <c r="F33" s="152">
        <f>IF(September!$B$26="wp5",September!$AJ$26,0)+IF(September!$B$27="wp5",September!$AJ$27,0)+IF(September!$B$28="wp5",September!$AJ$28,0)+IF(September!$B$29="wp5",September!$AJ$29,0)</f>
        <v>0</v>
      </c>
      <c r="G33" s="152">
        <f>IF(September!$B$26="wp6",September!$AJ$26,0)+IF(September!$B$27="wp6",September!$AJ$27,0)+IF(September!$B$28="wp6",September!$AJ$28,0)+IF(September!$B$29="wp6",September!$AJ$29,0)</f>
        <v>0</v>
      </c>
      <c r="H33" s="152">
        <f>IF(September!$B$26="wp7",September!$AJ$26,0)+IF(September!$B$27="wp7",September!$AJ$27,0)+IF(September!$B$28="wp7",September!$AJ$28,0)+IF(September!$B$29="wp7",September!$AJ$29,0)</f>
        <v>0</v>
      </c>
      <c r="I33" s="152">
        <f>IF(September!$B$26="wp8",September!$AJ$26,0)+IF(September!$B$27="wp8",September!$AJ$27,0)+IF(September!$B$28="wp8",September!$AJ$28,0)+IF(September!$B$29="wp8",September!$AJ$29,0)</f>
        <v>0</v>
      </c>
      <c r="J33" s="152">
        <f>IF(September!$B$26="wp9",September!$AJ$26,0)+IF(September!$B$27="wp9",September!$AJ$27,0)+IF(September!$B$28="wp9",September!$AJ$28,0)+IF(September!$B$29="wp9",September!$AJ$29,0)</f>
        <v>0</v>
      </c>
      <c r="K33" s="152">
        <f>IF(September!$B$26="wp10",September!$AJ$26,0)+IF(September!$B$27="wp10",September!$AJ$27,0)+IF(September!$B$28="wp10",September!$AJ$28,0)+IF(September!$B$29="wp10",September!$AJ$29,0)</f>
        <v>0</v>
      </c>
      <c r="L33" s="152">
        <f>IF(September!$B$26="wp11",September!$AJ$26,0)+IF(September!$B$27="wp11",September!$AJ$27,0)+IF(September!$B$28="wp11",September!$AJ$28,0)+IF(September!$B$29="wp11",September!$AJ$29,0)</f>
        <v>0</v>
      </c>
      <c r="M33" s="152">
        <f>IF(September!$B$26="wp12",September!$AJ$26,0)+IF(September!$B$27="wp12",September!$AJ$27,0)+IF(September!$B$28="wp12",September!$AJ$28,0)+IF(September!$B$29="wp12",September!$AJ$29,0)</f>
        <v>0</v>
      </c>
      <c r="N33" s="152">
        <f>IF(September!$B$26="wp13",September!$AJ$26,0)+IF(September!$B$27="wp13",September!$AJ$27,0)+IF(September!$B$28="wp13",September!$AJ$28,0)+IF(September!$B$29="wp13",September!$AJ$29,0)</f>
        <v>0</v>
      </c>
      <c r="O33" s="152">
        <f>IF(September!$B$26="wp14",September!$AJ$26,0)+IF(September!$B$27="wp14",September!$AJ$27,0)+IF(September!$B$28="wp14",September!$AJ$28,0)+IF(September!$B$29="wp14",September!$AJ$29,0)</f>
        <v>0</v>
      </c>
      <c r="P33" s="152">
        <f>IF(September!$B$26="wp15",September!$AJ$26,0)+IF(September!$B$27="wp15",September!$AJ$27,0)+IF(September!$B$28="wp15",September!$AJ$28,0)+IF(September!$B$29="wp15",September!$AJ$29,0)</f>
        <v>0</v>
      </c>
      <c r="Q33" s="152">
        <f>IF(September!$B$26="wp16",September!$AJ$26,0)+IF(September!$B$27="wp16",September!$AJ$27,0)+IF(September!$B$28="wp16",September!$AJ$28,0)+IF(September!$B$29="wp16",September!$AJ$29,0)</f>
        <v>0</v>
      </c>
      <c r="R33" s="152">
        <f>IF(September!$B$26="wp17",September!$AJ$26,0)+IF(September!$B$27="wp17",September!$AJ$27,0)+IF(September!$B$28="wp17",September!$AJ$28,0)+IF(September!$B$29="wp17",September!$AJ$29,0)</f>
        <v>0</v>
      </c>
      <c r="S33" s="152">
        <f>IF(September!$B$26="wp18",September!$AJ$26,0)+IF(September!$B$27="wp18",September!$AJ$27,0)+IF(September!$B$28="wp18",September!$AJ$28,0)+IF(September!$B$29="wp18",September!$AJ$29,0)</f>
        <v>0</v>
      </c>
      <c r="T33" s="152">
        <f>IF(September!$B$26="wp19",September!$AJ$26,0)+IF(September!$B$27="wp19",September!$AJ$27,0)+IF(September!$B$28="wp19",September!$AJ$28,0)+IF(September!$B$29="wp19",September!$AJ$29,0)</f>
        <v>0</v>
      </c>
      <c r="U33" s="152">
        <f>IF(September!$B$26="wp20",September!$AJ$26,0)+IF(September!$B$27="wp20",September!$AJ$27,0)+IF(September!$B$28="wp20",September!$AJ$28,0)+IF(September!$B$29="wp20",September!$AJ$29,0)</f>
        <v>0</v>
      </c>
      <c r="V33" s="152">
        <f>IF(September!$B$26="wp21",September!$AJ$26,0)+IF(September!$B$27="wp21",September!$AJ$27,0)+IF(September!$B$28="wp21",September!$AJ$28,0)+IF(September!$B$29="wp21",September!$AJ$29,0)</f>
        <v>0</v>
      </c>
      <c r="W33" s="152">
        <f>IF(September!$B$26="wp22",September!$AJ$26,0)+IF(September!$B$27="wp22",September!$AJ$27,0)+IF(September!$B$28="wp22",September!$AJ$28,0)+IF(September!$B$29="wp22",September!$AJ$29,0)</f>
        <v>0</v>
      </c>
      <c r="X33" s="152">
        <f>IF(September!$B$26="wp23",September!$AJ$26,0)+IF(September!$B$27="wp23",September!$AJ$27,0)+IF(September!$B$28="wp23",September!$AJ$28,0)+IF(September!$B$29="wp23",September!$AJ$29,0)</f>
        <v>0</v>
      </c>
      <c r="Y33" s="152">
        <f>IF(September!$B$26="wp24",September!$AJ$26,0)+IF(September!$B$27="wp24",September!$AJ$27,0)+IF(September!$B$28="wp24",September!$AJ$28,0)+IF(September!$B$29="wp24",September!$AJ$29,0)</f>
        <v>0</v>
      </c>
      <c r="Z33" s="152">
        <f>IF(September!$B$26="wp25",September!$AJ$26,0)+IF(September!$B$27="wp25",September!$AJ$27,0)+IF(September!$B$28="wp25",September!$AJ$28,0)+IF(September!$B$29="wp25",September!$AJ$29,0)</f>
        <v>0</v>
      </c>
      <c r="AA33" s="152">
        <f>IF(September!$B$26="wp26",September!$AJ$26,0)+IF(September!$B$27="wp26",September!$AJ$27,0)+IF(September!$B$28="wp26",September!$AJ$28,0)+IF(September!$B$29="wp26",September!$AJ$29,0)</f>
        <v>0</v>
      </c>
      <c r="AB33" s="152">
        <f>IF(September!$B$26="wp27",September!$AJ$26,0)+IF(September!$B$27="wp27",September!$AJ$27,0)+IF(September!$B$28="wp27",September!$AJ$28,0)+IF(September!$B$29="wp27",September!$AJ$29,0)</f>
        <v>0</v>
      </c>
      <c r="AC33" s="152">
        <f>IF(September!$B$26="wp29",September!$AJ$26,0)+IF(September!$B$27="wp29",September!$AJ$27,0)+IF(September!$B$28="wp29",September!$AJ$28,0)+IF(September!$B$29="wp29",September!$AJ$29,0)</f>
        <v>0</v>
      </c>
      <c r="AD33" s="152">
        <f>IF(September!$B$26="wp30",September!$AJ$26,0)+IF(September!$B$27="wp30",September!$AJ$27,0)+IF(September!$B$28="wp30",September!$AJ$28,0)+IF(September!$B$29="wp30",September!$AJ$29,0)</f>
        <v>0</v>
      </c>
      <c r="AE33" s="152">
        <f>IF(September!$B$26="wp31",September!$AJ$26,0)+IF(September!$B$27="wp31",September!$AJ$27,0)+IF(September!$B$28="wp31",September!$AJ$28,0)+IF(September!$B$29="wp31",September!$AJ$29,0)</f>
        <v>0</v>
      </c>
      <c r="AF33" s="157">
        <f>IF(September!$B$26="wp32",September!$AJ$26,0)+IF(September!$B$27="wp32",September!$AJ$27,0)+IF(September!$B$28="wp32",September!$AJ$28,0)+IF(September!$B$29="wp32",September!$AJ$29,0)</f>
        <v>0</v>
      </c>
      <c r="AG33" s="146">
        <f t="shared" si="2"/>
        <v>0</v>
      </c>
    </row>
    <row r="34" spans="1:35" x14ac:dyDescent="0.25">
      <c r="A34" s="142" t="s">
        <v>18</v>
      </c>
      <c r="B34" s="156">
        <f>IF(October!$B$26="WP1",October!$AJ$26,0)+IF(October!$B$27="WP1",October!$AJ$27,0)+IF(October!$B$28="WP1",October!$AJ$28,0)+IF(October!$B$29="WP1",October!$AJ$29,0)</f>
        <v>0</v>
      </c>
      <c r="C34" s="152">
        <f>IF(October!$B$26="wp2",October!$AJ$26,0)+IF(October!$B$27="wp2",October!$AJ$27,0)+IF(October!$B$28="wp2",October!$AJ$28,0)+IF(October!$B$29="wp2",October!$AJ$29,0)</f>
        <v>0</v>
      </c>
      <c r="D34" s="152">
        <f>IF(October!$B$26="wp3",October!$AJ$26,0)+IF(October!$B$27="wp3",October!$AJ$27,0)+IF(October!$B$28="wp3",October!$AJ$28,0)+IF(October!$B$29="wp3",October!$AJ$29,0)</f>
        <v>0</v>
      </c>
      <c r="E34" s="152">
        <f>IF(October!$B$26="wp4",October!$AJ$26,0)+IF(October!$B$27="wp4",October!$AJ$27,0)+IF(October!$B$28="wp4",October!$AJ$28,0)+IF(October!$B$29="wp4",October!$AJ$29,0)</f>
        <v>0</v>
      </c>
      <c r="F34" s="152">
        <f>IF(October!$B$26="wp5",October!$AJ$26,0)+IF(October!$B$27="wp5",October!$AJ$27,0)+IF(October!$B$28="wp5",October!$AJ$28,0)+IF(October!$B$29="wp5",October!$AJ$29,0)</f>
        <v>0</v>
      </c>
      <c r="G34" s="152">
        <f>IF(October!$B$26="wp6",October!$AJ$26,0)+IF(October!$B$27="wp6",October!$AJ$27,0)+IF(October!$B$28="wp6",October!$AJ$28,0)+IF(October!$B$29="wp6",October!$AJ$29,0)</f>
        <v>0</v>
      </c>
      <c r="H34" s="152">
        <f>IF(October!$B$26="wp7",October!$AJ$26,0)+IF(October!$B$27="wp7",October!$AJ$27,0)+IF(October!$B$28="wp7",October!$AJ$28,0)+IF(October!$B$29="wp7",October!$AJ$29,0)</f>
        <v>0</v>
      </c>
      <c r="I34" s="152">
        <f>IF(October!$B$26="wp8",October!$AJ$26,0)+IF(October!$B$27="wp8",October!$AJ$27,0)+IF(October!$B$28="wp8",October!$AJ$28,0)+IF(October!$B$29="wp8",October!$AJ$29,0)</f>
        <v>0</v>
      </c>
      <c r="J34" s="152">
        <f>IF(October!$B$26="wp9",October!$AJ$26,0)+IF(October!$B$27="wp9",October!$AJ$27,0)+IF(October!$B$28="wp9",October!$AJ$28,0)+IF(October!$B$29="wp9",October!$AJ$29,0)</f>
        <v>0</v>
      </c>
      <c r="K34" s="152">
        <f>IF(October!$B$26="wp10",October!$AJ$26,0)+IF(October!$B$27="wp10",October!$AJ$27,0)+IF(October!$B$28="wp10",October!$AJ$28,0)+IF(October!$B$29="wp10",October!$AJ$29,0)</f>
        <v>0</v>
      </c>
      <c r="L34" s="152">
        <f>IF(October!$B$26="wp11",October!$AJ$26,0)+IF(October!$B$27="wp11",October!$AJ$27,0)+IF(October!$B$28="wp11",October!$AJ$28,0)+IF(October!$B$29="wp11",October!$AJ$29,0)</f>
        <v>0</v>
      </c>
      <c r="M34" s="152">
        <f>IF(October!$B$26="wp12",October!$AJ$26,0)+IF(October!$B$27="wp12",October!$AJ$27,0)+IF(October!$B$28="wp12",October!$AJ$28,0)+IF(October!$B$29="wp12",October!$AJ$29,0)</f>
        <v>0</v>
      </c>
      <c r="N34" s="152">
        <f>IF(October!$B$26="wp13",October!$AJ$26,0)+IF(October!$B$27="wp13",October!$AJ$27,0)+IF(October!$B$28="wp13",October!$AJ$28,0)+IF(October!$B$29="wp13",October!$AJ$29,0)</f>
        <v>0</v>
      </c>
      <c r="O34" s="152">
        <f>IF(October!$B$26="wp14",October!$AJ$26,0)+IF(October!$B$27="wp14",October!$AJ$27,0)+IF(October!$B$28="wp14",October!$AJ$28,0)+IF(October!$B$29="wp14",October!$AJ$29,0)</f>
        <v>0</v>
      </c>
      <c r="P34" s="152">
        <f>IF(October!$B$26="wp15",October!$AJ$26,0)+IF(October!$B$27="wp15",October!$AJ$27,0)+IF(October!$B$28="wp15",October!$AJ$28,0)+IF(October!$B$29="wp15",October!$AJ$29,0)</f>
        <v>0</v>
      </c>
      <c r="Q34" s="152">
        <f>IF(October!$B$26="wp16",October!$AJ$26,0)+IF(October!$B$27="wp16",October!$AJ$27,0)+IF(October!$B$28="wp16",October!$AJ$28,0)+IF(October!$B$29="wp16",October!$AJ$29,0)</f>
        <v>0</v>
      </c>
      <c r="R34" s="152">
        <f>IF(October!$B$26="wp17",October!$AJ$26,0)+IF(October!$B$27="wp17",October!$AJ$27,0)+IF(October!$B$28="wp17",October!$AJ$28,0)+IF(October!$B$29="wp17",October!$AJ$29,0)</f>
        <v>0</v>
      </c>
      <c r="S34" s="152">
        <f>IF(October!$B$26="wp18",October!$AJ$26,0)+IF(October!$B$27="wp18",October!$AJ$27,0)+IF(October!$B$28="wp18",October!$AJ$28,0)+IF(October!$B$29="wp18",October!$AJ$29,0)</f>
        <v>0</v>
      </c>
      <c r="T34" s="152">
        <f>IF(October!$B$26="wp19",October!$AJ$26,0)+IF(October!$B$27="wp19",October!$AJ$27,0)+IF(October!$B$28="wp19",October!$AJ$28,0)+IF(October!$B$29="wp19",October!$AJ$29,0)</f>
        <v>0</v>
      </c>
      <c r="U34" s="152">
        <f>IF(October!$B$26="wp20",October!$AJ$26,0)+IF(October!$B$27="wp20",October!$AJ$27,0)+IF(October!$B$28="wp20",October!$AJ$28,0)+IF(October!$B$29="wp20",October!$AJ$29,0)</f>
        <v>0</v>
      </c>
      <c r="V34" s="152">
        <f>IF(October!$B$26="wp21",October!$AJ$26,0)+IF(October!$B$27="wp21",October!$AJ$27,0)+IF(October!$B$28="wp21",October!$AJ$28,0)+IF(October!$B$29="wp21",October!$AJ$29,0)</f>
        <v>0</v>
      </c>
      <c r="W34" s="152">
        <f>IF(October!$B$26="wp22",October!$AJ$26,0)+IF(October!$B$27="wp22",October!$AJ$27,0)+IF(October!$B$28="wp22",October!$AJ$28,0)+IF(October!$B$29="wp22",October!$AJ$29,0)</f>
        <v>0</v>
      </c>
      <c r="X34" s="152">
        <f>IF(October!$B$26="wp23",October!$AJ$26,0)+IF(October!$B$27="wp23",October!$AJ$27,0)+IF(October!$B$28="wp23",October!$AJ$28,0)+IF(October!$B$29="wp23",October!$AJ$29,0)</f>
        <v>0</v>
      </c>
      <c r="Y34" s="152">
        <f>IF(October!$B$26="wp24",October!$AJ$26,0)+IF(October!$B$27="wp24",October!$AJ$27,0)+IF(October!$B$28="wp24",October!$AJ$28,0)+IF(October!$B$29="wp24",October!$AJ$29,0)</f>
        <v>0</v>
      </c>
      <c r="Z34" s="152">
        <f>IF(October!$B$26="wp25",October!$AJ$26,0)+IF(October!$B$27="wp25",October!$AJ$27,0)+IF(October!$B$28="wp25",October!$AJ$28,0)+IF(October!$B$29="wp25",October!$AJ$29,0)</f>
        <v>0</v>
      </c>
      <c r="AA34" s="152">
        <f>IF(October!$B$26="wp26",October!$AJ$26,0)+IF(October!$B$27="wp26",October!$AJ$27,0)+IF(October!$B$28="wp26",October!$AJ$28,0)+IF(October!$B$29="wp26",October!$AJ$29,0)</f>
        <v>0</v>
      </c>
      <c r="AB34" s="152">
        <f>IF(October!$B$26="wp27",October!$AJ$26,0)+IF(October!$B$27="wp27",October!$AJ$27,0)+IF(October!$B$28="wp27",October!$AJ$28,0)+IF(October!$B$29="wp27",October!$AJ$29,0)</f>
        <v>0</v>
      </c>
      <c r="AC34" s="152">
        <f>IF(October!$B$26="wp29",October!$AJ$26,0)+IF(October!$B$27="wp29",October!$AJ$27,0)+IF(October!$B$28="wp29",October!$AJ$28,0)+IF(October!$B$29="wp29",October!$AJ$29,0)</f>
        <v>0</v>
      </c>
      <c r="AD34" s="152">
        <f>IF(October!$B$26="wp30",October!$AJ$26,0)+IF(October!$B$27="wp30",October!$AJ$27,0)+IF(October!$B$28="wp30",October!$AJ$28,0)+IF(October!$B$29="wp30",October!$AJ$29,0)</f>
        <v>0</v>
      </c>
      <c r="AE34" s="152">
        <f>IF(October!$B$26="wp31",October!$AJ$26,0)+IF(October!$B$27="wp31",October!$AJ$27,0)+IF(October!$B$28="wp31",October!$AJ$28,0)+IF(October!$B$29="wp31",October!$AJ$29,0)</f>
        <v>0</v>
      </c>
      <c r="AF34" s="157">
        <f>IF(October!$B$26="wp32",October!$AJ$26,0)+IF(October!$B$27="wp32",October!$AJ$27,0)+IF(October!$B$28="wp32",October!$AJ$28,0)+IF(October!$B$29="wp32",October!$AJ$29,0)</f>
        <v>0</v>
      </c>
      <c r="AG34" s="146">
        <f t="shared" si="2"/>
        <v>0</v>
      </c>
    </row>
    <row r="35" spans="1:35" x14ac:dyDescent="0.25">
      <c r="A35" s="143" t="s">
        <v>19</v>
      </c>
      <c r="B35" s="156">
        <f>IF(November!$B$26="WP1",November!$AJ$26,0)+IF(November!$B$27="WP1",November!$AJ$27,0)+IF(November!$B$28="WP1",November!$AJ$28,0)+IF(November!$B$29="WP1",November!$AJ$29,0)</f>
        <v>0</v>
      </c>
      <c r="C35" s="152">
        <f>IF(November!$B$26="wp2",November!$AJ$26,0)+IF(November!$B$27="wp2",November!$AJ$27,0)+IF(November!$B$28="wp2",November!$AJ$28,0)+IF(November!$B$29="wp2",November!$AJ$29,0)</f>
        <v>0</v>
      </c>
      <c r="D35" s="152">
        <f>IF(November!$B$26="wp3",November!$AJ$26,0)+IF(November!$B$27="wp3",November!$AJ$27,0)+IF(November!$B$28="wp3",November!$AJ$28,0)+IF(November!$B$29="wp3",November!$AJ$29,0)</f>
        <v>0</v>
      </c>
      <c r="E35" s="152">
        <f>IF(November!$B$26="wp4",November!$AJ$26,0)+IF(November!$B$27="wp4",November!$AJ$27,0)+IF(November!$B$28="wp4",November!$AJ$28,0)+IF(November!$B$29="wp4",November!$AJ$29,0)</f>
        <v>0</v>
      </c>
      <c r="F35" s="152">
        <f>IF(November!$B$26="wp5",November!$AJ$26,0)+IF(November!$B$27="wp5",November!$AJ$27,0)+IF(November!$B$28="wp5",November!$AJ$28,0)+IF(November!$B$29="wp5",November!$AJ$29,0)</f>
        <v>0</v>
      </c>
      <c r="G35" s="152">
        <f>IF(November!$B$26="wp6",November!$AJ$26,0)+IF(November!$B$27="wp6",November!$AJ$27,0)+IF(November!$B$28="wp6",November!$AJ$28,0)+IF(November!$B$29="wp6",November!$AJ$29,0)</f>
        <v>0</v>
      </c>
      <c r="H35" s="152">
        <f>IF(November!$B$26="wp7",November!$AJ$26,0)+IF(November!$B$27="wp7",November!$AJ$27,0)+IF(November!$B$28="wp7",November!$AJ$28,0)+IF(November!$B$29="wp7",November!$AJ$29,0)</f>
        <v>0</v>
      </c>
      <c r="I35" s="152">
        <f>IF(November!$B$26="wp8",November!$AJ$26,0)+IF(November!$B$27="wp8",November!$AJ$27,0)+IF(November!$B$28="wp8",November!$AJ$28,0)+IF(November!$B$29="wp8",November!$AJ$29,0)</f>
        <v>0</v>
      </c>
      <c r="J35" s="152">
        <f>IF(November!$B$26="wp9",November!$AJ$26,0)+IF(November!$B$27="wp9",November!$AJ$27,0)+IF(November!$B$28="wp9",November!$AJ$28,0)+IF(November!$B$29="wp9",November!$AJ$29,0)</f>
        <v>0</v>
      </c>
      <c r="K35" s="152">
        <f>IF(November!$B$26="wp10",November!$AJ$26,0)+IF(November!$B$27="wp10",November!$AJ$27,0)+IF(November!$B$28="wp10",November!$AJ$28,0)+IF(November!$B$29="wp10",November!$AJ$29,0)</f>
        <v>0</v>
      </c>
      <c r="L35" s="152">
        <f>IF(November!$B$26="wp11",November!$AJ$26,0)+IF(November!$B$27="wp11",November!$AJ$27,0)+IF(November!$B$28="wp11",November!$AJ$28,0)+IF(November!$B$29="wp11",November!$AJ$29,0)</f>
        <v>0</v>
      </c>
      <c r="M35" s="152">
        <f>IF(November!$B$26="wp12",November!$AJ$26,0)+IF(November!$B$27="wp12",November!$AJ$27,0)+IF(November!$B$28="wp12",November!$AJ$28,0)+IF(November!$B$29="wp12",November!$AJ$29,0)</f>
        <v>0</v>
      </c>
      <c r="N35" s="152">
        <f>IF(November!$B$26="wp13",November!$AJ$26,0)+IF(November!$B$27="wp13",November!$AJ$27,0)+IF(November!$B$28="wp13",November!$AJ$28,0)+IF(November!$B$29="wp13",November!$AJ$29,0)</f>
        <v>0</v>
      </c>
      <c r="O35" s="152">
        <f>IF(November!$B$26="wp14",November!$AJ$26,0)+IF(November!$B$27="wp14",November!$AJ$27,0)+IF(November!$B$28="wp14",November!$AJ$28,0)+IF(November!$B$29="wp14",November!$AJ$29,0)</f>
        <v>0</v>
      </c>
      <c r="P35" s="152">
        <f>IF(November!$B$26="wp15",November!$AJ$26,0)+IF(November!$B$27="wp15",November!$AJ$27,0)+IF(November!$B$28="wp15",November!$AJ$28,0)+IF(November!$B$29="wp15",November!$AJ$29,0)</f>
        <v>0</v>
      </c>
      <c r="Q35" s="152">
        <f>IF(November!$B$26="wp16",November!$AJ$26,0)+IF(November!$B$27="wp16",November!$AJ$27,0)+IF(November!$B$28="wp16",November!$AJ$28,0)+IF(November!$B$29="wp16",November!$AJ$29,0)</f>
        <v>0</v>
      </c>
      <c r="R35" s="152">
        <f>IF(November!$B$26="wp17",November!$AJ$26,0)+IF(November!$B$27="wp17",November!$AJ$27,0)+IF(November!$B$28="wp17",November!$AJ$28,0)+IF(November!$B$29="wp17",November!$AJ$29,0)</f>
        <v>0</v>
      </c>
      <c r="S35" s="152">
        <f>IF(November!$B$26="wp18",November!$AJ$26,0)+IF(November!$B$27="wp18",November!$AJ$27,0)+IF(November!$B$28="wp18",November!$AJ$28,0)+IF(November!$B$29="wp18",November!$AJ$29,0)</f>
        <v>0</v>
      </c>
      <c r="T35" s="152">
        <f>IF(November!$B$26="wp19",November!$AJ$26,0)+IF(November!$B$27="wp19",November!$AJ$27,0)+IF(November!$B$28="wp19",November!$AJ$28,0)+IF(November!$B$29="wp19",November!$AJ$29,0)</f>
        <v>0</v>
      </c>
      <c r="U35" s="152">
        <f>IF(November!$B$26="wp20",November!$AJ$26,0)+IF(November!$B$27="wp20",November!$AJ$27,0)+IF(November!$B$28="wp20",November!$AJ$28,0)+IF(November!$B$29="wp20",November!$AJ$29,0)</f>
        <v>0</v>
      </c>
      <c r="V35" s="152">
        <f>IF(November!$B$26="wp21",November!$AJ$26,0)+IF(November!$B$27="wp21",November!$AJ$27,0)+IF(November!$B$28="wp21",November!$AJ$28,0)+IF(November!$B$29="wp21",November!$AJ$29,0)</f>
        <v>0</v>
      </c>
      <c r="W35" s="152">
        <f>IF(November!$B$26="wp22",November!$AJ$26,0)+IF(November!$B$27="wp22",November!$AJ$27,0)+IF(November!$B$28="wp22",November!$AJ$28,0)+IF(November!$B$29="wp22",November!$AJ$29,0)</f>
        <v>0</v>
      </c>
      <c r="X35" s="152">
        <f>IF(November!$B$26="wp23",November!$AJ$26,0)+IF(November!$B$27="wp23",November!$AJ$27,0)+IF(November!$B$28="wp23",November!$AJ$28,0)+IF(November!$B$29="wp23",November!$AJ$29,0)</f>
        <v>0</v>
      </c>
      <c r="Y35" s="152">
        <f>IF(November!$B$26="wp24",November!$AJ$26,0)+IF(November!$B$27="wp24",November!$AJ$27,0)+IF(November!$B$28="wp24",November!$AJ$28,0)+IF(November!$B$29="wp24",November!$AJ$29,0)</f>
        <v>0</v>
      </c>
      <c r="Z35" s="152">
        <f>IF(November!$B$26="wp25",November!$AJ$26,0)+IF(November!$B$27="wp25",November!$AJ$27,0)+IF(November!$B$28="wp25",November!$AJ$28,0)+IF(November!$B$29="wp25",November!$AJ$29,0)</f>
        <v>0</v>
      </c>
      <c r="AA35" s="152">
        <f>IF(November!$B$26="wp26",November!$AJ$26,0)+IF(November!$B$27="wp26",November!$AJ$27,0)+IF(November!$B$28="wp26",November!$AJ$28,0)+IF(November!$B$29="wp26",November!$AJ$29,0)</f>
        <v>0</v>
      </c>
      <c r="AB35" s="152">
        <f>IF(November!$B$26="wp27",November!$AJ$26,0)+IF(November!$B$27="wp27",November!$AJ$27,0)+IF(November!$B$28="wp27",November!$AJ$28,0)+IF(November!$B$29="wp27",November!$AJ$29,0)</f>
        <v>0</v>
      </c>
      <c r="AC35" s="152">
        <f>IF(November!$B$26="wp29",November!$AJ$26,0)+IF(November!$B$27="wp29",November!$AJ$27,0)+IF(November!$B$28="wp29",November!$AJ$28,0)+IF(November!$B$29="wp29",November!$AJ$29,0)</f>
        <v>0</v>
      </c>
      <c r="AD35" s="152">
        <f>IF(November!$B$26="wp30",November!$AJ$26,0)+IF(November!$B$27="wp30",November!$AJ$27,0)+IF(November!$B$28="wp30",November!$AJ$28,0)+IF(November!$B$29="wp30",November!$AJ$29,0)</f>
        <v>0</v>
      </c>
      <c r="AE35" s="152">
        <f>IF(November!$B$26="wp31",November!$AJ$26,0)+IF(November!$B$27="wp31",November!$AJ$27,0)+IF(November!$B$28="wp31",November!$AJ$28,0)+IF(November!$B$29="wp31",November!$AJ$29,0)</f>
        <v>0</v>
      </c>
      <c r="AF35" s="157">
        <f>IF(November!$B$26="wp32",November!$AJ$26,0)+IF(November!$B$27="wp32",November!$AJ$27,0)+IF(November!$B$28="wp32",November!$AJ$28,0)+IF(November!$B$29="wp32",November!$AJ$29,0)</f>
        <v>0</v>
      </c>
      <c r="AG35" s="146">
        <f t="shared" si="2"/>
        <v>0</v>
      </c>
    </row>
    <row r="36" spans="1:35" ht="15.75" thickBot="1" x14ac:dyDescent="0.3">
      <c r="A36" s="144" t="s">
        <v>20</v>
      </c>
      <c r="B36" s="158">
        <f>IF(December!$B$26="WP1",December!$AJ$26,0)+IF(December!$B$27="WP1",December!$AJ$27,0)+IF(December!$B$28="WP1",December!$AJ$28,0)+IF(December!$B$29="WP1",December!$AJ$29,0)</f>
        <v>0</v>
      </c>
      <c r="C36" s="159">
        <f>IF(December!$B$26="wp2",December!$AJ$26,0)+IF(December!$B$27="wp2",December!$AJ$27,0)+IF(December!$B$28="wp2",December!$AJ$28,0)+IF(December!$B$29="wp2",December!$AJ$29,0)</f>
        <v>0</v>
      </c>
      <c r="D36" s="159">
        <f>IF(December!$B$26="wp3",December!$AJ$26,0)+IF(December!$B$27="wp3",December!$AJ$27,0)+IF(December!$B$28="wp3",December!$AJ$28,0)+IF(December!$B$29="wp3",December!$AJ$29,0)</f>
        <v>0</v>
      </c>
      <c r="E36" s="159">
        <f>IF(December!$B$26="wp4",December!$AJ$26,0)+IF(December!$B$27="wp4",December!$AJ$27,0)+IF(December!$B$28="wp4",December!$AJ$28,0)+IF(December!$B$29="wp4",December!$AJ$29,0)</f>
        <v>0</v>
      </c>
      <c r="F36" s="159">
        <f>IF(December!$B$26="wp5",December!$AJ$26,0)+IF(December!$B$27="wp5",December!$AJ$27,0)+IF(December!$B$28="wp5",December!$AJ$28,0)+IF(December!$B$29="wp5",December!$AJ$29,0)</f>
        <v>0</v>
      </c>
      <c r="G36" s="159">
        <f>IF(December!$B$26="wp6",December!$AJ$26,0)+IF(December!$B$27="wp6",December!$AJ$27,0)+IF(December!$B$28="wp6",December!$AJ$28,0)+IF(December!$B$29="wp6",December!$AJ$29,0)</f>
        <v>0</v>
      </c>
      <c r="H36" s="159">
        <f>IF(December!$B$26="wp7",December!$AJ$26,0)+IF(December!$B$27="wp7",December!$AJ$27,0)+IF(December!$B$28="wp7",December!$AJ$28,0)+IF(December!$B$29="wp7",December!$AJ$29,0)</f>
        <v>0</v>
      </c>
      <c r="I36" s="159">
        <f>IF(December!$B$26="wp8",December!$AJ$26,0)+IF(December!$B$27="wp8",December!$AJ$27,0)+IF(December!$B$28="wp8",December!$AJ$28,0)+IF(December!$B$29="wp8",December!$AJ$29,0)</f>
        <v>0</v>
      </c>
      <c r="J36" s="159">
        <f>IF(December!$B$26="wp9",December!$AJ$26,0)+IF(December!$B$27="wp9",December!$AJ$27,0)+IF(December!$B$28="wp9",December!$AJ$28,0)+IF(December!$B$29="wp9",December!$AJ$29,0)</f>
        <v>0</v>
      </c>
      <c r="K36" s="159">
        <f>IF(December!$B$26="wp10",December!$AJ$26,0)+IF(December!$B$27="wp10",December!$AJ$27,0)+IF(December!$B$28="wp10",December!$AJ$28,0)+IF(December!$B$29="wp10",December!$AJ$29,0)</f>
        <v>0</v>
      </c>
      <c r="L36" s="159">
        <f>IF(December!$B$26="wp11",December!$AJ$26,0)+IF(December!$B$27="wp11",December!$AJ$27,0)+IF(December!$B$28="wp11",December!$AJ$28,0)+IF(December!$B$29="wp11",December!$AJ$29,0)</f>
        <v>0</v>
      </c>
      <c r="M36" s="159">
        <f>IF(December!$B$26="wp12",December!$AJ$26,0)+IF(December!$B$27="wp12",December!$AJ$27,0)+IF(December!$B$28="wp12",December!$AJ$28,0)+IF(December!$B$29="wp12",December!$AJ$29,0)</f>
        <v>0</v>
      </c>
      <c r="N36" s="159">
        <f>IF(December!$B$26="wp13",December!$AJ$26,0)+IF(December!$B$27="wp13",December!$AJ$27,0)+IF(December!$B$28="wp13",December!$AJ$28,0)+IF(December!$B$29="wp13",December!$AJ$29,0)</f>
        <v>0</v>
      </c>
      <c r="O36" s="159">
        <f>IF(December!$B$26="wp14",December!$AJ$26,0)+IF(December!$B$27="wp14",December!$AJ$27,0)+IF(December!$B$28="wp14",December!$AJ$28,0)+IF(December!$B$29="wp14",December!$AJ$29,0)</f>
        <v>0</v>
      </c>
      <c r="P36" s="159">
        <f>IF(December!$B$26="wp15",December!$AJ$26,0)+IF(December!$B$27="wp15",December!$AJ$27,0)+IF(December!$B$28="wp15",December!$AJ$28,0)+IF(December!$B$29="wp15",December!$AJ$29,0)</f>
        <v>0</v>
      </c>
      <c r="Q36" s="159">
        <f>IF(December!$B$26="wp16",December!$AJ$26,0)+IF(December!$B$27="wp16",December!$AJ$27,0)+IF(December!$B$28="wp16",December!$AJ$28,0)+IF(December!$B$29="wp16",December!$AJ$29,0)</f>
        <v>0</v>
      </c>
      <c r="R36" s="159">
        <f>IF(December!$B$26="wp17",December!$AJ$26,0)+IF(December!$B$27="wp17",December!$AJ$27,0)+IF(December!$B$28="wp17",December!$AJ$28,0)+IF(December!$B$29="wp17",December!$AJ$29,0)</f>
        <v>0</v>
      </c>
      <c r="S36" s="159">
        <f>IF(December!$B$26="wp18",December!$AJ$26,0)+IF(December!$B$27="wp18",December!$AJ$27,0)+IF(December!$B$28="wp18",December!$AJ$28,0)+IF(December!$B$29="wp18",December!$AJ$29,0)</f>
        <v>0</v>
      </c>
      <c r="T36" s="159">
        <f>IF(December!$B$26="wp19",December!$AJ$26,0)+IF(December!$B$27="wp19",December!$AJ$27,0)+IF(December!$B$28="wp19",December!$AJ$28,0)+IF(December!$B$29="wp19",December!$AJ$29,0)</f>
        <v>0</v>
      </c>
      <c r="U36" s="159">
        <f>IF(December!$B$26="wp20",December!$AJ$26,0)+IF(December!$B$27="wp20",December!$AJ$27,0)+IF(December!$B$28="wp20",December!$AJ$28,0)+IF(December!$B$29="wp20",December!$AJ$29,0)</f>
        <v>0</v>
      </c>
      <c r="V36" s="159">
        <f>IF(December!$B$26="wp21",December!$AJ$26,0)+IF(December!$B$27="wp21",December!$AJ$27,0)+IF(December!$B$28="wp21",December!$AJ$28,0)+IF(December!$B$29="wp21",December!$AJ$29,0)</f>
        <v>0</v>
      </c>
      <c r="W36" s="159">
        <f>IF(December!$B$26="wp22",December!$AJ$26,0)+IF(December!$B$27="wp22",December!$AJ$27,0)+IF(December!$B$28="wp22",December!$AJ$28,0)+IF(December!$B$29="wp22",December!$AJ$29,0)</f>
        <v>0</v>
      </c>
      <c r="X36" s="159">
        <f>IF(December!$B$26="wp23",December!$AJ$26,0)+IF(December!$B$27="wp23",December!$AJ$27,0)+IF(December!$B$28="wp23",December!$AJ$28,0)+IF(December!$B$29="wp23",December!$AJ$29,0)</f>
        <v>0</v>
      </c>
      <c r="Y36" s="159">
        <f>IF(December!$B$26="wp24",December!$AJ$26,0)+IF(December!$B$27="wp24",December!$AJ$27,0)+IF(December!$B$28="wp24",December!$AJ$28,0)+IF(December!$B$29="wp24",December!$AJ$29,0)</f>
        <v>0</v>
      </c>
      <c r="Z36" s="159">
        <f>IF(December!$B$26="wp25",December!$AJ$26,0)+IF(December!$B$27="wp25",December!$AJ$27,0)+IF(December!$B$28="wp25",December!$AJ$28,0)+IF(December!$B$29="wp25",December!$AJ$29,0)</f>
        <v>0</v>
      </c>
      <c r="AA36" s="159">
        <f>IF(December!$B$26="wp26",December!$AJ$26,0)+IF(December!$B$27="wp26",December!$AJ$27,0)+IF(December!$B$28="wp26",December!$AJ$28,0)+IF(December!$B$29="wp26",December!$AJ$29,0)</f>
        <v>0</v>
      </c>
      <c r="AB36" s="159">
        <f>IF(December!$B$26="wp27",December!$AJ$26,0)+IF(December!$B$27="wp27",December!$AJ$27,0)+IF(December!$B$28="wp27",December!$AJ$28,0)+IF(December!$B$29="wp27",December!$AJ$29,0)</f>
        <v>0</v>
      </c>
      <c r="AC36" s="159">
        <f>IF(December!$B$26="wp29",December!$AJ$26,0)+IF(December!$B$27="wp29",December!$AJ$27,0)+IF(December!$B$28="wp29",December!$AJ$28,0)+IF(December!$B$29="wp29",December!$AJ$29,0)</f>
        <v>0</v>
      </c>
      <c r="AD36" s="159">
        <f>IF(December!$B$26="wp30",December!$AJ$26,0)+IF(December!$B$27="wp30",December!$AJ$27,0)+IF(December!$B$28="wp30",December!$AJ$28,0)+IF(December!$B$29="wp30",December!$AJ$29,0)</f>
        <v>0</v>
      </c>
      <c r="AE36" s="159">
        <f>IF(December!$B$26="wp31",December!$AJ$26,0)+IF(December!$B$27="wp31",December!$AJ$27,0)+IF(December!$B$28="wp31",December!$AJ$28,0)+IF(December!$B$29="wp31",December!$AJ$29,0)</f>
        <v>0</v>
      </c>
      <c r="AF36" s="160">
        <f>IF(December!$B$26="wp32",December!$AJ$26,0)+IF(December!$B$27="wp32",December!$AJ$27,0)+IF(December!$B$28="wp32",December!$AJ$28,0)+IF(December!$B$29="wp32",December!$AJ$29,0)</f>
        <v>0</v>
      </c>
      <c r="AG36" s="146">
        <f t="shared" si="2"/>
        <v>0</v>
      </c>
    </row>
    <row r="37" spans="1:35" ht="15.75" thickBot="1" x14ac:dyDescent="0.3">
      <c r="A37" s="136" t="s">
        <v>208</v>
      </c>
      <c r="B37" s="150">
        <f>SUM(B25:B36)/(1485/12)</f>
        <v>0</v>
      </c>
      <c r="C37" s="151">
        <f>SUM(C25:C36)/(1485/12)</f>
        <v>0</v>
      </c>
      <c r="D37" s="151">
        <f t="shared" ref="D37:AF37" si="3">SUM(D25:D36)/(1485/12)</f>
        <v>0</v>
      </c>
      <c r="E37" s="151">
        <f t="shared" si="3"/>
        <v>0</v>
      </c>
      <c r="F37" s="151">
        <f t="shared" si="3"/>
        <v>0</v>
      </c>
      <c r="G37" s="151">
        <f t="shared" si="3"/>
        <v>0</v>
      </c>
      <c r="H37" s="151">
        <f t="shared" si="3"/>
        <v>0</v>
      </c>
      <c r="I37" s="151">
        <f t="shared" si="3"/>
        <v>0</v>
      </c>
      <c r="J37" s="151">
        <f t="shared" si="3"/>
        <v>0</v>
      </c>
      <c r="K37" s="151">
        <f t="shared" si="3"/>
        <v>0</v>
      </c>
      <c r="L37" s="151">
        <f t="shared" si="3"/>
        <v>0</v>
      </c>
      <c r="M37" s="151">
        <f t="shared" si="3"/>
        <v>0</v>
      </c>
      <c r="N37" s="151">
        <f t="shared" si="3"/>
        <v>0</v>
      </c>
      <c r="O37" s="151">
        <f t="shared" si="3"/>
        <v>0</v>
      </c>
      <c r="P37" s="151">
        <f t="shared" si="3"/>
        <v>0</v>
      </c>
      <c r="Q37" s="151">
        <f t="shared" si="3"/>
        <v>0</v>
      </c>
      <c r="R37" s="151">
        <f t="shared" si="3"/>
        <v>0</v>
      </c>
      <c r="S37" s="151">
        <f t="shared" si="3"/>
        <v>0</v>
      </c>
      <c r="T37" s="151">
        <f t="shared" si="3"/>
        <v>0</v>
      </c>
      <c r="U37" s="151">
        <f t="shared" si="3"/>
        <v>0</v>
      </c>
      <c r="V37" s="151">
        <f t="shared" si="3"/>
        <v>0</v>
      </c>
      <c r="W37" s="151">
        <f t="shared" si="3"/>
        <v>0</v>
      </c>
      <c r="X37" s="151">
        <f t="shared" si="3"/>
        <v>0</v>
      </c>
      <c r="Y37" s="151">
        <f t="shared" si="3"/>
        <v>0</v>
      </c>
      <c r="Z37" s="151">
        <f t="shared" si="3"/>
        <v>0</v>
      </c>
      <c r="AA37" s="151">
        <f t="shared" si="3"/>
        <v>0</v>
      </c>
      <c r="AB37" s="151">
        <f t="shared" si="3"/>
        <v>0</v>
      </c>
      <c r="AC37" s="151">
        <f t="shared" si="3"/>
        <v>0</v>
      </c>
      <c r="AD37" s="151">
        <f t="shared" si="3"/>
        <v>0</v>
      </c>
      <c r="AE37" s="151">
        <f t="shared" si="3"/>
        <v>0</v>
      </c>
      <c r="AF37" s="151">
        <f t="shared" si="3"/>
        <v>0</v>
      </c>
      <c r="AG37" s="134">
        <f>SUM(B37:AF37)</f>
        <v>0</v>
      </c>
    </row>
    <row r="38" spans="1:35" ht="15.75" thickBot="1" x14ac:dyDescent="0.3">
      <c r="A38" s="128"/>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3"/>
    </row>
    <row r="39" spans="1:35" x14ac:dyDescent="0.25">
      <c r="B39" s="256" t="s">
        <v>175</v>
      </c>
      <c r="C39" s="257"/>
      <c r="D39" s="257"/>
      <c r="E39" s="258"/>
      <c r="F39" s="259" t="s">
        <v>74</v>
      </c>
      <c r="G39" s="257"/>
      <c r="H39" s="257"/>
      <c r="I39" s="257"/>
      <c r="J39" s="257"/>
      <c r="K39" s="259" t="s">
        <v>21</v>
      </c>
      <c r="L39" s="258"/>
      <c r="M39" s="259" t="s">
        <v>63</v>
      </c>
      <c r="N39" s="257"/>
      <c r="O39" s="257"/>
      <c r="P39" s="258"/>
      <c r="Q39" s="259" t="s">
        <v>64</v>
      </c>
      <c r="R39" s="257"/>
      <c r="S39" s="257"/>
      <c r="T39" s="258"/>
      <c r="U39" s="259" t="s">
        <v>176</v>
      </c>
      <c r="V39" s="257"/>
      <c r="W39" s="257"/>
      <c r="X39" s="257"/>
      <c r="Y39" s="257"/>
      <c r="Z39" s="257"/>
      <c r="AA39" s="260"/>
      <c r="AI39" t="b">
        <f>AND('Master data'!C26&lt;&gt;"",'Master data'!C26&lt;&gt;0)</f>
        <v>0</v>
      </c>
    </row>
    <row r="40" spans="1:35" ht="15.75" thickBot="1" x14ac:dyDescent="0.3">
      <c r="B40" s="261" t="str">
        <f>IF('Master data'!$C$26="","",'Master data'!$C$26)</f>
        <v/>
      </c>
      <c r="C40" s="262"/>
      <c r="D40" s="262"/>
      <c r="E40" s="263"/>
      <c r="F40" s="264" t="str">
        <f>+IF('Master data'!$C$29="","",'Master data'!$C$29)</f>
        <v/>
      </c>
      <c r="G40" s="265"/>
      <c r="H40" s="265"/>
      <c r="I40" s="265"/>
      <c r="J40" s="265"/>
      <c r="K40" s="264" t="str">
        <f>+IF('Master data'!$C$30="","",'Master data'!$C$30)</f>
        <v/>
      </c>
      <c r="L40" s="266"/>
      <c r="M40" s="264" t="str">
        <f>+IF('Master data'!$C$28="","",'Master data'!$C$28)</f>
        <v/>
      </c>
      <c r="N40" s="265"/>
      <c r="O40" s="265"/>
      <c r="P40" s="266"/>
      <c r="Q40" s="267"/>
      <c r="R40" s="268"/>
      <c r="S40" s="268"/>
      <c r="T40" s="269"/>
      <c r="U40" s="253" t="str">
        <f>+IF('Master data'!$C$27="","",'Master data'!$C$27)</f>
        <v/>
      </c>
      <c r="V40" s="254"/>
      <c r="W40" s="254"/>
      <c r="X40" s="254"/>
      <c r="Y40" s="254"/>
      <c r="Z40" s="254"/>
      <c r="AA40" s="255"/>
    </row>
    <row r="41" spans="1:35" ht="15.75" thickBot="1" x14ac:dyDescent="0.3">
      <c r="B41" s="147" t="s">
        <v>177</v>
      </c>
      <c r="C41" s="148" t="s">
        <v>178</v>
      </c>
      <c r="D41" s="148" t="s">
        <v>179</v>
      </c>
      <c r="E41" s="148" t="s">
        <v>180</v>
      </c>
      <c r="F41" s="148" t="s">
        <v>181</v>
      </c>
      <c r="G41" s="148" t="s">
        <v>182</v>
      </c>
      <c r="H41" s="148" t="s">
        <v>183</v>
      </c>
      <c r="I41" s="148" t="s">
        <v>184</v>
      </c>
      <c r="J41" s="148" t="s">
        <v>185</v>
      </c>
      <c r="K41" s="148" t="s">
        <v>186</v>
      </c>
      <c r="L41" s="148" t="s">
        <v>187</v>
      </c>
      <c r="M41" s="148" t="s">
        <v>188</v>
      </c>
      <c r="N41" s="148" t="s">
        <v>189</v>
      </c>
      <c r="O41" s="148" t="s">
        <v>190</v>
      </c>
      <c r="P41" s="148" t="s">
        <v>191</v>
      </c>
      <c r="Q41" s="148" t="s">
        <v>192</v>
      </c>
      <c r="R41" s="148" t="s">
        <v>193</v>
      </c>
      <c r="S41" s="148" t="s">
        <v>194</v>
      </c>
      <c r="T41" s="148" t="s">
        <v>195</v>
      </c>
      <c r="U41" s="148" t="s">
        <v>196</v>
      </c>
      <c r="V41" s="148" t="s">
        <v>197</v>
      </c>
      <c r="W41" s="148" t="s">
        <v>198</v>
      </c>
      <c r="X41" s="148" t="s">
        <v>199</v>
      </c>
      <c r="Y41" s="148" t="s">
        <v>200</v>
      </c>
      <c r="Z41" s="148" t="s">
        <v>201</v>
      </c>
      <c r="AA41" s="148" t="s">
        <v>202</v>
      </c>
      <c r="AB41" s="148" t="s">
        <v>203</v>
      </c>
      <c r="AC41" s="148" t="s">
        <v>204</v>
      </c>
      <c r="AD41" s="148" t="s">
        <v>205</v>
      </c>
      <c r="AE41" s="148" t="s">
        <v>206</v>
      </c>
      <c r="AF41" s="149" t="s">
        <v>207</v>
      </c>
      <c r="AG41" s="130" t="s">
        <v>208</v>
      </c>
    </row>
    <row r="42" spans="1:35" x14ac:dyDescent="0.25">
      <c r="A42" s="161" t="s">
        <v>10</v>
      </c>
      <c r="B42" s="153">
        <f>IF(January!$B$31="WP1",January!$AJ$31,0)+IF(January!$B$32="WP1",January!$AJ$32,0)+IF(January!$B$33="WP1",January!$AJ$33,0)+IF(January!$B$34="WP1",January!$AJ$34,0)</f>
        <v>0</v>
      </c>
      <c r="C42" s="154">
        <f>IF(January!$B$31="wp2",January!$AJ$31,0)+IF(January!$B$32="wp2",January!$AJ$32,0)+IF(January!$B$33="wp2",January!$AJ$33,0)+IF(January!$B$34="wp2",January!$AJ$34,0)</f>
        <v>0</v>
      </c>
      <c r="D42" s="154">
        <f>IF(January!$B$31="wp3",January!$AJ$31,0)+IF(January!$B$32="wp3",January!$AJ$32,0)+IF(January!$B$33="wp3",January!$AJ$33,0)+IF(January!$B$34="wp3",January!$AJ$34,0)</f>
        <v>0</v>
      </c>
      <c r="E42" s="154">
        <f>IF(January!$B$31="wp4",January!$AJ$31,0)+IF(January!$B$32="wp4",January!$AJ$32,0)+IF(January!$B$33="wp4",January!$AJ$33,0)+IF(January!$B$34="wp4",January!$AJ$34,0)</f>
        <v>0</v>
      </c>
      <c r="F42" s="154">
        <f>IF(January!$B$31="wp5",January!$AJ$31,0)+IF(January!$B$32="wp5",January!$AJ$32,0)+IF(January!$B$33="wp5",January!$AJ$33,0)+IF(January!$B$34="wp5",January!$AJ$34,0)</f>
        <v>0</v>
      </c>
      <c r="G42" s="154">
        <f>IF(January!$B$31="wp6",January!$AJ$31,0)+IF(January!$B$32="wp6",January!$AJ$32,0)+IF(January!$B$33="wp6",January!$AJ$33,0)+IF(January!$B$34="wp6",January!$AJ$34,0)</f>
        <v>0</v>
      </c>
      <c r="H42" s="154">
        <f>IF(January!$B$31="wp7",January!$AJ$31,0)+IF(January!$B$32="wp7",January!$AJ$32,0)+IF(January!$B$33="wp7",January!$AJ$33,0)+IF(January!$B$34="wp7",January!$AJ$34,0)</f>
        <v>0</v>
      </c>
      <c r="I42" s="154">
        <f>IF(January!$B$31="wp8",January!$AJ$31,0)+IF(January!$B$32="wp8",January!$AJ$32,0)+IF(January!$B$33="wp8",January!$AJ$33,0)+IF(January!$B$34="wp8",January!$AJ$34,0)</f>
        <v>0</v>
      </c>
      <c r="J42" s="154">
        <f>IF(January!$B$31="wp9",January!$AJ$31,0)+IF(January!$B$32="wp9",January!$AJ$32,0)+IF(January!$B$33="wp9",January!$AJ$33,0)+IF(January!$B$34="wp9",January!$AJ$34,0)</f>
        <v>0</v>
      </c>
      <c r="K42" s="154">
        <f>IF(January!$B$31="wp10",January!$AJ$31,0)+IF(January!$B$32="wp10",January!$AJ$32,0)+IF(January!$B$33="wp10",January!$AJ$33,0)+IF(January!$B$34="wp10",January!$AJ$34,0)</f>
        <v>0</v>
      </c>
      <c r="L42" s="154">
        <f>IF(January!$B$31="wp11",January!$AJ$31,0)+IF(January!$B$32="wp11",January!$AJ$32,0)+IF(January!$B$33="wp11",January!$AJ$33,0)+IF(January!$B$34="wp11",January!$AJ$34,0)</f>
        <v>0</v>
      </c>
      <c r="M42" s="154">
        <f>IF(January!$B$31="wp12",January!$AJ$31,0)+IF(January!$B$32="wp12",January!$AJ$32,0)+IF(January!$B$33="wp12",January!$AJ$33,0)+IF(January!$B$34="wp12",January!$AJ$34,0)</f>
        <v>0</v>
      </c>
      <c r="N42" s="154">
        <f>IF(January!$B$31="wp13",January!$AJ$31,0)+IF(January!$B$32="wp13",January!$AJ$32,0)+IF(January!$B$33="wp13",January!$AJ$33,0)+IF(January!$B$34="wp13",January!$AJ$34,0)</f>
        <v>0</v>
      </c>
      <c r="O42" s="154">
        <f>IF(January!$B$31="wp14",January!$AJ$31,0)+IF(January!$B$32="wp14",January!$AJ$32,0)+IF(January!$B$33="wp14",January!$AJ$33,0)+IF(January!$B$34="wp14",January!$AJ$34,0)</f>
        <v>0</v>
      </c>
      <c r="P42" s="154">
        <f>IF(January!$B$31="wp15",January!$AJ$31,0)+IF(January!$B$32="wp15",January!$AJ$32,0)+IF(January!$B$33="wp15",January!$AJ$33,0)+IF(January!$B$34="wp15",January!$AJ$34,0)</f>
        <v>0</v>
      </c>
      <c r="Q42" s="154">
        <f>IF(January!$B$31="wp16",January!$AJ$31,0)+IF(January!$B$32="wp16",January!$AJ$32,0)+IF(January!$B$33="wp16",January!$AJ$33,0)+IF(January!$B$34="wp16",January!$AJ$34,0)</f>
        <v>0</v>
      </c>
      <c r="R42" s="154">
        <f>IF(January!$B$31="wp17",January!$AJ$31,0)+IF(January!$B$32="wp17",January!$AJ$32,0)+IF(January!$B$33="wp17",January!$AJ$33,0)+IF(January!$B$34="wp17",January!$AJ$34,0)</f>
        <v>0</v>
      </c>
      <c r="S42" s="154">
        <f>IF(January!$B$31="wp18",January!$AJ$31,0)+IF(January!$B$32="wp18",January!$AJ$32,0)+IF(January!$B$33="wp18",January!$AJ$33,0)+IF(January!$B$34="wp18",January!$AJ$34,0)</f>
        <v>0</v>
      </c>
      <c r="T42" s="154">
        <f>IF(January!$B$31="wp19",January!$AJ$31,0)+IF(January!$B$32="wp19",January!$AJ$32,0)+IF(January!$B$33="wp19",January!$AJ$33,0)+IF(January!$B$34="wp19",January!$AJ$34,0)</f>
        <v>0</v>
      </c>
      <c r="U42" s="154">
        <f>IF(January!$B$31="wp20",January!$AJ$31,0)+IF(January!$B$32="wp20",January!$AJ$32,0)+IF(January!$B$33="wp20",January!$AJ$33,0)+IF(January!$B$34="wp20",January!$AJ$34,0)</f>
        <v>0</v>
      </c>
      <c r="V42" s="154">
        <f>IF(January!$B$31="wp21",January!$AJ$31,0)+IF(January!$B$32="wp21",January!$AJ$32,0)+IF(January!$B$33="wp21",January!$AJ$33,0)+IF(January!$B$34="wp21",January!$AJ$34,0)</f>
        <v>0</v>
      </c>
      <c r="W42" s="154">
        <f>IF(January!$B$31="wp22",January!$AJ$31,0)+IF(January!$B$32="wp22",January!$AJ$32,0)+IF(January!$B$33="wp22",January!$AJ$33,0)+IF(January!$B$34="wp22",January!$AJ$34,0)</f>
        <v>0</v>
      </c>
      <c r="X42" s="154">
        <f>IF(January!$B$31="wp23",January!$AJ$31,0)+IF(January!$B$32="wp23",January!$AJ$32,0)+IF(January!$B$33="wp23",January!$AJ$33,0)+IF(January!$B$34="wp23",January!$AJ$34,0)</f>
        <v>0</v>
      </c>
      <c r="Y42" s="154">
        <f>IF(January!$B$31="wp24",January!$AJ$31,0)+IF(January!$B$32="wp24",January!$AJ$32,0)+IF(January!$B$33="wp24",January!$AJ$33,0)+IF(January!$B$34="wp24",January!$AJ$34,0)</f>
        <v>0</v>
      </c>
      <c r="Z42" s="154">
        <f>IF(January!$B$31="wp25",January!$AJ$31,0)+IF(January!$B$32="wp25",January!$AJ$32,0)+IF(January!$B$33="wp25",January!$AJ$33,0)+IF(January!$B$34="wp25",January!$AJ$34,0)</f>
        <v>0</v>
      </c>
      <c r="AA42" s="154">
        <f>IF(January!$B$31="wp26",January!$AJ$31,0)+IF(January!$B$32="wp26",January!$AJ$32,0)+IF(January!$B$33="wp26",January!$AJ$33,0)+IF(January!$B$34="wp26",January!$AJ$34,0)</f>
        <v>0</v>
      </c>
      <c r="AB42" s="154">
        <f>IF(January!$B$31="wp27",January!$AJ$31,0)+IF(January!$B$32="wp27",January!$AJ$32,0)+IF(January!$B$33="wp27",January!$AJ$33,0)+IF(January!$B$34="wp27",January!$AJ$34,0)</f>
        <v>0</v>
      </c>
      <c r="AC42" s="154">
        <f>IF(January!$B$31="wp29",January!$AJ$31,0)+IF(January!$B$32="wp29",January!$AJ$32,0)+IF(January!$B$33="wp29",January!$AJ$33,0)+IF(January!$B$34="wp29",January!$AJ$34,0)</f>
        <v>0</v>
      </c>
      <c r="AD42" s="154">
        <f>IF(January!$B$31="wp30",January!$AJ$31,0)+IF(January!$B$32="wp30",January!$AJ$32,0)+IF(January!$B$33="wp30",January!$AJ$33,0)+IF(January!$B$34="wp30",January!$AJ$34,0)</f>
        <v>0</v>
      </c>
      <c r="AE42" s="154">
        <f>IF(January!$B$31="wp31",January!$AJ$31,0)+IF(January!$B$32="wp31",January!$AJ$32,0)+IF(January!$B$33="wp31",January!$AJ$33,0)+IF(January!$B$34="wp31",January!$AJ$34,0)</f>
        <v>0</v>
      </c>
      <c r="AF42" s="155">
        <f>IF(January!$B$31="wp32",January!$AJ$31,0)+IF(January!$B$32="wp32",January!$AJ$32,0)+IF(January!$B$33="wp32",January!$AJ$33,0)+IF(January!$B$34="wp32",January!$AJ$34,0)</f>
        <v>0</v>
      </c>
      <c r="AG42" s="145">
        <f t="shared" ref="AG42:AG53" si="4">SUM(B42:AF42)/(1485/12)</f>
        <v>0</v>
      </c>
    </row>
    <row r="43" spans="1:35" x14ac:dyDescent="0.25">
      <c r="A43" s="162" t="s">
        <v>11</v>
      </c>
      <c r="B43" s="156">
        <f>IF(February!$B$31="WP1",February!$AJ$31,0)+IF(February!$B$32="WP1",February!$AJ$32,0)+IF(February!$B$33="WP1",February!$AJ$33,0)+IF(February!$B$34="WP1",February!$AJ$34,0)</f>
        <v>0</v>
      </c>
      <c r="C43" s="152">
        <f>IF(February!$B$31="wp2",February!$AJ$31,0)+IF(February!$B$32="wp2",February!$AJ$32,0)+IF(February!$B$33="wp2",February!$AJ$33,0)+IF(February!$B$34="wp2",February!$AJ$34,0)</f>
        <v>0</v>
      </c>
      <c r="D43" s="152">
        <f>IF(February!$B$31="wp3",February!$AJ$31,0)+IF(February!$B$32="wp3",February!$AJ$32,0)+IF(February!$B$33="wp3",February!$AJ$33,0)+IF(February!$B$34="wp3",February!$AJ$34,0)</f>
        <v>0</v>
      </c>
      <c r="E43" s="152">
        <f>IF(February!$B$31="wp4",February!$AJ$31,0)+IF(February!$B$32="wp4",February!$AJ$32,0)+IF(February!$B$33="wp4",February!$AJ$33,0)+IF(February!$B$34="wp4",February!$AJ$34,0)</f>
        <v>0</v>
      </c>
      <c r="F43" s="152">
        <f>IF(February!$B$31="wp5",February!$AJ$31,0)+IF(February!$B$32="wp5",February!$AJ$32,0)+IF(February!$B$33="wp5",February!$AJ$33,0)+IF(February!$B$34="wp5",February!$AJ$34,0)</f>
        <v>0</v>
      </c>
      <c r="G43" s="152">
        <f>IF(February!$B$31="wp6",February!$AJ$31,0)+IF(February!$B$32="wp6",February!$AJ$32,0)+IF(February!$B$33="wp6",February!$AJ$33,0)+IF(February!$B$34="wp6",February!$AJ$34,0)</f>
        <v>0</v>
      </c>
      <c r="H43" s="152">
        <f>IF(February!$B$31="wp7",February!$AJ$31,0)+IF(February!$B$32="wp7",February!$AJ$32,0)+IF(February!$B$33="wp7",February!$AJ$33,0)+IF(February!$B$34="wp7",February!$AJ$34,0)</f>
        <v>0</v>
      </c>
      <c r="I43" s="152">
        <f>IF(February!$B$31="wp8",February!$AJ$31,0)+IF(February!$B$32="wp8",February!$AJ$32,0)+IF(February!$B$33="wp8",February!$AJ$33,0)+IF(February!$B$34="wp8",February!$AJ$34,0)</f>
        <v>0</v>
      </c>
      <c r="J43" s="152">
        <f>IF(February!$B$31="wp9",February!$AJ$31,0)+IF(February!$B$32="wp9",February!$AJ$32,0)+IF(February!$B$33="wp9",February!$AJ$33,0)+IF(February!$B$34="wp9",February!$AJ$34,0)</f>
        <v>0</v>
      </c>
      <c r="K43" s="152">
        <f>IF(February!$B$31="wp10",February!$AJ$31,0)+IF(February!$B$32="wp10",February!$AJ$32,0)+IF(February!$B$33="wp10",February!$AJ$33,0)+IF(February!$B$34="wp10",February!$AJ$34,0)</f>
        <v>0</v>
      </c>
      <c r="L43" s="152">
        <f>IF(February!$B$31="wp11",February!$AJ$31,0)+IF(February!$B$32="wp11",February!$AJ$32,0)+IF(February!$B$33="wp11",February!$AJ$33,0)+IF(February!$B$34="wp11",February!$AJ$34,0)</f>
        <v>0</v>
      </c>
      <c r="M43" s="152">
        <f>IF(February!$B$31="wp12",February!$AJ$31,0)+IF(February!$B$32="wp12",February!$AJ$32,0)+IF(February!$B$33="wp12",February!$AJ$33,0)+IF(February!$B$34="wp12",February!$AJ$34,0)</f>
        <v>0</v>
      </c>
      <c r="N43" s="152">
        <f>IF(February!$B$31="wp13",February!$AJ$31,0)+IF(February!$B$32="wp13",February!$AJ$32,0)+IF(February!$B$33="wp13",February!$AJ$33,0)+IF(February!$B$34="wp13",February!$AJ$34,0)</f>
        <v>0</v>
      </c>
      <c r="O43" s="152">
        <f>IF(February!$B$31="wp14",February!$AJ$31,0)+IF(February!$B$32="wp14",February!$AJ$32,0)+IF(February!$B$33="wp14",February!$AJ$33,0)+IF(February!$B$34="wp14",February!$AJ$34,0)</f>
        <v>0</v>
      </c>
      <c r="P43" s="152">
        <f>IF(February!$B$31="wp15",February!$AJ$31,0)+IF(February!$B$32="wp15",February!$AJ$32,0)+IF(February!$B$33="wp15",February!$AJ$33,0)+IF(February!$B$34="wp15",February!$AJ$34,0)</f>
        <v>0</v>
      </c>
      <c r="Q43" s="152">
        <f>IF(February!$B$31="wp16",February!$AJ$31,0)+IF(February!$B$32="wp16",February!$AJ$32,0)+IF(February!$B$33="wp16",February!$AJ$33,0)+IF(February!$B$34="wp16",February!$AJ$34,0)</f>
        <v>0</v>
      </c>
      <c r="R43" s="152">
        <f>IF(February!$B$31="wp17",February!$AJ$31,0)+IF(February!$B$32="wp17",February!$AJ$32,0)+IF(February!$B$33="wp17",February!$AJ$33,0)+IF(February!$B$34="wp17",February!$AJ$34,0)</f>
        <v>0</v>
      </c>
      <c r="S43" s="152">
        <f>IF(February!$B$31="wp18",February!$AJ$31,0)+IF(February!$B$32="wp18",February!$AJ$32,0)+IF(February!$B$33="wp18",February!$AJ$33,0)+IF(February!$B$34="wp18",February!$AJ$34,0)</f>
        <v>0</v>
      </c>
      <c r="T43" s="152">
        <f>IF(February!$B$31="wp19",February!$AJ$31,0)+IF(February!$B$32="wp19",February!$AJ$32,0)+IF(February!$B$33="wp19",February!$AJ$33,0)+IF(February!$B$34="wp19",February!$AJ$34,0)</f>
        <v>0</v>
      </c>
      <c r="U43" s="152">
        <f>IF(February!$B$31="wp20",February!$AJ$31,0)+IF(February!$B$32="wp20",February!$AJ$32,0)+IF(February!$B$33="wp20",February!$AJ$33,0)+IF(February!$B$34="wp20",February!$AJ$34,0)</f>
        <v>0</v>
      </c>
      <c r="V43" s="152">
        <f>IF(February!$B$31="wp21",February!$AJ$31,0)+IF(February!$B$32="wp21",February!$AJ$32,0)+IF(February!$B$33="wp21",February!$AJ$33,0)+IF(February!$B$34="wp21",February!$AJ$34,0)</f>
        <v>0</v>
      </c>
      <c r="W43" s="152">
        <f>IF(February!$B$31="wp22",February!$AJ$31,0)+IF(February!$B$32="wp22",February!$AJ$32,0)+IF(February!$B$33="wp22",February!$AJ$33,0)+IF(February!$B$34="wp22",February!$AJ$34,0)</f>
        <v>0</v>
      </c>
      <c r="X43" s="152">
        <f>IF(February!$B$31="wp23",February!$AJ$31,0)+IF(February!$B$32="wp23",February!$AJ$32,0)+IF(February!$B$33="wp23",February!$AJ$33,0)+IF(February!$B$34="wp23",February!$AJ$34,0)</f>
        <v>0</v>
      </c>
      <c r="Y43" s="152">
        <f>IF(February!$B$31="wp24",February!$AJ$31,0)+IF(February!$B$32="wp24",February!$AJ$32,0)+IF(February!$B$33="wp24",February!$AJ$33,0)+IF(February!$B$34="wp24",February!$AJ$34,0)</f>
        <v>0</v>
      </c>
      <c r="Z43" s="152">
        <f>IF(February!$B$31="wp25",February!$AJ$31,0)+IF(February!$B$32="wp25",February!$AJ$32,0)+IF(February!$B$33="wp25",February!$AJ$33,0)+IF(February!$B$34="wp25",February!$AJ$34,0)</f>
        <v>0</v>
      </c>
      <c r="AA43" s="152">
        <f>IF(February!$B$31="wp26",February!$AJ$31,0)+IF(February!$B$32="wp26",February!$AJ$32,0)+IF(February!$B$33="wp26",February!$AJ$33,0)+IF(February!$B$34="wp26",February!$AJ$34,0)</f>
        <v>0</v>
      </c>
      <c r="AB43" s="152">
        <f>IF(February!$B$31="wp27",February!$AJ$31,0)+IF(February!$B$32="wp27",February!$AJ$32,0)+IF(February!$B$33="wp27",February!$AJ$33,0)+IF(February!$B$34="wp27",February!$AJ$34,0)</f>
        <v>0</v>
      </c>
      <c r="AC43" s="152">
        <f>IF(February!$B$31="wp29",February!$AJ$31,0)+IF(February!$B$32="wp29",February!$AJ$32,0)+IF(February!$B$33="wp29",February!$AJ$33,0)+IF(February!$B$34="wp29",February!$AJ$34,0)</f>
        <v>0</v>
      </c>
      <c r="AD43" s="152">
        <f>IF(February!$B$31="wp30",February!$AJ$31,0)+IF(February!$B$32="wp30",February!$AJ$32,0)+IF(February!$B$33="wp30",February!$AJ$33,0)+IF(February!$B$34="wp30",February!$AJ$34,0)</f>
        <v>0</v>
      </c>
      <c r="AE43" s="152">
        <f>IF(February!$B$31="wp31",February!$AJ$31,0)+IF(February!$B$32="wp31",February!$AJ$32,0)+IF(February!$B$33="wp31",February!$AJ$33,0)+IF(February!$B$34="wp31",February!$AJ$34,0)</f>
        <v>0</v>
      </c>
      <c r="AF43" s="157">
        <f>IF(February!$B$31="wp32",February!$AJ$31,0)+IF(February!$B$32="wp32",February!$AJ$32,0)+IF(February!$B$33="wp32",February!$AJ$33,0)+IF(February!$B$34="wp32",February!$AJ$34,0)</f>
        <v>0</v>
      </c>
      <c r="AG43" s="146">
        <f t="shared" si="4"/>
        <v>0</v>
      </c>
    </row>
    <row r="44" spans="1:35" x14ac:dyDescent="0.25">
      <c r="A44" s="163" t="s">
        <v>8</v>
      </c>
      <c r="B44" s="156">
        <f>IF(March!$B$31="WP1",March!$AJ$31,0)+IF(March!$B$32="WP1",March!$AJ$32,0)+IF(March!$B$33="WP1",March!$AJ$33,0)+IF(March!$B$34="WP1",March!$AJ$34,0)</f>
        <v>0</v>
      </c>
      <c r="C44" s="152">
        <f>IF(March!$B$31="wp2",March!$AJ$31,0)+IF(March!$B$32="wp2",March!$AJ$32,0)+IF(March!$B$33="wp2",March!$AJ$33,0)+IF(March!$B$34="wp2",March!$AJ$34,0)</f>
        <v>0</v>
      </c>
      <c r="D44" s="152">
        <f>IF(March!$B$31="wp3",March!$AJ$31,0)+IF(March!$B$32="wp3",March!$AJ$32,0)+IF(March!$B$33="wp3",March!$AJ$33,0)+IF(March!$B$34="wp3",March!$AJ$34,0)</f>
        <v>0</v>
      </c>
      <c r="E44" s="152">
        <f>IF(March!$B$31="wp4",March!$AJ$31,0)+IF(March!$B$32="wp4",March!$AJ$32,0)+IF(March!$B$33="wp4",March!$AJ$33,0)+IF(March!$B$34="wp4",March!$AJ$34,0)</f>
        <v>0</v>
      </c>
      <c r="F44" s="152">
        <f>IF(March!$B$31="wp5",March!$AJ$31,0)+IF(March!$B$32="wp5",March!$AJ$32,0)+IF(March!$B$33="wp5",March!$AJ$33,0)+IF(March!$B$34="wp5",March!$AJ$34,0)</f>
        <v>0</v>
      </c>
      <c r="G44" s="152">
        <f>IF(March!$B$31="wp6",March!$AJ$31,0)+IF(March!$B$32="wp6",March!$AJ$32,0)+IF(March!$B$33="wp6",March!$AJ$33,0)+IF(March!$B$34="wp6",March!$AJ$34,0)</f>
        <v>0</v>
      </c>
      <c r="H44" s="152">
        <f>IF(March!$B$31="wp7",March!$AJ$31,0)+IF(March!$B$32="wp7",March!$AJ$32,0)+IF(March!$B$33="wp7",March!$AJ$33,0)+IF(March!$B$34="wp7",March!$AJ$34,0)</f>
        <v>0</v>
      </c>
      <c r="I44" s="152">
        <f>IF(March!$B$31="wp8",March!$AJ$31,0)+IF(March!$B$32="wp8",March!$AJ$32,0)+IF(March!$B$33="wp8",March!$AJ$33,0)+IF(March!$B$34="wp8",March!$AJ$34,0)</f>
        <v>0</v>
      </c>
      <c r="J44" s="152">
        <f>IF(March!$B$31="wp9",March!$AJ$31,0)+IF(March!$B$32="wp9",March!$AJ$32,0)+IF(March!$B$33="wp9",March!$AJ$33,0)+IF(March!$B$34="wp9",March!$AJ$34,0)</f>
        <v>0</v>
      </c>
      <c r="K44" s="152">
        <f>IF(March!$B$31="wp10",March!$AJ$31,0)+IF(March!$B$32="wp10",March!$AJ$32,0)+IF(March!$B$33="wp10",March!$AJ$33,0)+IF(March!$B$34="wp10",March!$AJ$34,0)</f>
        <v>0</v>
      </c>
      <c r="L44" s="152">
        <f>IF(March!$B$31="wp11",March!$AJ$31,0)+IF(March!$B$32="wp11",March!$AJ$32,0)+IF(March!$B$33="wp11",March!$AJ$33,0)+IF(March!$B$34="wp11",March!$AJ$34,0)</f>
        <v>0</v>
      </c>
      <c r="M44" s="152">
        <f>IF(March!$B$31="wp12",March!$AJ$31,0)+IF(March!$B$32="wp12",March!$AJ$32,0)+IF(March!$B$33="wp12",March!$AJ$33,0)+IF(March!$B$34="wp12",March!$AJ$34,0)</f>
        <v>0</v>
      </c>
      <c r="N44" s="152">
        <f>IF(March!$B$31="wp13",March!$AJ$31,0)+IF(March!$B$32="wp13",March!$AJ$32,0)+IF(March!$B$33="wp13",March!$AJ$33,0)+IF(March!$B$34="wp13",March!$AJ$34,0)</f>
        <v>0</v>
      </c>
      <c r="O44" s="152">
        <f>IF(March!$B$31="wp14",March!$AJ$31,0)+IF(March!$B$32="wp14",March!$AJ$32,0)+IF(March!$B$33="wp14",March!$AJ$33,0)+IF(March!$B$34="wp14",March!$AJ$34,0)</f>
        <v>0</v>
      </c>
      <c r="P44" s="152">
        <f>IF(March!$B$31="wp15",March!$AJ$31,0)+IF(March!$B$32="wp15",March!$AJ$32,0)+IF(March!$B$33="wp15",March!$AJ$33,0)+IF(March!$B$34="wp15",March!$AJ$34,0)</f>
        <v>0</v>
      </c>
      <c r="Q44" s="152">
        <f>IF(March!$B$31="wp16",March!$AJ$31,0)+IF(March!$B$32="wp16",March!$AJ$32,0)+IF(March!$B$33="wp16",March!$AJ$33,0)+IF(March!$B$34="wp16",March!$AJ$34,0)</f>
        <v>0</v>
      </c>
      <c r="R44" s="152">
        <f>IF(March!$B$31="wp17",March!$AJ$31,0)+IF(March!$B$32="wp17",March!$AJ$32,0)+IF(March!$B$33="wp17",March!$AJ$33,0)+IF(March!$B$34="wp17",March!$AJ$34,0)</f>
        <v>0</v>
      </c>
      <c r="S44" s="152">
        <f>IF(March!$B$31="wp18",March!$AJ$31,0)+IF(March!$B$32="wp18",March!$AJ$32,0)+IF(March!$B$33="wp18",March!$AJ$33,0)+IF(March!$B$34="wp18",March!$AJ$34,0)</f>
        <v>0</v>
      </c>
      <c r="T44" s="152">
        <f>IF(March!$B$31="wp19",March!$AJ$31,0)+IF(March!$B$32="wp19",March!$AJ$32,0)+IF(March!$B$33="wp19",March!$AJ$33,0)+IF(March!$B$34="wp19",March!$AJ$34,0)</f>
        <v>0</v>
      </c>
      <c r="U44" s="152">
        <f>IF(March!$B$31="wp20",March!$AJ$31,0)+IF(March!$B$32="wp20",March!$AJ$32,0)+IF(March!$B$33="wp20",March!$AJ$33,0)+IF(March!$B$34="wp20",March!$AJ$34,0)</f>
        <v>0</v>
      </c>
      <c r="V44" s="152">
        <f>IF(March!$B$31="wp21",March!$AJ$31,0)+IF(March!$B$32="wp21",March!$AJ$32,0)+IF(March!$B$33="wp21",March!$AJ$33,0)+IF(March!$B$34="wp21",March!$AJ$34,0)</f>
        <v>0</v>
      </c>
      <c r="W44" s="152">
        <f>IF(March!$B$31="wp22",March!$AJ$31,0)+IF(March!$B$32="wp22",March!$AJ$32,0)+IF(March!$B$33="wp22",March!$AJ$33,0)+IF(March!$B$34="wp22",March!$AJ$34,0)</f>
        <v>0</v>
      </c>
      <c r="X44" s="152">
        <f>IF(March!$B$31="wp23",March!$AJ$31,0)+IF(March!$B$32="wp23",March!$AJ$32,0)+IF(March!$B$33="wp23",March!$AJ$33,0)+IF(March!$B$34="wp23",March!$AJ$34,0)</f>
        <v>0</v>
      </c>
      <c r="Y44" s="152">
        <f>IF(March!$B$31="wp24",March!$AJ$31,0)+IF(March!$B$32="wp24",March!$AJ$32,0)+IF(March!$B$33="wp24",March!$AJ$33,0)+IF(March!$B$34="wp24",March!$AJ$34,0)</f>
        <v>0</v>
      </c>
      <c r="Z44" s="152">
        <f>IF(March!$B$31="wp25",March!$AJ$31,0)+IF(March!$B$32="wp25",March!$AJ$32,0)+IF(March!$B$33="wp25",March!$AJ$33,0)+IF(March!$B$34="wp25",March!$AJ$34,0)</f>
        <v>0</v>
      </c>
      <c r="AA44" s="152">
        <f>IF(March!$B$31="wp26",March!$AJ$31,0)+IF(March!$B$32="wp26",March!$AJ$32,0)+IF(March!$B$33="wp26",March!$AJ$33,0)+IF(March!$B$34="wp26",March!$AJ$34,0)</f>
        <v>0</v>
      </c>
      <c r="AB44" s="152">
        <f>IF(March!$B$31="wp27",March!$AJ$31,0)+IF(March!$B$32="wp27",March!$AJ$32,0)+IF(March!$B$33="wp27",March!$AJ$33,0)+IF(March!$B$34="wp27",March!$AJ$34,0)</f>
        <v>0</v>
      </c>
      <c r="AC44" s="152">
        <f>IF(March!$B$31="wp29",March!$AJ$31,0)+IF(March!$B$32="wp29",March!$AJ$32,0)+IF(March!$B$33="wp29",March!$AJ$33,0)+IF(March!$B$34="wp29",March!$AJ$34,0)</f>
        <v>0</v>
      </c>
      <c r="AD44" s="152">
        <f>IF(March!$B$31="wp30",March!$AJ$31,0)+IF(March!$B$32="wp30",March!$AJ$32,0)+IF(March!$B$33="wp30",March!$AJ$33,0)+IF(March!$B$34="wp30",March!$AJ$34,0)</f>
        <v>0</v>
      </c>
      <c r="AE44" s="152">
        <f>IF(March!$B$31="wp31",March!$AJ$31,0)+IF(March!$B$32="wp31",March!$AJ$32,0)+IF(March!$B$33="wp31",March!$AJ$33,0)+IF(March!$B$34="wp31",March!$AJ$34,0)</f>
        <v>0</v>
      </c>
      <c r="AF44" s="157">
        <f>IF(March!$B$31="wp32",March!$AJ$31,0)+IF(March!$B$32="wp32",March!$AJ$32,0)+IF(March!$B$33="wp32",March!$AJ$33,0)+IF(March!$B$34="wp32",March!$AJ$34,0)</f>
        <v>0</v>
      </c>
      <c r="AG44" s="146">
        <f t="shared" si="4"/>
        <v>0</v>
      </c>
    </row>
    <row r="45" spans="1:35" x14ac:dyDescent="0.25">
      <c r="A45" s="162" t="s">
        <v>12</v>
      </c>
      <c r="B45" s="156">
        <f>IF(April!$B$31="WP1",April!$AJ$31,0)+IF(April!$B$32="WP1",April!$AJ$32,0)+IF(April!$B$33="WP1",April!$AJ$33,0)+IF(April!$B$34="WP1",April!$AJ$34,0)</f>
        <v>0</v>
      </c>
      <c r="C45" s="152">
        <f>IF(April!$B$31="wp2",April!$AJ$31,0)+IF(April!$B$32="wp2",April!$AJ$32,0)+IF(April!$B$33="wp2",April!$AJ$33,0)+IF(April!$B$34="wp2",April!$AJ$34,0)</f>
        <v>0</v>
      </c>
      <c r="D45" s="152">
        <f>IF(April!$B$31="wp3",April!$AJ$31,0)+IF(April!$B$32="wp3",April!$AJ$32,0)+IF(April!$B$33="wp3",April!$AJ$33,0)+IF(April!$B$34="wp3",April!$AJ$34,0)</f>
        <v>0</v>
      </c>
      <c r="E45" s="152">
        <f>IF(April!$B$31="wp4",April!$AJ$31,0)+IF(April!$B$32="wp4",April!$AJ$32,0)+IF(April!$B$33="wp4",April!$AJ$33,0)+IF(April!$B$34="wp4",April!$AJ$34,0)</f>
        <v>0</v>
      </c>
      <c r="F45" s="152">
        <f>IF(April!$B$31="wp5",April!$AJ$31,0)+IF(April!$B$32="wp5",April!$AJ$32,0)+IF(April!$B$33="wp5",April!$AJ$33,0)+IF(April!$B$34="wp5",April!$AJ$34,0)</f>
        <v>0</v>
      </c>
      <c r="G45" s="152">
        <f>IF(April!$B$31="wp6",April!$AJ$31,0)+IF(April!$B$32="wp6",April!$AJ$32,0)+IF(April!$B$33="wp6",April!$AJ$33,0)+IF(April!$B$34="wp6",April!$AJ$34,0)</f>
        <v>0</v>
      </c>
      <c r="H45" s="152">
        <f>IF(April!$B$31="wp7",April!$AJ$31,0)+IF(April!$B$32="wp7",April!$AJ$32,0)+IF(April!$B$33="wp7",April!$AJ$33,0)+IF(April!$B$34="wp7",April!$AJ$34,0)</f>
        <v>0</v>
      </c>
      <c r="I45" s="152">
        <f>IF(April!$B$31="wp8",April!$AJ$31,0)+IF(April!$B$32="wp8",April!$AJ$32,0)+IF(April!$B$33="wp8",April!$AJ$33,0)+IF(April!$B$34="wp8",April!$AJ$34,0)</f>
        <v>0</v>
      </c>
      <c r="J45" s="152">
        <f>IF(April!$B$31="wp9",April!$AJ$31,0)+IF(April!$B$32="wp9",April!$AJ$32,0)+IF(April!$B$33="wp9",April!$AJ$33,0)+IF(April!$B$34="wp9",April!$AJ$34,0)</f>
        <v>0</v>
      </c>
      <c r="K45" s="152">
        <f>IF(April!$B$31="wp10",April!$AJ$31,0)+IF(April!$B$32="wp10",April!$AJ$32,0)+IF(April!$B$33="wp10",April!$AJ$33,0)+IF(April!$B$34="wp10",April!$AJ$34,0)</f>
        <v>0</v>
      </c>
      <c r="L45" s="152">
        <f>IF(April!$B$31="wp11",April!$AJ$31,0)+IF(April!$B$32="wp11",April!$AJ$32,0)+IF(April!$B$33="wp11",April!$AJ$33,0)+IF(April!$B$34="wp11",April!$AJ$34,0)</f>
        <v>0</v>
      </c>
      <c r="M45" s="152">
        <f>IF(April!$B$31="wp12",April!$AJ$31,0)+IF(April!$B$32="wp12",April!$AJ$32,0)+IF(April!$B$33="wp12",April!$AJ$33,0)+IF(April!$B$34="wp12",April!$AJ$34,0)</f>
        <v>0</v>
      </c>
      <c r="N45" s="152">
        <f>IF(April!$B$31="wp13",April!$AJ$31,0)+IF(April!$B$32="wp13",April!$AJ$32,0)+IF(April!$B$33="wp13",April!$AJ$33,0)+IF(April!$B$34="wp13",April!$AJ$34,0)</f>
        <v>0</v>
      </c>
      <c r="O45" s="152">
        <f>IF(April!$B$31="wp14",April!$AJ$31,0)+IF(April!$B$32="wp14",April!$AJ$32,0)+IF(April!$B$33="wp14",April!$AJ$33,0)+IF(April!$B$34="wp14",April!$AJ$34,0)</f>
        <v>0</v>
      </c>
      <c r="P45" s="152">
        <f>IF(April!$B$31="wp15",April!$AJ$31,0)+IF(April!$B$32="wp15",April!$AJ$32,0)+IF(April!$B$33="wp15",April!$AJ$33,0)+IF(April!$B$34="wp15",April!$AJ$34,0)</f>
        <v>0</v>
      </c>
      <c r="Q45" s="152">
        <f>IF(April!$B$31="wp16",April!$AJ$31,0)+IF(April!$B$32="wp16",April!$AJ$32,0)+IF(April!$B$33="wp16",April!$AJ$33,0)+IF(April!$B$34="wp16",April!$AJ$34,0)</f>
        <v>0</v>
      </c>
      <c r="R45" s="152">
        <f>IF(April!$B$31="wp17",April!$AJ$31,0)+IF(April!$B$32="wp17",April!$AJ$32,0)+IF(April!$B$33="wp17",April!$AJ$33,0)+IF(April!$B$34="wp17",April!$AJ$34,0)</f>
        <v>0</v>
      </c>
      <c r="S45" s="152">
        <f>IF(April!$B$31="wp18",April!$AJ$31,0)+IF(April!$B$32="wp18",April!$AJ$32,0)+IF(April!$B$33="wp18",April!$AJ$33,0)+IF(April!$B$34="wp18",April!$AJ$34,0)</f>
        <v>0</v>
      </c>
      <c r="T45" s="152">
        <f>IF(April!$B$31="wp19",April!$AJ$31,0)+IF(April!$B$32="wp19",April!$AJ$32,0)+IF(April!$B$33="wp19",April!$AJ$33,0)+IF(April!$B$34="wp19",April!$AJ$34,0)</f>
        <v>0</v>
      </c>
      <c r="U45" s="152">
        <f>IF(April!$B$31="wp20",April!$AJ$31,0)+IF(April!$B$32="wp20",April!$AJ$32,0)+IF(April!$B$33="wp20",April!$AJ$33,0)+IF(April!$B$34="wp20",April!$AJ$34,0)</f>
        <v>0</v>
      </c>
      <c r="V45" s="152">
        <f>IF(April!$B$31="wp21",April!$AJ$31,0)+IF(April!$B$32="wp21",April!$AJ$32,0)+IF(April!$B$33="wp21",April!$AJ$33,0)+IF(April!$B$34="wp21",April!$AJ$34,0)</f>
        <v>0</v>
      </c>
      <c r="W45" s="152">
        <f>IF(April!$B$31="wp22",April!$AJ$31,0)+IF(April!$B$32="wp22",April!$AJ$32,0)+IF(April!$B$33="wp22",April!$AJ$33,0)+IF(April!$B$34="wp22",April!$AJ$34,0)</f>
        <v>0</v>
      </c>
      <c r="X45" s="152">
        <f>IF(April!$B$31="wp23",April!$AJ$31,0)+IF(April!$B$32="wp23",April!$AJ$32,0)+IF(April!$B$33="wp23",April!$AJ$33,0)+IF(April!$B$34="wp23",April!$AJ$34,0)</f>
        <v>0</v>
      </c>
      <c r="Y45" s="152">
        <f>IF(April!$B$31="wp24",April!$AJ$31,0)+IF(April!$B$32="wp24",April!$AJ$32,0)+IF(April!$B$33="wp24",April!$AJ$33,0)+IF(April!$B$34="wp24",April!$AJ$34,0)</f>
        <v>0</v>
      </c>
      <c r="Z45" s="152">
        <f>IF(April!$B$31="wp25",April!$AJ$31,0)+IF(April!$B$32="wp25",April!$AJ$32,0)+IF(April!$B$33="wp25",April!$AJ$33,0)+IF(April!$B$34="wp25",April!$AJ$34,0)</f>
        <v>0</v>
      </c>
      <c r="AA45" s="152">
        <f>IF(April!$B$31="wp26",April!$AJ$31,0)+IF(April!$B$32="wp26",April!$AJ$32,0)+IF(April!$B$33="wp26",April!$AJ$33,0)+IF(April!$B$34="wp26",April!$AJ$34,0)</f>
        <v>0</v>
      </c>
      <c r="AB45" s="152">
        <f>IF(April!$B$31="wp27",April!$AJ$31,0)+IF(April!$B$32="wp27",April!$AJ$32,0)+IF(April!$B$33="wp27",April!$AJ$33,0)+IF(April!$B$34="wp27",April!$AJ$34,0)</f>
        <v>0</v>
      </c>
      <c r="AC45" s="152">
        <f>IF(April!$B$31="wp29",April!$AJ$31,0)+IF(April!$B$32="wp29",April!$AJ$32,0)+IF(April!$B$33="wp29",April!$AJ$33,0)+IF(April!$B$34="wp29",April!$AJ$34,0)</f>
        <v>0</v>
      </c>
      <c r="AD45" s="152">
        <f>IF(April!$B$31="wp30",April!$AJ$31,0)+IF(April!$B$32="wp30",April!$AJ$32,0)+IF(April!$B$33="wp30",April!$AJ$33,0)+IF(April!$B$34="wp30",April!$AJ$34,0)</f>
        <v>0</v>
      </c>
      <c r="AE45" s="152">
        <f>IF(April!$B$31="wp31",April!$AJ$31,0)+IF(April!$B$32="wp31",April!$AJ$32,0)+IF(April!$B$33="wp31",April!$AJ$33,0)+IF(April!$B$34="wp31",April!$AJ$34,0)</f>
        <v>0</v>
      </c>
      <c r="AF45" s="157">
        <f>IF(April!$B$31="wp32",April!$AJ$31,0)+IF(April!$B$32="wp32",April!$AJ$32,0)+IF(April!$B$33="wp32",April!$AJ$33,0)+IF(April!$B$34="wp32",April!$AJ$34,0)</f>
        <v>0</v>
      </c>
      <c r="AG45" s="146">
        <f t="shared" si="4"/>
        <v>0</v>
      </c>
    </row>
    <row r="46" spans="1:35" x14ac:dyDescent="0.25">
      <c r="A46" s="163" t="s">
        <v>13</v>
      </c>
      <c r="B46" s="156">
        <f>IF(May!$B$31="WP1",May!$AJ$31,0)+IF(May!$B$32="WP1",May!$AJ$32,0)+IF(May!$B$33="WP1",May!$AJ$33,0)+IF(May!$B$34="WP1",May!$AJ$34,0)</f>
        <v>0</v>
      </c>
      <c r="C46" s="152">
        <f>IF(May!$B$31="wp2",May!$AJ$31,0)+IF(May!$B$32="wp2",May!$AJ$32,0)+IF(May!$B$33="wp2",May!$AJ$33,0)+IF(May!$B$34="wp2",May!$AJ$34,0)</f>
        <v>0</v>
      </c>
      <c r="D46" s="152">
        <f>IF(May!$B$31="wp3",May!$AJ$31,0)+IF(May!$B$32="wp3",May!$AJ$32,0)+IF(May!$B$33="wp3",May!$AJ$33,0)+IF(May!$B$34="wp3",May!$AJ$34,0)</f>
        <v>0</v>
      </c>
      <c r="E46" s="152">
        <f>IF(May!$B$31="wp4",May!$AJ$31,0)+IF(May!$B$32="wp4",May!$AJ$32,0)+IF(May!$B$33="wp4",May!$AJ$33,0)+IF(May!$B$34="wp4",May!$AJ$34,0)</f>
        <v>0</v>
      </c>
      <c r="F46" s="152">
        <f>IF(May!$B$31="wp5",May!$AJ$31,0)+IF(May!$B$32="wp5",May!$AJ$32,0)+IF(May!$B$33="wp5",May!$AJ$33,0)+IF(May!$B$34="wp5",May!$AJ$34,0)</f>
        <v>0</v>
      </c>
      <c r="G46" s="152">
        <f>IF(May!$B$31="wp6",May!$AJ$31,0)+IF(May!$B$32="wp6",May!$AJ$32,0)+IF(May!$B$33="wp6",May!$AJ$33,0)+IF(May!$B$34="wp6",May!$AJ$34,0)</f>
        <v>0</v>
      </c>
      <c r="H46" s="152">
        <f>IF(May!$B$31="wp7",May!$AJ$31,0)+IF(May!$B$32="wp7",May!$AJ$32,0)+IF(May!$B$33="wp7",May!$AJ$33,0)+IF(May!$B$34="wp7",May!$AJ$34,0)</f>
        <v>0</v>
      </c>
      <c r="I46" s="152">
        <f>IF(May!$B$31="wp8",May!$AJ$31,0)+IF(May!$B$32="wp8",May!$AJ$32,0)+IF(May!$B$33="wp8",May!$AJ$33,0)+IF(May!$B$34="wp8",May!$AJ$34,0)</f>
        <v>0</v>
      </c>
      <c r="J46" s="152">
        <f>IF(May!$B$31="wp9",May!$AJ$31,0)+IF(May!$B$32="wp9",May!$AJ$32,0)+IF(May!$B$33="wp9",May!$AJ$33,0)+IF(May!$B$34="wp9",May!$AJ$34,0)</f>
        <v>0</v>
      </c>
      <c r="K46" s="152">
        <f>IF(May!$B$31="wp10",May!$AJ$31,0)+IF(May!$B$32="wp10",May!$AJ$32,0)+IF(May!$B$33="wp10",May!$AJ$33,0)+IF(May!$B$34="wp10",May!$AJ$34,0)</f>
        <v>0</v>
      </c>
      <c r="L46" s="152">
        <f>IF(May!$B$31="wp11",May!$AJ$31,0)+IF(May!$B$32="wp11",May!$AJ$32,0)+IF(May!$B$33="wp11",May!$AJ$33,0)+IF(May!$B$34="wp11",May!$AJ$34,0)</f>
        <v>0</v>
      </c>
      <c r="M46" s="152">
        <f>IF(May!$B$31="wp12",May!$AJ$31,0)+IF(May!$B$32="wp12",May!$AJ$32,0)+IF(May!$B$33="wp12",May!$AJ$33,0)+IF(May!$B$34="wp12",May!$AJ$34,0)</f>
        <v>0</v>
      </c>
      <c r="N46" s="152">
        <f>IF(May!$B$31="wp13",May!$AJ$31,0)+IF(May!$B$32="wp13",May!$AJ$32,0)+IF(May!$B$33="wp13",May!$AJ$33,0)+IF(May!$B$34="wp13",May!$AJ$34,0)</f>
        <v>0</v>
      </c>
      <c r="O46" s="152">
        <f>IF(May!$B$31="wp14",May!$AJ$31,0)+IF(May!$B$32="wp14",May!$AJ$32,0)+IF(May!$B$33="wp14",May!$AJ$33,0)+IF(May!$B$34="wp14",May!$AJ$34,0)</f>
        <v>0</v>
      </c>
      <c r="P46" s="152">
        <f>IF(May!$B$31="wp15",May!$AJ$31,0)+IF(May!$B$32="wp15",May!$AJ$32,0)+IF(May!$B$33="wp15",May!$AJ$33,0)+IF(May!$B$34="wp15",May!$AJ$34,0)</f>
        <v>0</v>
      </c>
      <c r="Q46" s="152">
        <f>IF(May!$B$31="wp16",May!$AJ$31,0)+IF(May!$B$32="wp16",May!$AJ$32,0)+IF(May!$B$33="wp16",May!$AJ$33,0)+IF(May!$B$34="wp16",May!$AJ$34,0)</f>
        <v>0</v>
      </c>
      <c r="R46" s="152">
        <f>IF(May!$B$31="wp17",May!$AJ$31,0)+IF(May!$B$32="wp17",May!$AJ$32,0)+IF(May!$B$33="wp17",May!$AJ$33,0)+IF(May!$B$34="wp17",May!$AJ$34,0)</f>
        <v>0</v>
      </c>
      <c r="S46" s="152">
        <f>IF(May!$B$31="wp18",May!$AJ$31,0)+IF(May!$B$32="wp18",May!$AJ$32,0)+IF(May!$B$33="wp18",May!$AJ$33,0)+IF(May!$B$34="wp18",May!$AJ$34,0)</f>
        <v>0</v>
      </c>
      <c r="T46" s="152">
        <f>IF(May!$B$31="wp19",May!$AJ$31,0)+IF(May!$B$32="wp19",May!$AJ$32,0)+IF(May!$B$33="wp19",May!$AJ$33,0)+IF(May!$B$34="wp19",May!$AJ$34,0)</f>
        <v>0</v>
      </c>
      <c r="U46" s="152">
        <f>IF(May!$B$31="wp20",May!$AJ$31,0)+IF(May!$B$32="wp20",May!$AJ$32,0)+IF(May!$B$33="wp20",May!$AJ$33,0)+IF(May!$B$34="wp20",May!$AJ$34,0)</f>
        <v>0</v>
      </c>
      <c r="V46" s="152">
        <f>IF(May!$B$31="wp21",May!$AJ$31,0)+IF(May!$B$32="wp21",May!$AJ$32,0)+IF(May!$B$33="wp21",May!$AJ$33,0)+IF(May!$B$34="wp21",May!$AJ$34,0)</f>
        <v>0</v>
      </c>
      <c r="W46" s="152">
        <f>IF(May!$B$31="wp22",May!$AJ$31,0)+IF(May!$B$32="wp22",May!$AJ$32,0)+IF(May!$B$33="wp22",May!$AJ$33,0)+IF(May!$B$34="wp22",May!$AJ$34,0)</f>
        <v>0</v>
      </c>
      <c r="X46" s="152">
        <f>IF(May!$B$31="wp23",May!$AJ$31,0)+IF(May!$B$32="wp23",May!$AJ$32,0)+IF(May!$B$33="wp23",May!$AJ$33,0)+IF(May!$B$34="wp23",May!$AJ$34,0)</f>
        <v>0</v>
      </c>
      <c r="Y46" s="152">
        <f>IF(May!$B$31="wp24",May!$AJ$31,0)+IF(May!$B$32="wp24",May!$AJ$32,0)+IF(May!$B$33="wp24",May!$AJ$33,0)+IF(May!$B$34="wp24",May!$AJ$34,0)</f>
        <v>0</v>
      </c>
      <c r="Z46" s="152">
        <f>IF(May!$B$31="wp25",May!$AJ$31,0)+IF(May!$B$32="wp25",May!$AJ$32,0)+IF(May!$B$33="wp25",May!$AJ$33,0)+IF(May!$B$34="wp25",May!$AJ$34,0)</f>
        <v>0</v>
      </c>
      <c r="AA46" s="152">
        <f>IF(May!$B$31="wp26",May!$AJ$31,0)+IF(May!$B$32="wp26",May!$AJ$32,0)+IF(May!$B$33="wp26",May!$AJ$33,0)+IF(May!$B$34="wp26",May!$AJ$34,0)</f>
        <v>0</v>
      </c>
      <c r="AB46" s="152">
        <f>IF(May!$B$31="wp27",May!$AJ$31,0)+IF(May!$B$32="wp27",May!$AJ$32,0)+IF(May!$B$33="wp27",May!$AJ$33,0)+IF(May!$B$34="wp27",May!$AJ$34,0)</f>
        <v>0</v>
      </c>
      <c r="AC46" s="152">
        <f>IF(May!$B$31="wp29",May!$AJ$31,0)+IF(May!$B$32="wp29",May!$AJ$32,0)+IF(May!$B$33="wp29",May!$AJ$33,0)+IF(May!$B$34="wp29",May!$AJ$34,0)</f>
        <v>0</v>
      </c>
      <c r="AD46" s="152">
        <f>IF(May!$B$31="wp30",May!$AJ$31,0)+IF(May!$B$32="wp30",May!$AJ$32,0)+IF(May!$B$33="wp30",May!$AJ$33,0)+IF(May!$B$34="wp30",May!$AJ$34,0)</f>
        <v>0</v>
      </c>
      <c r="AE46" s="152">
        <f>IF(May!$B$31="wp31",May!$AJ$31,0)+IF(May!$B$32="wp31",May!$AJ$32,0)+IF(May!$B$33="wp31",May!$AJ$33,0)+IF(May!$B$34="wp31",May!$AJ$34,0)</f>
        <v>0</v>
      </c>
      <c r="AF46" s="157">
        <f>IF(May!$B$31="wp32",May!$AJ$31,0)+IF(May!$B$32="wp32",May!$AJ$32,0)+IF(May!$B$33="wp32",May!$AJ$33,0)+IF(May!$B$34="wp32",May!$AJ$34,0)</f>
        <v>0</v>
      </c>
      <c r="AG46" s="146">
        <f t="shared" si="4"/>
        <v>0</v>
      </c>
    </row>
    <row r="47" spans="1:35" x14ac:dyDescent="0.25">
      <c r="A47" s="162" t="s">
        <v>14</v>
      </c>
      <c r="B47" s="156">
        <f>IF(June!$B$31="WP1",June!$AJ$31,0)+IF(June!$B$32="WP1",June!$AJ$32,0)+IF(June!$B$33="WP1",June!$AJ$33,0)+IF(June!$B$34="WP1",June!$AJ$34,0)</f>
        <v>0</v>
      </c>
      <c r="C47" s="152">
        <f>IF(June!$B$31="wp2",June!$AJ$31,0)+IF(June!$B$32="wp2",June!$AJ$32,0)+IF(June!$B$33="wp2",June!$AJ$33,0)+IF(June!$B$34="wp2",June!$AJ$34,0)</f>
        <v>0</v>
      </c>
      <c r="D47" s="152">
        <f>IF(June!$B$31="wp3",June!$AJ$31,0)+IF(June!$B$32="wp3",June!$AJ$32,0)+IF(June!$B$33="wp3",June!$AJ$33,0)+IF(June!$B$34="wp3",June!$AJ$34,0)</f>
        <v>0</v>
      </c>
      <c r="E47" s="152">
        <f>IF(June!$B$31="wp4",June!$AJ$31,0)+IF(June!$B$32="wp4",June!$AJ$32,0)+IF(June!$B$33="wp4",June!$AJ$33,0)+IF(June!$B$34="wp4",June!$AJ$34,0)</f>
        <v>0</v>
      </c>
      <c r="F47" s="152">
        <f>IF(June!$B$31="wp5",June!$AJ$31,0)+IF(June!$B$32="wp5",June!$AJ$32,0)+IF(June!$B$33="wp5",June!$AJ$33,0)+IF(June!$B$34="wp5",June!$AJ$34,0)</f>
        <v>0</v>
      </c>
      <c r="G47" s="152">
        <f>IF(June!$B$31="wp6",June!$AJ$31,0)+IF(June!$B$32="wp6",June!$AJ$32,0)+IF(June!$B$33="wp6",June!$AJ$33,0)+IF(June!$B$34="wp6",June!$AJ$34,0)</f>
        <v>0</v>
      </c>
      <c r="H47" s="152">
        <f>IF(June!$B$31="wp7",June!$AJ$31,0)+IF(June!$B$32="wp7",June!$AJ$32,0)+IF(June!$B$33="wp7",June!$AJ$33,0)+IF(June!$B$34="wp7",June!$AJ$34,0)</f>
        <v>0</v>
      </c>
      <c r="I47" s="152">
        <f>IF(June!$B$31="wp8",June!$AJ$31,0)+IF(June!$B$32="wp8",June!$AJ$32,0)+IF(June!$B$33="wp8",June!$AJ$33,0)+IF(June!$B$34="wp8",June!$AJ$34,0)</f>
        <v>0</v>
      </c>
      <c r="J47" s="152">
        <f>IF(June!$B$31="wp9",June!$AJ$31,0)+IF(June!$B$32="wp9",June!$AJ$32,0)+IF(June!$B$33="wp9",June!$AJ$33,0)+IF(June!$B$34="wp9",June!$AJ$34,0)</f>
        <v>0</v>
      </c>
      <c r="K47" s="152">
        <f>IF(June!$B$31="wp10",June!$AJ$31,0)+IF(June!$B$32="wp10",June!$AJ$32,0)+IF(June!$B$33="wp10",June!$AJ$33,0)+IF(June!$B$34="wp10",June!$AJ$34,0)</f>
        <v>0</v>
      </c>
      <c r="L47" s="152">
        <f>IF(June!$B$31="wp11",June!$AJ$31,0)+IF(June!$B$32="wp11",June!$AJ$32,0)+IF(June!$B$33="wp11",June!$AJ$33,0)+IF(June!$B$34="wp11",June!$AJ$34,0)</f>
        <v>0</v>
      </c>
      <c r="M47" s="152">
        <f>IF(June!$B$31="wp12",June!$AJ$31,0)+IF(June!$B$32="wp12",June!$AJ$32,0)+IF(June!$B$33="wp12",June!$AJ$33,0)+IF(June!$B$34="wp12",June!$AJ$34,0)</f>
        <v>0</v>
      </c>
      <c r="N47" s="152">
        <f>IF(June!$B$31="wp13",June!$AJ$31,0)+IF(June!$B$32="wp13",June!$AJ$32,0)+IF(June!$B$33="wp13",June!$AJ$33,0)+IF(June!$B$34="wp13",June!$AJ$34,0)</f>
        <v>0</v>
      </c>
      <c r="O47" s="152">
        <f>IF(June!$B$31="wp14",June!$AJ$31,0)+IF(June!$B$32="wp14",June!$AJ$32,0)+IF(June!$B$33="wp14",June!$AJ$33,0)+IF(June!$B$34="wp14",June!$AJ$34,0)</f>
        <v>0</v>
      </c>
      <c r="P47" s="152">
        <f>IF(June!$B$31="wp15",June!$AJ$31,0)+IF(June!$B$32="wp15",June!$AJ$32,0)+IF(June!$B$33="wp15",June!$AJ$33,0)+IF(June!$B$34="wp15",June!$AJ$34,0)</f>
        <v>0</v>
      </c>
      <c r="Q47" s="152">
        <f>IF(June!$B$31="wp16",June!$AJ$31,0)+IF(June!$B$32="wp16",June!$AJ$32,0)+IF(June!$B$33="wp16",June!$AJ$33,0)+IF(June!$B$34="wp16",June!$AJ$34,0)</f>
        <v>0</v>
      </c>
      <c r="R47" s="152">
        <f>IF(June!$B$31="wp17",June!$AJ$31,0)+IF(June!$B$32="wp17",June!$AJ$32,0)+IF(June!$B$33="wp17",June!$AJ$33,0)+IF(June!$B$34="wp17",June!$AJ$34,0)</f>
        <v>0</v>
      </c>
      <c r="S47" s="152">
        <f>IF(June!$B$31="wp18",June!$AJ$31,0)+IF(June!$B$32="wp18",June!$AJ$32,0)+IF(June!$B$33="wp18",June!$AJ$33,0)+IF(June!$B$34="wp18",June!$AJ$34,0)</f>
        <v>0</v>
      </c>
      <c r="T47" s="152">
        <f>IF(June!$B$31="wp19",June!$AJ$31,0)+IF(June!$B$32="wp19",June!$AJ$32,0)+IF(June!$B$33="wp19",June!$AJ$33,0)+IF(June!$B$34="wp19",June!$AJ$34,0)</f>
        <v>0</v>
      </c>
      <c r="U47" s="152">
        <f>IF(June!$B$31="wp20",June!$AJ$31,0)+IF(June!$B$32="wp20",June!$AJ$32,0)+IF(June!$B$33="wp20",June!$AJ$33,0)+IF(June!$B$34="wp20",June!$AJ$34,0)</f>
        <v>0</v>
      </c>
      <c r="V47" s="152">
        <f>IF(June!$B$31="wp21",June!$AJ$31,0)+IF(June!$B$32="wp21",June!$AJ$32,0)+IF(June!$B$33="wp21",June!$AJ$33,0)+IF(June!$B$34="wp21",June!$AJ$34,0)</f>
        <v>0</v>
      </c>
      <c r="W47" s="152">
        <f>IF(June!$B$31="wp22",June!$AJ$31,0)+IF(June!$B$32="wp22",June!$AJ$32,0)+IF(June!$B$33="wp22",June!$AJ$33,0)+IF(June!$B$34="wp22",June!$AJ$34,0)</f>
        <v>0</v>
      </c>
      <c r="X47" s="152">
        <f>IF(June!$B$31="wp23",June!$AJ$31,0)+IF(June!$B$32="wp23",June!$AJ$32,0)+IF(June!$B$33="wp23",June!$AJ$33,0)+IF(June!$B$34="wp23",June!$AJ$34,0)</f>
        <v>0</v>
      </c>
      <c r="Y47" s="152">
        <f>IF(June!$B$31="wp24",June!$AJ$31,0)+IF(June!$B$32="wp24",June!$AJ$32,0)+IF(June!$B$33="wp24",June!$AJ$33,0)+IF(June!$B$34="wp24",June!$AJ$34,0)</f>
        <v>0</v>
      </c>
      <c r="Z47" s="152">
        <f>IF(June!$B$31="wp25",June!$AJ$31,0)+IF(June!$B$32="wp25",June!$AJ$32,0)+IF(June!$B$33="wp25",June!$AJ$33,0)+IF(June!$B$34="wp25",June!$AJ$34,0)</f>
        <v>0</v>
      </c>
      <c r="AA47" s="152">
        <f>IF(June!$B$31="wp26",June!$AJ$31,0)+IF(June!$B$32="wp26",June!$AJ$32,0)+IF(June!$B$33="wp26",June!$AJ$33,0)+IF(June!$B$34="wp26",June!$AJ$34,0)</f>
        <v>0</v>
      </c>
      <c r="AB47" s="152">
        <f>IF(June!$B$31="wp27",June!$AJ$31,0)+IF(June!$B$32="wp27",June!$AJ$32,0)+IF(June!$B$33="wp27",June!$AJ$33,0)+IF(June!$B$34="wp27",June!$AJ$34,0)</f>
        <v>0</v>
      </c>
      <c r="AC47" s="152">
        <f>IF(June!$B$31="wp29",June!$AJ$31,0)+IF(June!$B$32="wp29",June!$AJ$32,0)+IF(June!$B$33="wp29",June!$AJ$33,0)+IF(June!$B$34="wp29",June!$AJ$34,0)</f>
        <v>0</v>
      </c>
      <c r="AD47" s="152">
        <f>IF(June!$B$31="wp30",June!$AJ$31,0)+IF(June!$B$32="wp30",June!$AJ$32,0)+IF(June!$B$33="wp30",June!$AJ$33,0)+IF(June!$B$34="wp30",June!$AJ$34,0)</f>
        <v>0</v>
      </c>
      <c r="AE47" s="152">
        <f>IF(June!$B$31="wp31",June!$AJ$31,0)+IF(June!$B$32="wp31",June!$AJ$32,0)+IF(June!$B$33="wp31",June!$AJ$33,0)+IF(June!$B$34="wp31",June!$AJ$34,0)</f>
        <v>0</v>
      </c>
      <c r="AF47" s="157">
        <f>IF(June!$B$31="wp32",June!$AJ$31,0)+IF(June!$B$32="wp32",June!$AJ$32,0)+IF(June!$B$33="wp32",June!$AJ$33,0)+IF(June!$B$34="wp32",June!$AJ$34,0)</f>
        <v>0</v>
      </c>
      <c r="AG47" s="146">
        <f t="shared" si="4"/>
        <v>0</v>
      </c>
    </row>
    <row r="48" spans="1:35" x14ac:dyDescent="0.25">
      <c r="A48" s="163" t="s">
        <v>15</v>
      </c>
      <c r="B48" s="156">
        <f>IF(July!$B$31="WP1",July!$AJ$31,0)+IF(July!$B$32="WP1",July!$AJ$32,0)+IF(July!$B$33="WP1",July!$AJ$33,0)+IF(July!$B$34="WP1",July!$AJ$34,0)</f>
        <v>0</v>
      </c>
      <c r="C48" s="152">
        <f>IF(July!$B$31="wp2",July!$AJ$31,0)+IF(July!$B$32="wp2",July!$AJ$32,0)+IF(July!$B$33="wp2",July!$AJ$33,0)+IF(July!$B$34="wp2",July!$AJ$34,0)</f>
        <v>0</v>
      </c>
      <c r="D48" s="152">
        <f>IF(July!$B$31="wp3",July!$AJ$31,0)+IF(July!$B$32="wp3",July!$AJ$32,0)+IF(July!$B$33="wp3",July!$AJ$33,0)+IF(July!$B$34="wp3",July!$AJ$34,0)</f>
        <v>0</v>
      </c>
      <c r="E48" s="152">
        <f>IF(July!$B$31="wp4",July!$AJ$31,0)+IF(July!$B$32="wp4",July!$AJ$32,0)+IF(July!$B$33="wp4",July!$AJ$33,0)+IF(July!$B$34="wp4",July!$AJ$34,0)</f>
        <v>0</v>
      </c>
      <c r="F48" s="152">
        <f>IF(July!$B$31="wp5",July!$AJ$31,0)+IF(July!$B$32="wp5",July!$AJ$32,0)+IF(July!$B$33="wp5",July!$AJ$33,0)+IF(July!$B$34="wp5",July!$AJ$34,0)</f>
        <v>0</v>
      </c>
      <c r="G48" s="152">
        <f>IF(July!$B$31="wp6",July!$AJ$31,0)+IF(July!$B$32="wp6",July!$AJ$32,0)+IF(July!$B$33="wp6",July!$AJ$33,0)+IF(July!$B$34="wp6",July!$AJ$34,0)</f>
        <v>0</v>
      </c>
      <c r="H48" s="152">
        <f>IF(July!$B$31="wp7",July!$AJ$31,0)+IF(July!$B$32="wp7",July!$AJ$32,0)+IF(July!$B$33="wp7",July!$AJ$33,0)+IF(July!$B$34="wp7",July!$AJ$34,0)</f>
        <v>0</v>
      </c>
      <c r="I48" s="152">
        <f>IF(July!$B$31="wp8",July!$AJ$31,0)+IF(July!$B$32="wp8",July!$AJ$32,0)+IF(July!$B$33="wp8",July!$AJ$33,0)+IF(July!$B$34="wp8",July!$AJ$34,0)</f>
        <v>0</v>
      </c>
      <c r="J48" s="152">
        <f>IF(July!$B$31="wp9",July!$AJ$31,0)+IF(July!$B$32="wp9",July!$AJ$32,0)+IF(July!$B$33="wp9",July!$AJ$33,0)+IF(July!$B$34="wp9",July!$AJ$34,0)</f>
        <v>0</v>
      </c>
      <c r="K48" s="152">
        <f>IF(July!$B$31="wp10",July!$AJ$31,0)+IF(July!$B$32="wp10",July!$AJ$32,0)+IF(July!$B$33="wp10",July!$AJ$33,0)+IF(July!$B$34="wp10",July!$AJ$34,0)</f>
        <v>0</v>
      </c>
      <c r="L48" s="152">
        <f>IF(July!$B$31="wp11",July!$AJ$31,0)+IF(July!$B$32="wp11",July!$AJ$32,0)+IF(July!$B$33="wp11",July!$AJ$33,0)+IF(July!$B$34="wp11",July!$AJ$34,0)</f>
        <v>0</v>
      </c>
      <c r="M48" s="152">
        <f>IF(July!$B$31="wp12",July!$AJ$31,0)+IF(July!$B$32="wp12",July!$AJ$32,0)+IF(July!$B$33="wp12",July!$AJ$33,0)+IF(July!$B$34="wp12",July!$AJ$34,0)</f>
        <v>0</v>
      </c>
      <c r="N48" s="152">
        <f>IF(July!$B$31="wp13",July!$AJ$31,0)+IF(July!$B$32="wp13",July!$AJ$32,0)+IF(July!$B$33="wp13",July!$AJ$33,0)+IF(July!$B$34="wp13",July!$AJ$34,0)</f>
        <v>0</v>
      </c>
      <c r="O48" s="152">
        <f>IF(July!$B$31="wp14",July!$AJ$31,0)+IF(July!$B$32="wp14",July!$AJ$32,0)+IF(July!$B$33="wp14",July!$AJ$33,0)+IF(July!$B$34="wp14",July!$AJ$34,0)</f>
        <v>0</v>
      </c>
      <c r="P48" s="152">
        <f>IF(July!$B$31="wp15",July!$AJ$31,0)+IF(July!$B$32="wp15",July!$AJ$32,0)+IF(July!$B$33="wp15",July!$AJ$33,0)+IF(July!$B$34="wp15",July!$AJ$34,0)</f>
        <v>0</v>
      </c>
      <c r="Q48" s="152">
        <f>IF(July!$B$31="wp16",July!$AJ$31,0)+IF(July!$B$32="wp16",July!$AJ$32,0)+IF(July!$B$33="wp16",July!$AJ$33,0)+IF(July!$B$34="wp16",July!$AJ$34,0)</f>
        <v>0</v>
      </c>
      <c r="R48" s="152">
        <f>IF(July!$B$31="wp17",July!$AJ$31,0)+IF(July!$B$32="wp17",July!$AJ$32,0)+IF(July!$B$33="wp17",July!$AJ$33,0)+IF(July!$B$34="wp17",July!$AJ$34,0)</f>
        <v>0</v>
      </c>
      <c r="S48" s="152">
        <f>IF(July!$B$31="wp18",July!$AJ$31,0)+IF(July!$B$32="wp18",July!$AJ$32,0)+IF(July!$B$33="wp18",July!$AJ$33,0)+IF(July!$B$34="wp18",July!$AJ$34,0)</f>
        <v>0</v>
      </c>
      <c r="T48" s="152">
        <f>IF(July!$B$31="wp19",July!$AJ$31,0)+IF(July!$B$32="wp19",July!$AJ$32,0)+IF(July!$B$33="wp19",July!$AJ$33,0)+IF(July!$B$34="wp19",July!$AJ$34,0)</f>
        <v>0</v>
      </c>
      <c r="U48" s="152">
        <f>IF(July!$B$31="wp20",July!$AJ$31,0)+IF(July!$B$32="wp20",July!$AJ$32,0)+IF(July!$B$33="wp20",July!$AJ$33,0)+IF(July!$B$34="wp20",July!$AJ$34,0)</f>
        <v>0</v>
      </c>
      <c r="V48" s="152">
        <f>IF(July!$B$31="wp21",July!$AJ$31,0)+IF(July!$B$32="wp21",July!$AJ$32,0)+IF(July!$B$33="wp21",July!$AJ$33,0)+IF(July!$B$34="wp21",July!$AJ$34,0)</f>
        <v>0</v>
      </c>
      <c r="W48" s="152">
        <f>IF(July!$B$31="wp22",July!$AJ$31,0)+IF(July!$B$32="wp22",July!$AJ$32,0)+IF(July!$B$33="wp22",July!$AJ$33,0)+IF(July!$B$34="wp22",July!$AJ$34,0)</f>
        <v>0</v>
      </c>
      <c r="X48" s="152">
        <f>IF(July!$B$31="wp23",July!$AJ$31,0)+IF(July!$B$32="wp23",July!$AJ$32,0)+IF(July!$B$33="wp23",July!$AJ$33,0)+IF(July!$B$34="wp23",July!$AJ$34,0)</f>
        <v>0</v>
      </c>
      <c r="Y48" s="152">
        <f>IF(July!$B$31="wp24",July!$AJ$31,0)+IF(July!$B$32="wp24",July!$AJ$32,0)+IF(July!$B$33="wp24",July!$AJ$33,0)+IF(July!$B$34="wp24",July!$AJ$34,0)</f>
        <v>0</v>
      </c>
      <c r="Z48" s="152">
        <f>IF(July!$B$31="wp25",July!$AJ$31,0)+IF(July!$B$32="wp25",July!$AJ$32,0)+IF(July!$B$33="wp25",July!$AJ$33,0)+IF(July!$B$34="wp25",July!$AJ$34,0)</f>
        <v>0</v>
      </c>
      <c r="AA48" s="152">
        <f>IF(July!$B$31="wp26",July!$AJ$31,0)+IF(July!$B$32="wp26",July!$AJ$32,0)+IF(July!$B$33="wp26",July!$AJ$33,0)+IF(July!$B$34="wp26",July!$AJ$34,0)</f>
        <v>0</v>
      </c>
      <c r="AB48" s="152">
        <f>IF(July!$B$31="wp27",July!$AJ$31,0)+IF(July!$B$32="wp27",July!$AJ$32,0)+IF(July!$B$33="wp27",July!$AJ$33,0)+IF(July!$B$34="wp27",July!$AJ$34,0)</f>
        <v>0</v>
      </c>
      <c r="AC48" s="152">
        <f>IF(July!$B$31="wp29",July!$AJ$31,0)+IF(July!$B$32="wp29",July!$AJ$32,0)+IF(July!$B$33="wp29",July!$AJ$33,0)+IF(July!$B$34="wp29",July!$AJ$34,0)</f>
        <v>0</v>
      </c>
      <c r="AD48" s="152">
        <f>IF(July!$B$31="wp30",July!$AJ$31,0)+IF(July!$B$32="wp30",July!$AJ$32,0)+IF(July!$B$33="wp30",July!$AJ$33,0)+IF(July!$B$34="wp30",July!$AJ$34,0)</f>
        <v>0</v>
      </c>
      <c r="AE48" s="152">
        <f>IF(July!$B$31="wp31",July!$AJ$31,0)+IF(July!$B$32="wp31",July!$AJ$32,0)+IF(July!$B$33="wp31",July!$AJ$33,0)+IF(July!$B$34="wp31",July!$AJ$34,0)</f>
        <v>0</v>
      </c>
      <c r="AF48" s="157">
        <f>IF(July!$B$31="wp32",July!$AJ$31,0)+IF(July!$B$32="wp32",July!$AJ$32,0)+IF(July!$B$33="wp32",July!$AJ$33,0)+IF(July!$B$34="wp32",July!$AJ$34,0)</f>
        <v>0</v>
      </c>
      <c r="AG48" s="146">
        <f t="shared" si="4"/>
        <v>0</v>
      </c>
    </row>
    <row r="49" spans="1:33" x14ac:dyDescent="0.25">
      <c r="A49" s="162" t="s">
        <v>16</v>
      </c>
      <c r="B49" s="156">
        <f>IF(August!$B$31="WP1",August!$AJ$31,0)+IF(August!$B$32="WP1",August!$AJ$32,0)+IF(August!$B$33="WP1",August!$AJ$33,0)+IF(August!$B$34="WP1",August!$AJ$34,0)</f>
        <v>0</v>
      </c>
      <c r="C49" s="152">
        <f>IF(August!$B$31="wp2",August!$AJ$31,0)+IF(August!$B$32="wp2",August!$AJ$32,0)+IF(August!$B$33="wp2",August!$AJ$33,0)+IF(August!$B$34="wp2",August!$AJ$34,0)</f>
        <v>0</v>
      </c>
      <c r="D49" s="152">
        <f>IF(August!$B$31="wp3",August!$AJ$31,0)+IF(August!$B$32="wp3",August!$AJ$32,0)+IF(August!$B$33="wp3",August!$AJ$33,0)+IF(August!$B$34="wp3",August!$AJ$34,0)</f>
        <v>0</v>
      </c>
      <c r="E49" s="152">
        <f>IF(August!$B$31="wp4",August!$AJ$31,0)+IF(August!$B$32="wp4",August!$AJ$32,0)+IF(August!$B$33="wp4",August!$AJ$33,0)+IF(August!$B$34="wp4",August!$AJ$34,0)</f>
        <v>0</v>
      </c>
      <c r="F49" s="152">
        <f>IF(August!$B$31="wp5",August!$AJ$31,0)+IF(August!$B$32="wp5",August!$AJ$32,0)+IF(August!$B$33="wp5",August!$AJ$33,0)+IF(August!$B$34="wp5",August!$AJ$34,0)</f>
        <v>0</v>
      </c>
      <c r="G49" s="152">
        <f>IF(August!$B$31="wp6",August!$AJ$31,0)+IF(August!$B$32="wp6",August!$AJ$32,0)+IF(August!$B$33="wp6",August!$AJ$33,0)+IF(August!$B$34="wp6",August!$AJ$34,0)</f>
        <v>0</v>
      </c>
      <c r="H49" s="152">
        <f>IF(August!$B$31="wp7",August!$AJ$31,0)+IF(August!$B$32="wp7",August!$AJ$32,0)+IF(August!$B$33="wp7",August!$AJ$33,0)+IF(August!$B$34="wp7",August!$AJ$34,0)</f>
        <v>0</v>
      </c>
      <c r="I49" s="152">
        <f>IF(August!$B$31="wp8",August!$AJ$31,0)+IF(August!$B$32="wp8",August!$AJ$32,0)+IF(August!$B$33="wp8",August!$AJ$33,0)+IF(August!$B$34="wp8",August!$AJ$34,0)</f>
        <v>0</v>
      </c>
      <c r="J49" s="152">
        <f>IF(August!$B$31="wp9",August!$AJ$31,0)+IF(August!$B$32="wp9",August!$AJ$32,0)+IF(August!$B$33="wp9",August!$AJ$33,0)+IF(August!$B$34="wp9",August!$AJ$34,0)</f>
        <v>0</v>
      </c>
      <c r="K49" s="152">
        <f>IF(August!$B$31="wp10",August!$AJ$31,0)+IF(August!$B$32="wp10",August!$AJ$32,0)+IF(August!$B$33="wp10",August!$AJ$33,0)+IF(August!$B$34="wp10",August!$AJ$34,0)</f>
        <v>0</v>
      </c>
      <c r="L49" s="152">
        <f>IF(August!$B$31="wp11",August!$AJ$31,0)+IF(August!$B$32="wp11",August!$AJ$32,0)+IF(August!$B$33="wp11",August!$AJ$33,0)+IF(August!$B$34="wp11",August!$AJ$34,0)</f>
        <v>0</v>
      </c>
      <c r="M49" s="152">
        <f>IF(August!$B$31="wp12",August!$AJ$31,0)+IF(August!$B$32="wp12",August!$AJ$32,0)+IF(August!$B$33="wp12",August!$AJ$33,0)+IF(August!$B$34="wp12",August!$AJ$34,0)</f>
        <v>0</v>
      </c>
      <c r="N49" s="152">
        <f>IF(August!$B$31="wp13",August!$AJ$31,0)+IF(August!$B$32="wp13",August!$AJ$32,0)+IF(August!$B$33="wp13",August!$AJ$33,0)+IF(August!$B$34="wp13",August!$AJ$34,0)</f>
        <v>0</v>
      </c>
      <c r="O49" s="152">
        <f>IF(August!$B$31="wp14",August!$AJ$31,0)+IF(August!$B$32="wp14",August!$AJ$32,0)+IF(August!$B$33="wp14",August!$AJ$33,0)+IF(August!$B$34="wp14",August!$AJ$34,0)</f>
        <v>0</v>
      </c>
      <c r="P49" s="152">
        <f>IF(August!$B$31="wp15",August!$AJ$31,0)+IF(August!$B$32="wp15",August!$AJ$32,0)+IF(August!$B$33="wp15",August!$AJ$33,0)+IF(August!$B$34="wp15",August!$AJ$34,0)</f>
        <v>0</v>
      </c>
      <c r="Q49" s="152">
        <f>IF(August!$B$31="wp16",August!$AJ$31,0)+IF(August!$B$32="wp16",August!$AJ$32,0)+IF(August!$B$33="wp16",August!$AJ$33,0)+IF(August!$B$34="wp16",August!$AJ$34,0)</f>
        <v>0</v>
      </c>
      <c r="R49" s="152">
        <f>IF(August!$B$31="wp17",August!$AJ$31,0)+IF(August!$B$32="wp17",August!$AJ$32,0)+IF(August!$B$33="wp17",August!$AJ$33,0)+IF(August!$B$34="wp17",August!$AJ$34,0)</f>
        <v>0</v>
      </c>
      <c r="S49" s="152">
        <f>IF(August!$B$31="wp18",August!$AJ$31,0)+IF(August!$B$32="wp18",August!$AJ$32,0)+IF(August!$B$33="wp18",August!$AJ$33,0)+IF(August!$B$34="wp18",August!$AJ$34,0)</f>
        <v>0</v>
      </c>
      <c r="T49" s="152">
        <f>IF(August!$B$31="wp19",August!$AJ$31,0)+IF(August!$B$32="wp19",August!$AJ$32,0)+IF(August!$B$33="wp19",August!$AJ$33,0)+IF(August!$B$34="wp19",August!$AJ$34,0)</f>
        <v>0</v>
      </c>
      <c r="U49" s="152">
        <f>IF(August!$B$31="wp20",August!$AJ$31,0)+IF(August!$B$32="wp20",August!$AJ$32,0)+IF(August!$B$33="wp20",August!$AJ$33,0)+IF(August!$B$34="wp20",August!$AJ$34,0)</f>
        <v>0</v>
      </c>
      <c r="V49" s="152">
        <f>IF(August!$B$31="wp21",August!$AJ$31,0)+IF(August!$B$32="wp21",August!$AJ$32,0)+IF(August!$B$33="wp21",August!$AJ$33,0)+IF(August!$B$34="wp21",August!$AJ$34,0)</f>
        <v>0</v>
      </c>
      <c r="W49" s="152">
        <f>IF(August!$B$31="wp22",August!$AJ$31,0)+IF(August!$B$32="wp22",August!$AJ$32,0)+IF(August!$B$33="wp22",August!$AJ$33,0)+IF(August!$B$34="wp22",August!$AJ$34,0)</f>
        <v>0</v>
      </c>
      <c r="X49" s="152">
        <f>IF(August!$B$31="wp23",August!$AJ$31,0)+IF(August!$B$32="wp23",August!$AJ$32,0)+IF(August!$B$33="wp23",August!$AJ$33,0)+IF(August!$B$34="wp23",August!$AJ$34,0)</f>
        <v>0</v>
      </c>
      <c r="Y49" s="152">
        <f>IF(August!$B$31="wp24",August!$AJ$31,0)+IF(August!$B$32="wp24",August!$AJ$32,0)+IF(August!$B$33="wp24",August!$AJ$33,0)+IF(August!$B$34="wp24",August!$AJ$34,0)</f>
        <v>0</v>
      </c>
      <c r="Z49" s="152">
        <f>IF(August!$B$31="wp25",August!$AJ$31,0)+IF(August!$B$32="wp25",August!$AJ$32,0)+IF(August!$B$33="wp25",August!$AJ$33,0)+IF(August!$B$34="wp25",August!$AJ$34,0)</f>
        <v>0</v>
      </c>
      <c r="AA49" s="152">
        <f>IF(August!$B$31="wp26",August!$AJ$31,0)+IF(August!$B$32="wp26",August!$AJ$32,0)+IF(August!$B$33="wp26",August!$AJ$33,0)+IF(August!$B$34="wp26",August!$AJ$34,0)</f>
        <v>0</v>
      </c>
      <c r="AB49" s="152">
        <f>IF(August!$B$31="wp27",August!$AJ$31,0)+IF(August!$B$32="wp27",August!$AJ$32,0)+IF(August!$B$33="wp27",August!$AJ$33,0)+IF(August!$B$34="wp27",August!$AJ$34,0)</f>
        <v>0</v>
      </c>
      <c r="AC49" s="152">
        <f>IF(August!$B$31="wp29",August!$AJ$31,0)+IF(August!$B$32="wp29",August!$AJ$32,0)+IF(August!$B$33="wp29",August!$AJ$33,0)+IF(August!$B$34="wp29",August!$AJ$34,0)</f>
        <v>0</v>
      </c>
      <c r="AD49" s="152">
        <f>IF(August!$B$31="wp30",August!$AJ$31,0)+IF(August!$B$32="wp30",August!$AJ$32,0)+IF(August!$B$33="wp30",August!$AJ$33,0)+IF(August!$B$34="wp30",August!$AJ$34,0)</f>
        <v>0</v>
      </c>
      <c r="AE49" s="152">
        <f>IF(August!$B$31="wp31",August!$AJ$31,0)+IF(August!$B$32="wp31",August!$AJ$32,0)+IF(August!$B$33="wp31",August!$AJ$33,0)+IF(August!$B$34="wp31",August!$AJ$34,0)</f>
        <v>0</v>
      </c>
      <c r="AF49" s="157">
        <f>IF(August!$B$31="wp32",August!$AJ$31,0)+IF(August!$B$32="wp32",August!$AJ$32,0)+IF(August!$B$33="wp32",August!$AJ$33,0)+IF(August!$B$34="wp32",August!$AJ$34,0)</f>
        <v>0</v>
      </c>
      <c r="AG49" s="146">
        <f t="shared" si="4"/>
        <v>0</v>
      </c>
    </row>
    <row r="50" spans="1:33" x14ac:dyDescent="0.25">
      <c r="A50" s="163" t="s">
        <v>17</v>
      </c>
      <c r="B50" s="156">
        <f>IF(September!$B$31="WP1",September!$AJ$31,0)+IF(September!$B$32="WP1",September!$AJ$32,0)+IF(September!$B$33="WP1",September!$AJ$33,0)+IF(September!$B$34="WP1",September!$AJ$34,0)</f>
        <v>0</v>
      </c>
      <c r="C50" s="152">
        <f>IF(September!$B$31="wp2",September!$AJ$31,0)+IF(September!$B$32="wp2",September!$AJ$32,0)+IF(September!$B$33="wp2",September!$AJ$33,0)+IF(September!$B$34="wp2",September!$AJ$34,0)</f>
        <v>0</v>
      </c>
      <c r="D50" s="152">
        <f>IF(September!$B$31="wp3",September!$AJ$31,0)+IF(September!$B$32="wp3",September!$AJ$32,0)+IF(September!$B$33="wp3",September!$AJ$33,0)+IF(September!$B$34="wp3",September!$AJ$34,0)</f>
        <v>0</v>
      </c>
      <c r="E50" s="152">
        <f>IF(September!$B$31="wp4",September!$AJ$31,0)+IF(September!$B$32="wp4",September!$AJ$32,0)+IF(September!$B$33="wp4",September!$AJ$33,0)+IF(September!$B$34="wp4",September!$AJ$34,0)</f>
        <v>0</v>
      </c>
      <c r="F50" s="152">
        <f>IF(September!$B$31="wp5",September!$AJ$31,0)+IF(September!$B$32="wp5",September!$AJ$32,0)+IF(September!$B$33="wp5",September!$AJ$33,0)+IF(September!$B$34="wp5",September!$AJ$34,0)</f>
        <v>0</v>
      </c>
      <c r="G50" s="152">
        <f>IF(September!$B$31="wp6",September!$AJ$31,0)+IF(September!$B$32="wp6",September!$AJ$32,0)+IF(September!$B$33="wp6",September!$AJ$33,0)+IF(September!$B$34="wp6",September!$AJ$34,0)</f>
        <v>0</v>
      </c>
      <c r="H50" s="152">
        <f>IF(September!$B$31="wp7",September!$AJ$31,0)+IF(September!$B$32="wp7",September!$AJ$32,0)+IF(September!$B$33="wp7",September!$AJ$33,0)+IF(September!$B$34="wp7",September!$AJ$34,0)</f>
        <v>0</v>
      </c>
      <c r="I50" s="152">
        <f>IF(September!$B$31="wp8",September!$AJ$31,0)+IF(September!$B$32="wp8",September!$AJ$32,0)+IF(September!$B$33="wp8",September!$AJ$33,0)+IF(September!$B$34="wp8",September!$AJ$34,0)</f>
        <v>0</v>
      </c>
      <c r="J50" s="152">
        <f>IF(September!$B$31="wp9",September!$AJ$31,0)+IF(September!$B$32="wp9",September!$AJ$32,0)+IF(September!$B$33="wp9",September!$AJ$33,0)+IF(September!$B$34="wp9",September!$AJ$34,0)</f>
        <v>0</v>
      </c>
      <c r="K50" s="152">
        <f>IF(September!$B$31="wp10",September!$AJ$31,0)+IF(September!$B$32="wp10",September!$AJ$32,0)+IF(September!$B$33="wp10",September!$AJ$33,0)+IF(September!$B$34="wp10",September!$AJ$34,0)</f>
        <v>0</v>
      </c>
      <c r="L50" s="152">
        <f>IF(September!$B$31="wp11",September!$AJ$31,0)+IF(September!$B$32="wp11",September!$AJ$32,0)+IF(September!$B$33="wp11",September!$AJ$33,0)+IF(September!$B$34="wp11",September!$AJ$34,0)</f>
        <v>0</v>
      </c>
      <c r="M50" s="152">
        <f>IF(September!$B$31="wp12",September!$AJ$31,0)+IF(September!$B$32="wp12",September!$AJ$32,0)+IF(September!$B$33="wp12",September!$AJ$33,0)+IF(September!$B$34="wp12",September!$AJ$34,0)</f>
        <v>0</v>
      </c>
      <c r="N50" s="152">
        <f>IF(September!$B$31="wp13",September!$AJ$31,0)+IF(September!$B$32="wp13",September!$AJ$32,0)+IF(September!$B$33="wp13",September!$AJ$33,0)+IF(September!$B$34="wp13",September!$AJ$34,0)</f>
        <v>0</v>
      </c>
      <c r="O50" s="152">
        <f>IF(September!$B$31="wp14",September!$AJ$31,0)+IF(September!$B$32="wp14",September!$AJ$32,0)+IF(September!$B$33="wp14",September!$AJ$33,0)+IF(September!$B$34="wp14",September!$AJ$34,0)</f>
        <v>0</v>
      </c>
      <c r="P50" s="152">
        <f>IF(September!$B$31="wp15",September!$AJ$31,0)+IF(September!$B$32="wp15",September!$AJ$32,0)+IF(September!$B$33="wp15",September!$AJ$33,0)+IF(September!$B$34="wp15",September!$AJ$34,0)</f>
        <v>0</v>
      </c>
      <c r="Q50" s="152">
        <f>IF(September!$B$31="wp16",September!$AJ$31,0)+IF(September!$B$32="wp16",September!$AJ$32,0)+IF(September!$B$33="wp16",September!$AJ$33,0)+IF(September!$B$34="wp16",September!$AJ$34,0)</f>
        <v>0</v>
      </c>
      <c r="R50" s="152">
        <f>IF(September!$B$31="wp17",September!$AJ$31,0)+IF(September!$B$32="wp17",September!$AJ$32,0)+IF(September!$B$33="wp17",September!$AJ$33,0)+IF(September!$B$34="wp17",September!$AJ$34,0)</f>
        <v>0</v>
      </c>
      <c r="S50" s="152">
        <f>IF(September!$B$31="wp18",September!$AJ$31,0)+IF(September!$B$32="wp18",September!$AJ$32,0)+IF(September!$B$33="wp18",September!$AJ$33,0)+IF(September!$B$34="wp18",September!$AJ$34,0)</f>
        <v>0</v>
      </c>
      <c r="T50" s="152">
        <f>IF(September!$B$31="wp19",September!$AJ$31,0)+IF(September!$B$32="wp19",September!$AJ$32,0)+IF(September!$B$33="wp19",September!$AJ$33,0)+IF(September!$B$34="wp19",September!$AJ$34,0)</f>
        <v>0</v>
      </c>
      <c r="U50" s="152">
        <f>IF(September!$B$31="wp20",September!$AJ$31,0)+IF(September!$B$32="wp20",September!$AJ$32,0)+IF(September!$B$33="wp20",September!$AJ$33,0)+IF(September!$B$34="wp20",September!$AJ$34,0)</f>
        <v>0</v>
      </c>
      <c r="V50" s="152">
        <f>IF(September!$B$31="wp21",September!$AJ$31,0)+IF(September!$B$32="wp21",September!$AJ$32,0)+IF(September!$B$33="wp21",September!$AJ$33,0)+IF(September!$B$34="wp21",September!$AJ$34,0)</f>
        <v>0</v>
      </c>
      <c r="W50" s="152">
        <f>IF(September!$B$31="wp22",September!$AJ$31,0)+IF(September!$B$32="wp22",September!$AJ$32,0)+IF(September!$B$33="wp22",September!$AJ$33,0)+IF(September!$B$34="wp22",September!$AJ$34,0)</f>
        <v>0</v>
      </c>
      <c r="X50" s="152">
        <f>IF(September!$B$31="wp23",September!$AJ$31,0)+IF(September!$B$32="wp23",September!$AJ$32,0)+IF(September!$B$33="wp23",September!$AJ$33,0)+IF(September!$B$34="wp23",September!$AJ$34,0)</f>
        <v>0</v>
      </c>
      <c r="Y50" s="152">
        <f>IF(September!$B$31="wp24",September!$AJ$31,0)+IF(September!$B$32="wp24",September!$AJ$32,0)+IF(September!$B$33="wp24",September!$AJ$33,0)+IF(September!$B$34="wp24",September!$AJ$34,0)</f>
        <v>0</v>
      </c>
      <c r="Z50" s="152">
        <f>IF(September!$B$31="wp25",September!$AJ$31,0)+IF(September!$B$32="wp25",September!$AJ$32,0)+IF(September!$B$33="wp25",September!$AJ$33,0)+IF(September!$B$34="wp25",September!$AJ$34,0)</f>
        <v>0</v>
      </c>
      <c r="AA50" s="152">
        <f>IF(September!$B$31="wp26",September!$AJ$31,0)+IF(September!$B$32="wp26",September!$AJ$32,0)+IF(September!$B$33="wp26",September!$AJ$33,0)+IF(September!$B$34="wp26",September!$AJ$34,0)</f>
        <v>0</v>
      </c>
      <c r="AB50" s="152">
        <f>IF(September!$B$31="wp27",September!$AJ$31,0)+IF(September!$B$32="wp27",September!$AJ$32,0)+IF(September!$B$33="wp27",September!$AJ$33,0)+IF(September!$B$34="wp27",September!$AJ$34,0)</f>
        <v>0</v>
      </c>
      <c r="AC50" s="152">
        <f>IF(September!$B$31="wp29",September!$AJ$31,0)+IF(September!$B$32="wp29",September!$AJ$32,0)+IF(September!$B$33="wp29",September!$AJ$33,0)+IF(September!$B$34="wp29",September!$AJ$34,0)</f>
        <v>0</v>
      </c>
      <c r="AD50" s="152">
        <f>IF(September!$B$31="wp30",September!$AJ$31,0)+IF(September!$B$32="wp30",September!$AJ$32,0)+IF(September!$B$33="wp30",September!$AJ$33,0)+IF(September!$B$34="wp30",September!$AJ$34,0)</f>
        <v>0</v>
      </c>
      <c r="AE50" s="152">
        <f>IF(September!$B$31="wp31",September!$AJ$31,0)+IF(September!$B$32="wp31",September!$AJ$32,0)+IF(September!$B$33="wp31",September!$AJ$33,0)+IF(September!$B$34="wp31",September!$AJ$34,0)</f>
        <v>0</v>
      </c>
      <c r="AF50" s="157">
        <f>IF(September!$B$31="wp32",September!$AJ$31,0)+IF(September!$B$32="wp32",September!$AJ$32,0)+IF(September!$B$33="wp32",September!$AJ$33,0)+IF(September!$B$34="wp32",September!$AJ$34,0)</f>
        <v>0</v>
      </c>
      <c r="AG50" s="146">
        <f t="shared" si="4"/>
        <v>0</v>
      </c>
    </row>
    <row r="51" spans="1:33" x14ac:dyDescent="0.25">
      <c r="A51" s="162" t="s">
        <v>18</v>
      </c>
      <c r="B51" s="156">
        <f>IF(October!$B$31="WP1",October!$AJ$31,0)+IF(October!$B$32="WP1",October!$AJ$32,0)+IF(October!$B$33="WP1",October!$AJ$33,0)+IF(October!$B$34="WP1",October!$AJ$34,0)</f>
        <v>0</v>
      </c>
      <c r="C51" s="152">
        <f>IF(October!$B$31="wp2",October!$AJ$31,0)+IF(October!$B$32="wp2",October!$AJ$32,0)+IF(October!$B$33="wp2",October!$AJ$33,0)+IF(October!$B$34="wp2",October!$AJ$34,0)</f>
        <v>0</v>
      </c>
      <c r="D51" s="152">
        <f>IF(October!$B$31="wp3",October!$AJ$31,0)+IF(October!$B$32="wp3",October!$AJ$32,0)+IF(October!$B$33="wp3",October!$AJ$33,0)+IF(October!$B$34="wp3",October!$AJ$34,0)</f>
        <v>0</v>
      </c>
      <c r="E51" s="152">
        <f>IF(October!$B$31="wp4",October!$AJ$31,0)+IF(October!$B$32="wp4",October!$AJ$32,0)+IF(October!$B$33="wp4",October!$AJ$33,0)+IF(October!$B$34="wp4",October!$AJ$34,0)</f>
        <v>0</v>
      </c>
      <c r="F51" s="152">
        <f>IF(October!$B$31="wp5",October!$AJ$31,0)+IF(October!$B$32="wp5",October!$AJ$32,0)+IF(October!$B$33="wp5",October!$AJ$33,0)+IF(October!$B$34="wp5",October!$AJ$34,0)</f>
        <v>0</v>
      </c>
      <c r="G51" s="152">
        <f>IF(October!$B$31="wp6",October!$AJ$31,0)+IF(October!$B$32="wp6",October!$AJ$32,0)+IF(October!$B$33="wp6",October!$AJ$33,0)+IF(October!$B$34="wp6",October!$AJ$34,0)</f>
        <v>0</v>
      </c>
      <c r="H51" s="152">
        <f>IF(October!$B$31="wp7",October!$AJ$31,0)+IF(October!$B$32="wp7",October!$AJ$32,0)+IF(October!$B$33="wp7",October!$AJ$33,0)+IF(October!$B$34="wp7",October!$AJ$34,0)</f>
        <v>0</v>
      </c>
      <c r="I51" s="152">
        <f>IF(October!$B$31="wp8",October!$AJ$31,0)+IF(October!$B$32="wp8",October!$AJ$32,0)+IF(October!$B$33="wp8",October!$AJ$33,0)+IF(October!$B$34="wp8",October!$AJ$34,0)</f>
        <v>0</v>
      </c>
      <c r="J51" s="152">
        <f>IF(October!$B$31="wp9",October!$AJ$31,0)+IF(October!$B$32="wp9",October!$AJ$32,0)+IF(October!$B$33="wp9",October!$AJ$33,0)+IF(October!$B$34="wp9",October!$AJ$34,0)</f>
        <v>0</v>
      </c>
      <c r="K51" s="152">
        <f>IF(October!$B$31="wp10",October!$AJ$31,0)+IF(October!$B$32="wp10",October!$AJ$32,0)+IF(October!$B$33="wp10",October!$AJ$33,0)+IF(October!$B$34="wp10",October!$AJ$34,0)</f>
        <v>0</v>
      </c>
      <c r="L51" s="152">
        <f>IF(October!$B$31="wp11",October!$AJ$31,0)+IF(October!$B$32="wp11",October!$AJ$32,0)+IF(October!$B$33="wp11",October!$AJ$33,0)+IF(October!$B$34="wp11",October!$AJ$34,0)</f>
        <v>0</v>
      </c>
      <c r="M51" s="152">
        <f>IF(October!$B$31="wp12",October!$AJ$31,0)+IF(October!$B$32="wp12",October!$AJ$32,0)+IF(October!$B$33="wp12",October!$AJ$33,0)+IF(October!$B$34="wp12",October!$AJ$34,0)</f>
        <v>0</v>
      </c>
      <c r="N51" s="152">
        <f>IF(October!$B$31="wp13",October!$AJ$31,0)+IF(October!$B$32="wp13",October!$AJ$32,0)+IF(October!$B$33="wp13",October!$AJ$33,0)+IF(October!$B$34="wp13",October!$AJ$34,0)</f>
        <v>0</v>
      </c>
      <c r="O51" s="152">
        <f>IF(October!$B$31="wp14",October!$AJ$31,0)+IF(October!$B$32="wp14",October!$AJ$32,0)+IF(October!$B$33="wp14",October!$AJ$33,0)+IF(October!$B$34="wp14",October!$AJ$34,0)</f>
        <v>0</v>
      </c>
      <c r="P51" s="152">
        <f>IF(October!$B$31="wp15",October!$AJ$31,0)+IF(October!$B$32="wp15",October!$AJ$32,0)+IF(October!$B$33="wp15",October!$AJ$33,0)+IF(October!$B$34="wp15",October!$AJ$34,0)</f>
        <v>0</v>
      </c>
      <c r="Q51" s="152">
        <f>IF(October!$B$31="wp16",October!$AJ$31,0)+IF(October!$B$32="wp16",October!$AJ$32,0)+IF(October!$B$33="wp16",October!$AJ$33,0)+IF(October!$B$34="wp16",October!$AJ$34,0)</f>
        <v>0</v>
      </c>
      <c r="R51" s="152">
        <f>IF(October!$B$31="wp17",October!$AJ$31,0)+IF(October!$B$32="wp17",October!$AJ$32,0)+IF(October!$B$33="wp17",October!$AJ$33,0)+IF(October!$B$34="wp17",October!$AJ$34,0)</f>
        <v>0</v>
      </c>
      <c r="S51" s="152">
        <f>IF(October!$B$31="wp18",October!$AJ$31,0)+IF(October!$B$32="wp18",October!$AJ$32,0)+IF(October!$B$33="wp18",October!$AJ$33,0)+IF(October!$B$34="wp18",October!$AJ$34,0)</f>
        <v>0</v>
      </c>
      <c r="T51" s="152">
        <f>IF(October!$B$31="wp19",October!$AJ$31,0)+IF(October!$B$32="wp19",October!$AJ$32,0)+IF(October!$B$33="wp19",October!$AJ$33,0)+IF(October!$B$34="wp19",October!$AJ$34,0)</f>
        <v>0</v>
      </c>
      <c r="U51" s="152">
        <f>IF(October!$B$31="wp20",October!$AJ$31,0)+IF(October!$B$32="wp20",October!$AJ$32,0)+IF(October!$B$33="wp20",October!$AJ$33,0)+IF(October!$B$34="wp20",October!$AJ$34,0)</f>
        <v>0</v>
      </c>
      <c r="V51" s="152">
        <f>IF(October!$B$31="wp21",October!$AJ$31,0)+IF(October!$B$32="wp21",October!$AJ$32,0)+IF(October!$B$33="wp21",October!$AJ$33,0)+IF(October!$B$34="wp21",October!$AJ$34,0)</f>
        <v>0</v>
      </c>
      <c r="W51" s="152">
        <f>IF(October!$B$31="wp22",October!$AJ$31,0)+IF(October!$B$32="wp22",October!$AJ$32,0)+IF(October!$B$33="wp22",October!$AJ$33,0)+IF(October!$B$34="wp22",October!$AJ$34,0)</f>
        <v>0</v>
      </c>
      <c r="X51" s="152">
        <f>IF(October!$B$31="wp23",October!$AJ$31,0)+IF(October!$B$32="wp23",October!$AJ$32,0)+IF(October!$B$33="wp23",October!$AJ$33,0)+IF(October!$B$34="wp23",October!$AJ$34,0)</f>
        <v>0</v>
      </c>
      <c r="Y51" s="152">
        <f>IF(October!$B$31="wp24",October!$AJ$31,0)+IF(October!$B$32="wp24",October!$AJ$32,0)+IF(October!$B$33="wp24",October!$AJ$33,0)+IF(October!$B$34="wp24",October!$AJ$34,0)</f>
        <v>0</v>
      </c>
      <c r="Z51" s="152">
        <f>IF(October!$B$31="wp25",October!$AJ$31,0)+IF(October!$B$32="wp25",October!$AJ$32,0)+IF(October!$B$33="wp25",October!$AJ$33,0)+IF(October!$B$34="wp25",October!$AJ$34,0)</f>
        <v>0</v>
      </c>
      <c r="AA51" s="152">
        <f>IF(October!$B$31="wp26",October!$AJ$31,0)+IF(October!$B$32="wp26",October!$AJ$32,0)+IF(October!$B$33="wp26",October!$AJ$33,0)+IF(October!$B$34="wp26",October!$AJ$34,0)</f>
        <v>0</v>
      </c>
      <c r="AB51" s="152">
        <f>IF(October!$B$31="wp27",October!$AJ$31,0)+IF(October!$B$32="wp27",October!$AJ$32,0)+IF(October!$B$33="wp27",October!$AJ$33,0)+IF(October!$B$34="wp27",October!$AJ$34,0)</f>
        <v>0</v>
      </c>
      <c r="AC51" s="152">
        <f>IF(October!$B$31="wp29",October!$AJ$31,0)+IF(October!$B$32="wp29",October!$AJ$32,0)+IF(October!$B$33="wp29",October!$AJ$33,0)+IF(October!$B$34="wp29",October!$AJ$34,0)</f>
        <v>0</v>
      </c>
      <c r="AD51" s="152">
        <f>IF(October!$B$31="wp30",October!$AJ$31,0)+IF(October!$B$32="wp30",October!$AJ$32,0)+IF(October!$B$33="wp30",October!$AJ$33,0)+IF(October!$B$34="wp30",October!$AJ$34,0)</f>
        <v>0</v>
      </c>
      <c r="AE51" s="152">
        <f>IF(October!$B$31="wp31",October!$AJ$31,0)+IF(October!$B$32="wp31",October!$AJ$32,0)+IF(October!$B$33="wp31",October!$AJ$33,0)+IF(October!$B$34="wp31",October!$AJ$34,0)</f>
        <v>0</v>
      </c>
      <c r="AF51" s="157">
        <f>IF(October!$B$31="wp32",October!$AJ$31,0)+IF(October!$B$32="wp32",October!$AJ$32,0)+IF(October!$B$33="wp32",October!$AJ$33,0)+IF(October!$B$34="wp32",October!$AJ$34,0)</f>
        <v>0</v>
      </c>
      <c r="AG51" s="146">
        <f t="shared" si="4"/>
        <v>0</v>
      </c>
    </row>
    <row r="52" spans="1:33" x14ac:dyDescent="0.25">
      <c r="A52" s="163" t="s">
        <v>19</v>
      </c>
      <c r="B52" s="156">
        <f>IF(November!$B$31="WP1",November!$AJ$31,0)+IF(November!$B$32="WP1",November!$AJ$32,0)+IF(November!$B$33="WP1",November!$AJ$33,0)+IF(November!$B$34="WP1",November!$AJ$34,0)</f>
        <v>0</v>
      </c>
      <c r="C52" s="152">
        <f>IF(November!$B$31="wp2",November!$AJ$31,0)+IF(November!$B$32="wp2",November!$AJ$32,0)+IF(November!$B$33="wp2",November!$AJ$33,0)+IF(November!$B$34="wp2",November!$AJ$34,0)</f>
        <v>0</v>
      </c>
      <c r="D52" s="152">
        <f>IF(November!$B$31="wp3",November!$AJ$31,0)+IF(November!$B$32="wp3",November!$AJ$32,0)+IF(November!$B$33="wp3",November!$AJ$33,0)+IF(November!$B$34="wp3",November!$AJ$34,0)</f>
        <v>0</v>
      </c>
      <c r="E52" s="152">
        <f>IF(November!$B$31="wp4",November!$AJ$31,0)+IF(November!$B$32="wp4",November!$AJ$32,0)+IF(November!$B$33="wp4",November!$AJ$33,0)+IF(November!$B$34="wp4",November!$AJ$34,0)</f>
        <v>0</v>
      </c>
      <c r="F52" s="152">
        <f>IF(November!$B$31="wp5",November!$AJ$31,0)+IF(November!$B$32="wp5",November!$AJ$32,0)+IF(November!$B$33="wp5",November!$AJ$33,0)+IF(November!$B$34="wp5",November!$AJ$34,0)</f>
        <v>0</v>
      </c>
      <c r="G52" s="152">
        <f>IF(November!$B$31="wp6",November!$AJ$31,0)+IF(November!$B$32="wp6",November!$AJ$32,0)+IF(November!$B$33="wp6",November!$AJ$33,0)+IF(November!$B$34="wp6",November!$AJ$34,0)</f>
        <v>0</v>
      </c>
      <c r="H52" s="152">
        <f>IF(November!$B$31="wp7",November!$AJ$31,0)+IF(November!$B$32="wp7",November!$AJ$32,0)+IF(November!$B$33="wp7",November!$AJ$33,0)+IF(November!$B$34="wp7",November!$AJ$34,0)</f>
        <v>0</v>
      </c>
      <c r="I52" s="152">
        <f>IF(November!$B$31="wp8",November!$AJ$31,0)+IF(November!$B$32="wp8",November!$AJ$32,0)+IF(November!$B$33="wp8",November!$AJ$33,0)+IF(November!$B$34="wp8",November!$AJ$34,0)</f>
        <v>0</v>
      </c>
      <c r="J52" s="152">
        <f>IF(November!$B$31="wp9",November!$AJ$31,0)+IF(November!$B$32="wp9",November!$AJ$32,0)+IF(November!$B$33="wp9",November!$AJ$33,0)+IF(November!$B$34="wp9",November!$AJ$34,0)</f>
        <v>0</v>
      </c>
      <c r="K52" s="152">
        <f>IF(November!$B$31="wp10",November!$AJ$31,0)+IF(November!$B$32="wp10",November!$AJ$32,0)+IF(November!$B$33="wp10",November!$AJ$33,0)+IF(November!$B$34="wp10",November!$AJ$34,0)</f>
        <v>0</v>
      </c>
      <c r="L52" s="152">
        <f>IF(November!$B$31="wp11",November!$AJ$31,0)+IF(November!$B$32="wp11",November!$AJ$32,0)+IF(November!$B$33="wp11",November!$AJ$33,0)+IF(November!$B$34="wp11",November!$AJ$34,0)</f>
        <v>0</v>
      </c>
      <c r="M52" s="152">
        <f>IF(November!$B$31="wp12",November!$AJ$31,0)+IF(November!$B$32="wp12",November!$AJ$32,0)+IF(November!$B$33="wp12",November!$AJ$33,0)+IF(November!$B$34="wp12",November!$AJ$34,0)</f>
        <v>0</v>
      </c>
      <c r="N52" s="152">
        <f>IF(November!$B$31="wp13",November!$AJ$31,0)+IF(November!$B$32="wp13",November!$AJ$32,0)+IF(November!$B$33="wp13",November!$AJ$33,0)+IF(November!$B$34="wp13",November!$AJ$34,0)</f>
        <v>0</v>
      </c>
      <c r="O52" s="152">
        <f>IF(November!$B$31="wp14",November!$AJ$31,0)+IF(November!$B$32="wp14",November!$AJ$32,0)+IF(November!$B$33="wp14",November!$AJ$33,0)+IF(November!$B$34="wp14",November!$AJ$34,0)</f>
        <v>0</v>
      </c>
      <c r="P52" s="152">
        <f>IF(November!$B$31="wp15",November!$AJ$31,0)+IF(November!$B$32="wp15",November!$AJ$32,0)+IF(November!$B$33="wp15",November!$AJ$33,0)+IF(November!$B$34="wp15",November!$AJ$34,0)</f>
        <v>0</v>
      </c>
      <c r="Q52" s="152">
        <f>IF(November!$B$31="wp16",November!$AJ$31,0)+IF(November!$B$32="wp16",November!$AJ$32,0)+IF(November!$B$33="wp16",November!$AJ$33,0)+IF(November!$B$34="wp16",November!$AJ$34,0)</f>
        <v>0</v>
      </c>
      <c r="R52" s="152">
        <f>IF(November!$B$31="wp17",November!$AJ$31,0)+IF(November!$B$32="wp17",November!$AJ$32,0)+IF(November!$B$33="wp17",November!$AJ$33,0)+IF(November!$B$34="wp17",November!$AJ$34,0)</f>
        <v>0</v>
      </c>
      <c r="S52" s="152">
        <f>IF(November!$B$31="wp18",November!$AJ$31,0)+IF(November!$B$32="wp18",November!$AJ$32,0)+IF(November!$B$33="wp18",November!$AJ$33,0)+IF(November!$B$34="wp18",November!$AJ$34,0)</f>
        <v>0</v>
      </c>
      <c r="T52" s="152">
        <f>IF(November!$B$31="wp19",November!$AJ$31,0)+IF(November!$B$32="wp19",November!$AJ$32,0)+IF(November!$B$33="wp19",November!$AJ$33,0)+IF(November!$B$34="wp19",November!$AJ$34,0)</f>
        <v>0</v>
      </c>
      <c r="U52" s="152">
        <f>IF(November!$B$31="wp20",November!$AJ$31,0)+IF(November!$B$32="wp20",November!$AJ$32,0)+IF(November!$B$33="wp20",November!$AJ$33,0)+IF(November!$B$34="wp20",November!$AJ$34,0)</f>
        <v>0</v>
      </c>
      <c r="V52" s="152">
        <f>IF(November!$B$31="wp21",November!$AJ$31,0)+IF(November!$B$32="wp21",November!$AJ$32,0)+IF(November!$B$33="wp21",November!$AJ$33,0)+IF(November!$B$34="wp21",November!$AJ$34,0)</f>
        <v>0</v>
      </c>
      <c r="W52" s="152">
        <f>IF(November!$B$31="wp22",November!$AJ$31,0)+IF(November!$B$32="wp22",November!$AJ$32,0)+IF(November!$B$33="wp22",November!$AJ$33,0)+IF(November!$B$34="wp22",November!$AJ$34,0)</f>
        <v>0</v>
      </c>
      <c r="X52" s="152">
        <f>IF(November!$B$31="wp23",November!$AJ$31,0)+IF(November!$B$32="wp23",November!$AJ$32,0)+IF(November!$B$33="wp23",November!$AJ$33,0)+IF(November!$B$34="wp23",November!$AJ$34,0)</f>
        <v>0</v>
      </c>
      <c r="Y52" s="152">
        <f>IF(November!$B$31="wp24",November!$AJ$31,0)+IF(November!$B$32="wp24",November!$AJ$32,0)+IF(November!$B$33="wp24",November!$AJ$33,0)+IF(November!$B$34="wp24",November!$AJ$34,0)</f>
        <v>0</v>
      </c>
      <c r="Z52" s="152">
        <f>IF(November!$B$31="wp25",November!$AJ$31,0)+IF(November!$B$32="wp25",November!$AJ$32,0)+IF(November!$B$33="wp25",November!$AJ$33,0)+IF(November!$B$34="wp25",November!$AJ$34,0)</f>
        <v>0</v>
      </c>
      <c r="AA52" s="152">
        <f>IF(November!$B$31="wp26",November!$AJ$31,0)+IF(November!$B$32="wp26",November!$AJ$32,0)+IF(November!$B$33="wp26",November!$AJ$33,0)+IF(November!$B$34="wp26",November!$AJ$34,0)</f>
        <v>0</v>
      </c>
      <c r="AB52" s="152">
        <f>IF(November!$B$31="wp27",November!$AJ$31,0)+IF(November!$B$32="wp27",November!$AJ$32,0)+IF(November!$B$33="wp27",November!$AJ$33,0)+IF(November!$B$34="wp27",November!$AJ$34,0)</f>
        <v>0</v>
      </c>
      <c r="AC52" s="152">
        <f>IF(November!$B$31="wp29",November!$AJ$31,0)+IF(November!$B$32="wp29",November!$AJ$32,0)+IF(November!$B$33="wp29",November!$AJ$33,0)+IF(November!$B$34="wp29",November!$AJ$34,0)</f>
        <v>0</v>
      </c>
      <c r="AD52" s="152">
        <f>IF(November!$B$31="wp30",November!$AJ$31,0)+IF(November!$B$32="wp30",November!$AJ$32,0)+IF(November!$B$33="wp30",November!$AJ$33,0)+IF(November!$B$34="wp30",November!$AJ$34,0)</f>
        <v>0</v>
      </c>
      <c r="AE52" s="152">
        <f>IF(November!$B$31="wp31",November!$AJ$31,0)+IF(November!$B$32="wp31",November!$AJ$32,0)+IF(November!$B$33="wp31",November!$AJ$33,0)+IF(November!$B$34="wp31",November!$AJ$34,0)</f>
        <v>0</v>
      </c>
      <c r="AF52" s="157">
        <f>IF(November!$B$31="wp32",November!$AJ$31,0)+IF(November!$B$32="wp32",November!$AJ$32,0)+IF(November!$B$33="wp32",November!$AJ$33,0)+IF(November!$B$34="wp32",November!$AJ$34,0)</f>
        <v>0</v>
      </c>
      <c r="AG52" s="146">
        <f t="shared" si="4"/>
        <v>0</v>
      </c>
    </row>
    <row r="53" spans="1:33" ht="15.75" thickBot="1" x14ac:dyDescent="0.3">
      <c r="A53" s="164" t="s">
        <v>20</v>
      </c>
      <c r="B53" s="158">
        <f>IF(December!$B$31="WP1",December!$AJ$31,0)+IF(December!$B$32="WP1",December!$AJ$32,0)+IF(December!$B$33="WP1",December!$AJ$33,0)+IF(December!$B$34="WP1",December!$AJ$34,0)</f>
        <v>0</v>
      </c>
      <c r="C53" s="159">
        <f>IF(December!$B$31="wp2",December!$AJ$31,0)+IF(December!$B$32="wp2",December!$AJ$32,0)+IF(December!$B$33="wp2",December!$AJ$33,0)+IF(December!$B$34="wp2",December!$AJ$34,0)</f>
        <v>0</v>
      </c>
      <c r="D53" s="159">
        <f>IF(December!$B$31="wp3",December!$AJ$31,0)+IF(December!$B$32="wp3",December!$AJ$32,0)+IF(December!$B$33="wp3",December!$AJ$33,0)+IF(December!$B$34="wp3",December!$AJ$34,0)</f>
        <v>0</v>
      </c>
      <c r="E53" s="159">
        <f>IF(December!$B$31="wp4",December!$AJ$31,0)+IF(December!$B$32="wp4",December!$AJ$32,0)+IF(December!$B$33="wp4",December!$AJ$33,0)+IF(December!$B$34="wp4",December!$AJ$34,0)</f>
        <v>0</v>
      </c>
      <c r="F53" s="159">
        <f>IF(December!$B$31="wp5",December!$AJ$31,0)+IF(December!$B$32="wp5",December!$AJ$32,0)+IF(December!$B$33="wp5",December!$AJ$33,0)+IF(December!$B$34="wp5",December!$AJ$34,0)</f>
        <v>0</v>
      </c>
      <c r="G53" s="159">
        <f>IF(December!$B$31="wp6",December!$AJ$31,0)+IF(December!$B$32="wp6",December!$AJ$32,0)+IF(December!$B$33="wp6",December!$AJ$33,0)+IF(December!$B$34="wp6",December!$AJ$34,0)</f>
        <v>0</v>
      </c>
      <c r="H53" s="159">
        <f>IF(December!$B$31="wp7",December!$AJ$31,0)+IF(December!$B$32="wp7",December!$AJ$32,0)+IF(December!$B$33="wp7",December!$AJ$33,0)+IF(December!$B$34="wp7",December!$AJ$34,0)</f>
        <v>0</v>
      </c>
      <c r="I53" s="159">
        <f>IF(December!$B$31="wp8",December!$AJ$31,0)+IF(December!$B$32="wp8",December!$AJ$32,0)+IF(December!$B$33="wp8",December!$AJ$33,0)+IF(December!$B$34="wp8",December!$AJ$34,0)</f>
        <v>0</v>
      </c>
      <c r="J53" s="159">
        <f>IF(December!$B$31="wp9",December!$AJ$31,0)+IF(December!$B$32="wp9",December!$AJ$32,0)+IF(December!$B$33="wp9",December!$AJ$33,0)+IF(December!$B$34="wp9",December!$AJ$34,0)</f>
        <v>0</v>
      </c>
      <c r="K53" s="159">
        <f>IF(December!$B$31="wp10",December!$AJ$31,0)+IF(December!$B$32="wp10",December!$AJ$32,0)+IF(December!$B$33="wp10",December!$AJ$33,0)+IF(December!$B$34="wp10",December!$AJ$34,0)</f>
        <v>0</v>
      </c>
      <c r="L53" s="159">
        <f>IF(December!$B$31="wp11",December!$AJ$31,0)+IF(December!$B$32="wp11",December!$AJ$32,0)+IF(December!$B$33="wp11",December!$AJ$33,0)+IF(December!$B$34="wp11",December!$AJ$34,0)</f>
        <v>0</v>
      </c>
      <c r="M53" s="159">
        <f>IF(December!$B$31="wp12",December!$AJ$31,0)+IF(December!$B$32="wp12",December!$AJ$32,0)+IF(December!$B$33="wp12",December!$AJ$33,0)+IF(December!$B$34="wp12",December!$AJ$34,0)</f>
        <v>0</v>
      </c>
      <c r="N53" s="159">
        <f>IF(December!$B$31="wp13",December!$AJ$31,0)+IF(December!$B$32="wp13",December!$AJ$32,0)+IF(December!$B$33="wp13",December!$AJ$33,0)+IF(December!$B$34="wp13",December!$AJ$34,0)</f>
        <v>0</v>
      </c>
      <c r="O53" s="159">
        <f>IF(December!$B$31="wp14",December!$AJ$31,0)+IF(December!$B$32="wp14",December!$AJ$32,0)+IF(December!$B$33="wp14",December!$AJ$33,0)+IF(December!$B$34="wp14",December!$AJ$34,0)</f>
        <v>0</v>
      </c>
      <c r="P53" s="159">
        <f>IF(December!$B$31="wp15",December!$AJ$31,0)+IF(December!$B$32="wp15",December!$AJ$32,0)+IF(December!$B$33="wp15",December!$AJ$33,0)+IF(December!$B$34="wp15",December!$AJ$34,0)</f>
        <v>0</v>
      </c>
      <c r="Q53" s="159">
        <f>IF(December!$B$31="wp16",December!$AJ$31,0)+IF(December!$B$32="wp16",December!$AJ$32,0)+IF(December!$B$33="wp16",December!$AJ$33,0)+IF(December!$B$34="wp16",December!$AJ$34,0)</f>
        <v>0</v>
      </c>
      <c r="R53" s="159">
        <f>IF(December!$B$31="wp17",December!$AJ$31,0)+IF(December!$B$32="wp17",December!$AJ$32,0)+IF(December!$B$33="wp17",December!$AJ$33,0)+IF(December!$B$34="wp17",December!$AJ$34,0)</f>
        <v>0</v>
      </c>
      <c r="S53" s="159">
        <f>IF(December!$B$31="wp18",December!$AJ$31,0)+IF(December!$B$32="wp18",December!$AJ$32,0)+IF(December!$B$33="wp18",December!$AJ$33,0)+IF(December!$B$34="wp18",December!$AJ$34,0)</f>
        <v>0</v>
      </c>
      <c r="T53" s="159">
        <f>IF(December!$B$31="wp19",December!$AJ$31,0)+IF(December!$B$32="wp19",December!$AJ$32,0)+IF(December!$B$33="wp19",December!$AJ$33,0)+IF(December!$B$34="wp19",December!$AJ$34,0)</f>
        <v>0</v>
      </c>
      <c r="U53" s="159">
        <f>IF(December!$B$31="wp20",December!$AJ$31,0)+IF(December!$B$32="wp20",December!$AJ$32,0)+IF(December!$B$33="wp20",December!$AJ$33,0)+IF(December!$B$34="wp20",December!$AJ$34,0)</f>
        <v>0</v>
      </c>
      <c r="V53" s="159">
        <f>IF(December!$B$31="wp21",December!$AJ$31,0)+IF(December!$B$32="wp21",December!$AJ$32,0)+IF(December!$B$33="wp21",December!$AJ$33,0)+IF(December!$B$34="wp21",December!$AJ$34,0)</f>
        <v>0</v>
      </c>
      <c r="W53" s="159">
        <f>IF(December!$B$31="wp22",December!$AJ$31,0)+IF(December!$B$32="wp22",December!$AJ$32,0)+IF(December!$B$33="wp22",December!$AJ$33,0)+IF(December!$B$34="wp22",December!$AJ$34,0)</f>
        <v>0</v>
      </c>
      <c r="X53" s="159">
        <f>IF(December!$B$31="wp23",December!$AJ$31,0)+IF(December!$B$32="wp23",December!$AJ$32,0)+IF(December!$B$33="wp23",December!$AJ$33,0)+IF(December!$B$34="wp23",December!$AJ$34,0)</f>
        <v>0</v>
      </c>
      <c r="Y53" s="159">
        <f>IF(December!$B$31="wp24",December!$AJ$31,0)+IF(December!$B$32="wp24",December!$AJ$32,0)+IF(December!$B$33="wp24",December!$AJ$33,0)+IF(December!$B$34="wp24",December!$AJ$34,0)</f>
        <v>0</v>
      </c>
      <c r="Z53" s="159">
        <f>IF(December!$B$31="wp25",December!$AJ$31,0)+IF(December!$B$32="wp25",December!$AJ$32,0)+IF(December!$B$33="wp25",December!$AJ$33,0)+IF(December!$B$34="wp25",December!$AJ$34,0)</f>
        <v>0</v>
      </c>
      <c r="AA53" s="159">
        <f>IF(December!$B$31="wp26",December!$AJ$31,0)+IF(December!$B$32="wp26",December!$AJ$32,0)+IF(December!$B$33="wp26",December!$AJ$33,0)+IF(December!$B$34="wp26",December!$AJ$34,0)</f>
        <v>0</v>
      </c>
      <c r="AB53" s="159">
        <f>IF(December!$B$31="wp27",December!$AJ$31,0)+IF(December!$B$32="wp27",December!$AJ$32,0)+IF(December!$B$33="wp27",December!$AJ$33,0)+IF(December!$B$34="wp27",December!$AJ$34,0)</f>
        <v>0</v>
      </c>
      <c r="AC53" s="159">
        <f>IF(December!$B$31="wp29",December!$AJ$31,0)+IF(December!$B$32="wp29",December!$AJ$32,0)+IF(December!$B$33="wp29",December!$AJ$33,0)+IF(December!$B$34="wp29",December!$AJ$34,0)</f>
        <v>0</v>
      </c>
      <c r="AD53" s="159">
        <f>IF(December!$B$31="wp30",December!$AJ$31,0)+IF(December!$B$32="wp30",December!$AJ$32,0)+IF(December!$B$33="wp30",December!$AJ$33,0)+IF(December!$B$34="wp30",December!$AJ$34,0)</f>
        <v>0</v>
      </c>
      <c r="AE53" s="159">
        <f>IF(December!$B$31="wp31",December!$AJ$31,0)+IF(December!$B$32="wp31",December!$AJ$32,0)+IF(December!$B$33="wp31",December!$AJ$33,0)+IF(December!$B$34="wp31",December!$AJ$34,0)</f>
        <v>0</v>
      </c>
      <c r="AF53" s="160">
        <f>IF(December!$B$31="wp32",December!$AJ$31,0)+IF(December!$B$32="wp32",December!$AJ$32,0)+IF(December!$B$33="wp32",December!$AJ$33,0)+IF(December!$B$34="wp32",December!$AJ$34,0)</f>
        <v>0</v>
      </c>
      <c r="AG53" s="146">
        <f t="shared" si="4"/>
        <v>0</v>
      </c>
    </row>
    <row r="54" spans="1:33" ht="15.75" thickBot="1" x14ac:dyDescent="0.3">
      <c r="A54" s="135" t="s">
        <v>208</v>
      </c>
      <c r="B54" s="150">
        <f>SUM(B42:B53)/(1485/12)</f>
        <v>0</v>
      </c>
      <c r="C54" s="151">
        <f>SUM(C42:C53)/(1485/12)</f>
        <v>0</v>
      </c>
      <c r="D54" s="151">
        <f t="shared" ref="D54:AF54" si="5">SUM(D42:D53)/(1485/12)</f>
        <v>0</v>
      </c>
      <c r="E54" s="151">
        <f t="shared" si="5"/>
        <v>0</v>
      </c>
      <c r="F54" s="151">
        <f t="shared" si="5"/>
        <v>0</v>
      </c>
      <c r="G54" s="151">
        <f t="shared" si="5"/>
        <v>0</v>
      </c>
      <c r="H54" s="151">
        <f t="shared" si="5"/>
        <v>0</v>
      </c>
      <c r="I54" s="151">
        <f t="shared" si="5"/>
        <v>0</v>
      </c>
      <c r="J54" s="151">
        <f t="shared" si="5"/>
        <v>0</v>
      </c>
      <c r="K54" s="151">
        <f t="shared" si="5"/>
        <v>0</v>
      </c>
      <c r="L54" s="151">
        <f t="shared" si="5"/>
        <v>0</v>
      </c>
      <c r="M54" s="151">
        <f t="shared" si="5"/>
        <v>0</v>
      </c>
      <c r="N54" s="151">
        <f t="shared" si="5"/>
        <v>0</v>
      </c>
      <c r="O54" s="151">
        <f t="shared" si="5"/>
        <v>0</v>
      </c>
      <c r="P54" s="151">
        <f t="shared" si="5"/>
        <v>0</v>
      </c>
      <c r="Q54" s="151">
        <f t="shared" si="5"/>
        <v>0</v>
      </c>
      <c r="R54" s="151">
        <f t="shared" si="5"/>
        <v>0</v>
      </c>
      <c r="S54" s="151">
        <f t="shared" si="5"/>
        <v>0</v>
      </c>
      <c r="T54" s="151">
        <f t="shared" si="5"/>
        <v>0</v>
      </c>
      <c r="U54" s="151">
        <f t="shared" si="5"/>
        <v>0</v>
      </c>
      <c r="V54" s="151">
        <f t="shared" si="5"/>
        <v>0</v>
      </c>
      <c r="W54" s="151">
        <f t="shared" si="5"/>
        <v>0</v>
      </c>
      <c r="X54" s="151">
        <f t="shared" si="5"/>
        <v>0</v>
      </c>
      <c r="Y54" s="151">
        <f t="shared" si="5"/>
        <v>0</v>
      </c>
      <c r="Z54" s="151">
        <f t="shared" si="5"/>
        <v>0</v>
      </c>
      <c r="AA54" s="151">
        <f t="shared" si="5"/>
        <v>0</v>
      </c>
      <c r="AB54" s="151">
        <f t="shared" si="5"/>
        <v>0</v>
      </c>
      <c r="AC54" s="151">
        <f t="shared" si="5"/>
        <v>0</v>
      </c>
      <c r="AD54" s="151">
        <f t="shared" si="5"/>
        <v>0</v>
      </c>
      <c r="AE54" s="151">
        <f t="shared" si="5"/>
        <v>0</v>
      </c>
      <c r="AF54" s="151">
        <f t="shared" si="5"/>
        <v>0</v>
      </c>
      <c r="AG54" s="131">
        <f>SUM(B54:AF54)</f>
        <v>0</v>
      </c>
    </row>
  </sheetData>
  <sheetProtection sheet="1" objects="1" scenarios="1"/>
  <mergeCells count="38">
    <mergeCell ref="U40:AA40"/>
    <mergeCell ref="B39:E39"/>
    <mergeCell ref="F39:J39"/>
    <mergeCell ref="K39:L39"/>
    <mergeCell ref="M39:P39"/>
    <mergeCell ref="Q39:T39"/>
    <mergeCell ref="U39:AA39"/>
    <mergeCell ref="B40:E40"/>
    <mergeCell ref="F40:J40"/>
    <mergeCell ref="K40:L40"/>
    <mergeCell ref="M40:P40"/>
    <mergeCell ref="Q40:T40"/>
    <mergeCell ref="U23:AA23"/>
    <mergeCell ref="B22:E22"/>
    <mergeCell ref="F22:J22"/>
    <mergeCell ref="K22:L22"/>
    <mergeCell ref="M22:P22"/>
    <mergeCell ref="Q22:T22"/>
    <mergeCell ref="U22:AA22"/>
    <mergeCell ref="B23:E23"/>
    <mergeCell ref="F23:J23"/>
    <mergeCell ref="K23:L23"/>
    <mergeCell ref="M23:P23"/>
    <mergeCell ref="Q23:T23"/>
    <mergeCell ref="A1:E1"/>
    <mergeCell ref="F1:AA4"/>
    <mergeCell ref="U6:AA6"/>
    <mergeCell ref="B5:E5"/>
    <mergeCell ref="F5:J5"/>
    <mergeCell ref="K5:L5"/>
    <mergeCell ref="M5:P5"/>
    <mergeCell ref="Q5:T5"/>
    <mergeCell ref="U5:AA5"/>
    <mergeCell ref="B6:E6"/>
    <mergeCell ref="F6:J6"/>
    <mergeCell ref="K6:L6"/>
    <mergeCell ref="M6:P6"/>
    <mergeCell ref="Q6:T6"/>
  </mergeCells>
  <conditionalFormatting sqref="B8:AF19 B25:AF36 B42:AF53">
    <cfRule type="cellIs" dxfId="147" priority="7" operator="greaterThan">
      <formula>0</formula>
    </cfRule>
  </conditionalFormatting>
  <conditionalFormatting sqref="A22:AG37">
    <cfRule type="expression" dxfId="146" priority="20">
      <formula>NOT($AI$22)</formula>
    </cfRule>
  </conditionalFormatting>
  <conditionalFormatting sqref="A39:AG54">
    <cfRule type="expression" dxfId="145" priority="22">
      <formula>NOT($AI$39)</formula>
    </cfRule>
  </conditionalFormatting>
  <pageMargins left="0.7" right="0.7" top="0.75" bottom="0.75" header="0.3" footer="0.3"/>
  <pageSetup paperSize="9" scale="5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AT90"/>
  <sheetViews>
    <sheetView showGridLines="0" zoomScale="85" zoomScaleNormal="85" zoomScaleSheetLayoutView="100"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103"/>
      <c r="B2" s="103"/>
      <c r="C2" s="103"/>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103"/>
      <c r="J4" s="103"/>
      <c r="K4" s="103"/>
      <c r="L4" s="103"/>
      <c r="M4" s="103"/>
      <c r="N4" s="103"/>
      <c r="O4" s="103"/>
      <c r="P4" s="103"/>
      <c r="Q4" s="103"/>
      <c r="R4" s="103"/>
      <c r="S4" s="103"/>
      <c r="T4" s="103"/>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103"/>
      <c r="AG9" s="103"/>
      <c r="AH9" s="103"/>
      <c r="AI9" s="103"/>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sun</v>
      </c>
      <c r="F11" s="27" t="str">
        <f t="shared" ref="F11:AI11" si="0">F57</f>
        <v>mon</v>
      </c>
      <c r="G11" s="27" t="str">
        <f t="shared" si="0"/>
        <v>tue</v>
      </c>
      <c r="H11" s="27" t="str">
        <f t="shared" si="0"/>
        <v>wed</v>
      </c>
      <c r="I11" s="27" t="str">
        <f t="shared" si="0"/>
        <v>thu</v>
      </c>
      <c r="J11" s="27" t="str">
        <f t="shared" si="0"/>
        <v>fri</v>
      </c>
      <c r="K11" s="27" t="str">
        <f t="shared" si="0"/>
        <v>sat</v>
      </c>
      <c r="L11" s="27" t="str">
        <f t="shared" si="0"/>
        <v>sun</v>
      </c>
      <c r="M11" s="27" t="str">
        <f t="shared" si="0"/>
        <v>mon</v>
      </c>
      <c r="N11" s="27" t="str">
        <f t="shared" si="0"/>
        <v>tue</v>
      </c>
      <c r="O11" s="27" t="str">
        <f t="shared" si="0"/>
        <v>wed</v>
      </c>
      <c r="P11" s="27" t="str">
        <f t="shared" si="0"/>
        <v>thu</v>
      </c>
      <c r="Q11" s="27" t="str">
        <f t="shared" si="0"/>
        <v>fri</v>
      </c>
      <c r="R11" s="27" t="str">
        <f t="shared" si="0"/>
        <v>sat</v>
      </c>
      <c r="S11" s="27" t="str">
        <f t="shared" si="0"/>
        <v>sun</v>
      </c>
      <c r="T11" s="27" t="str">
        <f t="shared" si="0"/>
        <v>mon</v>
      </c>
      <c r="U11" s="27" t="str">
        <f t="shared" si="0"/>
        <v>tue</v>
      </c>
      <c r="V11" s="27" t="str">
        <f t="shared" si="0"/>
        <v>wed</v>
      </c>
      <c r="W11" s="27" t="str">
        <f t="shared" si="0"/>
        <v>thu</v>
      </c>
      <c r="X11" s="27" t="str">
        <f t="shared" si="0"/>
        <v>fri</v>
      </c>
      <c r="Y11" s="27" t="str">
        <f t="shared" si="0"/>
        <v>sat</v>
      </c>
      <c r="Z11" s="27" t="str">
        <f t="shared" si="0"/>
        <v>sun</v>
      </c>
      <c r="AA11" s="27" t="str">
        <f t="shared" si="0"/>
        <v>mon</v>
      </c>
      <c r="AB11" s="27" t="str">
        <f t="shared" si="0"/>
        <v>tue</v>
      </c>
      <c r="AC11" s="27" t="str">
        <f t="shared" si="0"/>
        <v>wed</v>
      </c>
      <c r="AD11" s="27" t="str">
        <f t="shared" si="0"/>
        <v>thu</v>
      </c>
      <c r="AE11" s="27" t="str">
        <f t="shared" si="0"/>
        <v>fri</v>
      </c>
      <c r="AF11" s="27" t="str">
        <f t="shared" si="0"/>
        <v>sat</v>
      </c>
      <c r="AG11" s="27" t="str">
        <f t="shared" si="0"/>
        <v>sun</v>
      </c>
      <c r="AH11" s="27" t="str">
        <f t="shared" si="0"/>
        <v>mon</v>
      </c>
      <c r="AI11" s="28" t="str">
        <f t="shared" si="0"/>
        <v>tue</v>
      </c>
      <c r="AJ11" s="29"/>
      <c r="AK11" s="315"/>
      <c r="AL11" s="313"/>
      <c r="AM11" s="313"/>
      <c r="AN11" s="314"/>
      <c r="AO11" s="103"/>
    </row>
    <row r="12" spans="1:46" s="20" customFormat="1" ht="15" customHeight="1" x14ac:dyDescent="0.2">
      <c r="A12" s="316" t="s">
        <v>62</v>
      </c>
      <c r="B12" s="317"/>
      <c r="C12" s="318" t="s">
        <v>10</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103"/>
    </row>
    <row r="13" spans="1:46" s="20" customFormat="1" ht="6" customHeight="1" x14ac:dyDescent="0.2">
      <c r="A13" s="34"/>
      <c r="B13" s="34"/>
      <c r="C13" s="34"/>
      <c r="D13" s="34"/>
      <c r="E13" s="35"/>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101"/>
      <c r="B18" s="101"/>
      <c r="C18" s="101"/>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 t="shared" ref="E19:AI19" si="3">SUM(E20,E25,E30,E35,E36*E59)</f>
        <v>#N/A</v>
      </c>
      <c r="F19" s="59" t="e">
        <f t="shared" si="3"/>
        <v>#N/A</v>
      </c>
      <c r="G19" s="59" t="e">
        <f t="shared" si="3"/>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146</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148</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AQ22</f>
        <v>0</v>
      </c>
    </row>
    <row r="24" spans="1:46" s="20" customFormat="1" ht="15.75" customHeight="1" thickBot="1" x14ac:dyDescent="0.25">
      <c r="A24" s="42"/>
      <c r="B24" s="348" t="s">
        <v>171</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5">SUMIF($AQ26:$AQ29,TRUE,E26:E29)*E$60</f>
        <v>0</v>
      </c>
      <c r="F25" s="67">
        <f t="shared" si="5"/>
        <v>0</v>
      </c>
      <c r="G25" s="67">
        <f t="shared" si="5"/>
        <v>0</v>
      </c>
      <c r="H25" s="67">
        <f t="shared" si="5"/>
        <v>0</v>
      </c>
      <c r="I25" s="67">
        <f t="shared" si="5"/>
        <v>0</v>
      </c>
      <c r="J25" s="67">
        <f t="shared" si="5"/>
        <v>0</v>
      </c>
      <c r="K25" s="67">
        <f t="shared" si="5"/>
        <v>0</v>
      </c>
      <c r="L25" s="67">
        <f t="shared" si="5"/>
        <v>0</v>
      </c>
      <c r="M25" s="67">
        <f t="shared" si="5"/>
        <v>0</v>
      </c>
      <c r="N25" s="67">
        <f t="shared" si="5"/>
        <v>0</v>
      </c>
      <c r="O25" s="67">
        <f t="shared" si="5"/>
        <v>0</v>
      </c>
      <c r="P25" s="67">
        <f t="shared" si="5"/>
        <v>0</v>
      </c>
      <c r="Q25" s="67">
        <f t="shared" si="5"/>
        <v>0</v>
      </c>
      <c r="R25" s="67">
        <f t="shared" si="5"/>
        <v>0</v>
      </c>
      <c r="S25" s="67">
        <f t="shared" si="5"/>
        <v>0</v>
      </c>
      <c r="T25" s="67">
        <f t="shared" si="5"/>
        <v>0</v>
      </c>
      <c r="U25" s="67">
        <f t="shared" si="5"/>
        <v>0</v>
      </c>
      <c r="V25" s="67">
        <f t="shared" si="5"/>
        <v>0</v>
      </c>
      <c r="W25" s="67">
        <f t="shared" si="5"/>
        <v>0</v>
      </c>
      <c r="X25" s="67">
        <f t="shared" si="5"/>
        <v>0</v>
      </c>
      <c r="Y25" s="67">
        <f t="shared" si="5"/>
        <v>0</v>
      </c>
      <c r="Z25" s="67">
        <f t="shared" si="5"/>
        <v>0</v>
      </c>
      <c r="AA25" s="67">
        <f t="shared" si="5"/>
        <v>0</v>
      </c>
      <c r="AB25" s="67">
        <f t="shared" si="5"/>
        <v>0</v>
      </c>
      <c r="AC25" s="67">
        <f t="shared" si="5"/>
        <v>0</v>
      </c>
      <c r="AD25" s="67">
        <f t="shared" si="5"/>
        <v>0</v>
      </c>
      <c r="AE25" s="67">
        <f t="shared" si="5"/>
        <v>0</v>
      </c>
      <c r="AF25" s="67">
        <f t="shared" si="5"/>
        <v>0</v>
      </c>
      <c r="AG25" s="67">
        <f t="shared" si="5"/>
        <v>0</v>
      </c>
      <c r="AH25" s="67">
        <f t="shared" si="5"/>
        <v>0</v>
      </c>
      <c r="AI25" s="68">
        <f t="shared" si="5"/>
        <v>0</v>
      </c>
      <c r="AJ25" s="56">
        <f>SUM(E25:AI25)</f>
        <v>0</v>
      </c>
      <c r="AK25" s="332"/>
      <c r="AL25" s="333"/>
      <c r="AM25" s="333"/>
      <c r="AN25" s="334"/>
      <c r="AO25" s="109"/>
      <c r="AQ25" s="20" t="b">
        <f>AND(B7&lt;&gt;"",B7&lt;&gt;0)</f>
        <v>0</v>
      </c>
    </row>
    <row r="26" spans="1:46" s="20" customFormat="1" ht="15" customHeight="1" x14ac:dyDescent="0.2">
      <c r="A26" s="42"/>
      <c r="B26" s="342" t="s">
        <v>144</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6">SUMIF($AQ31:$AQ34,TRUE,E31:E34)*E$60</f>
        <v>0</v>
      </c>
      <c r="F30" s="67">
        <f t="shared" si="6"/>
        <v>0</v>
      </c>
      <c r="G30" s="67">
        <f t="shared" si="6"/>
        <v>0</v>
      </c>
      <c r="H30" s="67">
        <f t="shared" si="6"/>
        <v>0</v>
      </c>
      <c r="I30" s="67">
        <f t="shared" si="6"/>
        <v>0</v>
      </c>
      <c r="J30" s="67">
        <f t="shared" si="6"/>
        <v>0</v>
      </c>
      <c r="K30" s="67">
        <f t="shared" si="6"/>
        <v>0</v>
      </c>
      <c r="L30" s="67">
        <f t="shared" si="6"/>
        <v>0</v>
      </c>
      <c r="M30" s="67">
        <f t="shared" si="6"/>
        <v>0</v>
      </c>
      <c r="N30" s="67">
        <f t="shared" si="6"/>
        <v>0</v>
      </c>
      <c r="O30" s="67">
        <f t="shared" si="6"/>
        <v>0</v>
      </c>
      <c r="P30" s="67">
        <f t="shared" si="6"/>
        <v>0</v>
      </c>
      <c r="Q30" s="67">
        <f t="shared" si="6"/>
        <v>0</v>
      </c>
      <c r="R30" s="67">
        <f t="shared" si="6"/>
        <v>0</v>
      </c>
      <c r="S30" s="67">
        <f t="shared" si="6"/>
        <v>0</v>
      </c>
      <c r="T30" s="67">
        <f t="shared" si="6"/>
        <v>0</v>
      </c>
      <c r="U30" s="67">
        <f t="shared" si="6"/>
        <v>0</v>
      </c>
      <c r="V30" s="67">
        <f t="shared" si="6"/>
        <v>0</v>
      </c>
      <c r="W30" s="67">
        <f t="shared" si="6"/>
        <v>0</v>
      </c>
      <c r="X30" s="67">
        <f t="shared" si="6"/>
        <v>0</v>
      </c>
      <c r="Y30" s="67">
        <f t="shared" si="6"/>
        <v>0</v>
      </c>
      <c r="Z30" s="67">
        <f t="shared" si="6"/>
        <v>0</v>
      </c>
      <c r="AA30" s="67">
        <f t="shared" si="6"/>
        <v>0</v>
      </c>
      <c r="AB30" s="67">
        <f t="shared" si="6"/>
        <v>0</v>
      </c>
      <c r="AC30" s="67">
        <f t="shared" si="6"/>
        <v>0</v>
      </c>
      <c r="AD30" s="67">
        <f t="shared" si="6"/>
        <v>0</v>
      </c>
      <c r="AE30" s="67">
        <f t="shared" si="6"/>
        <v>0</v>
      </c>
      <c r="AF30" s="67">
        <f t="shared" si="6"/>
        <v>0</v>
      </c>
      <c r="AG30" s="67">
        <f t="shared" si="6"/>
        <v>0</v>
      </c>
      <c r="AH30" s="67">
        <f t="shared" si="6"/>
        <v>0</v>
      </c>
      <c r="AI30" s="68">
        <f t="shared" si="6"/>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7">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7"/>
        <v>0</v>
      </c>
      <c r="AK32" s="332"/>
      <c r="AL32" s="333"/>
      <c r="AM32" s="333"/>
      <c r="AN32" s="334"/>
      <c r="AO32" s="109"/>
      <c r="AQ32" s="20" t="b">
        <f>AND(K8="y",AQ30)</f>
        <v>0</v>
      </c>
    </row>
    <row r="33" spans="1:45"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7"/>
        <v>0</v>
      </c>
      <c r="AK33" s="332"/>
      <c r="AL33" s="333"/>
      <c r="AM33" s="333"/>
      <c r="AN33" s="334"/>
      <c r="AO33" s="109"/>
      <c r="AQ33" s="20" t="b">
        <f>AQ32</f>
        <v>0</v>
      </c>
    </row>
    <row r="34" spans="1:45"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7"/>
        <v>0</v>
      </c>
      <c r="AK34" s="351"/>
      <c r="AL34" s="352"/>
      <c r="AM34" s="352"/>
      <c r="AN34" s="353"/>
      <c r="AO34" s="109"/>
      <c r="AQ34" s="20" t="b">
        <f>AQ32</f>
        <v>0</v>
      </c>
    </row>
    <row r="35" spans="1:45"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7"/>
        <v>0</v>
      </c>
      <c r="AK35" s="224"/>
      <c r="AL35" s="224"/>
      <c r="AM35" s="224"/>
      <c r="AN35" s="225"/>
      <c r="AO35" s="109"/>
      <c r="AQ35" s="20" t="b">
        <v>1</v>
      </c>
    </row>
    <row r="36" spans="1:45" s="20" customFormat="1" ht="15" customHeight="1" x14ac:dyDescent="0.2">
      <c r="A36" s="170"/>
      <c r="B36" s="357" t="s">
        <v>72</v>
      </c>
      <c r="C36" s="357"/>
      <c r="D36" s="358"/>
      <c r="E36" s="165" t="e">
        <f>E70</f>
        <v>#N/A</v>
      </c>
      <c r="F36" s="166" t="e">
        <f t="shared" ref="F36:AI36" si="8">F70</f>
        <v>#N/A</v>
      </c>
      <c r="G36" s="166" t="e">
        <f t="shared" si="8"/>
        <v>#N/A</v>
      </c>
      <c r="H36" s="166" t="e">
        <f t="shared" si="8"/>
        <v>#N/A</v>
      </c>
      <c r="I36" s="166" t="e">
        <f t="shared" si="8"/>
        <v>#N/A</v>
      </c>
      <c r="J36" s="166" t="e">
        <f t="shared" si="8"/>
        <v>#N/A</v>
      </c>
      <c r="K36" s="166" t="e">
        <f t="shared" si="8"/>
        <v>#N/A</v>
      </c>
      <c r="L36" s="166" t="e">
        <f t="shared" si="8"/>
        <v>#N/A</v>
      </c>
      <c r="M36" s="166" t="e">
        <f t="shared" si="8"/>
        <v>#N/A</v>
      </c>
      <c r="N36" s="166" t="e">
        <f t="shared" si="8"/>
        <v>#N/A</v>
      </c>
      <c r="O36" s="166" t="e">
        <f t="shared" si="8"/>
        <v>#N/A</v>
      </c>
      <c r="P36" s="166" t="e">
        <f t="shared" si="8"/>
        <v>#N/A</v>
      </c>
      <c r="Q36" s="166" t="e">
        <f t="shared" si="8"/>
        <v>#N/A</v>
      </c>
      <c r="R36" s="166" t="e">
        <f t="shared" si="8"/>
        <v>#N/A</v>
      </c>
      <c r="S36" s="166" t="e">
        <f t="shared" si="8"/>
        <v>#N/A</v>
      </c>
      <c r="T36" s="166" t="e">
        <f t="shared" si="8"/>
        <v>#N/A</v>
      </c>
      <c r="U36" s="166" t="e">
        <f t="shared" si="8"/>
        <v>#N/A</v>
      </c>
      <c r="V36" s="166" t="e">
        <f t="shared" si="8"/>
        <v>#N/A</v>
      </c>
      <c r="W36" s="166" t="e">
        <f t="shared" si="8"/>
        <v>#N/A</v>
      </c>
      <c r="X36" s="166" t="e">
        <f t="shared" si="8"/>
        <v>#N/A</v>
      </c>
      <c r="Y36" s="166" t="e">
        <f t="shared" si="8"/>
        <v>#N/A</v>
      </c>
      <c r="Z36" s="166" t="e">
        <f t="shared" si="8"/>
        <v>#N/A</v>
      </c>
      <c r="AA36" s="166" t="e">
        <f t="shared" si="8"/>
        <v>#N/A</v>
      </c>
      <c r="AB36" s="166" t="e">
        <f t="shared" si="8"/>
        <v>#N/A</v>
      </c>
      <c r="AC36" s="166" t="e">
        <f t="shared" si="8"/>
        <v>#N/A</v>
      </c>
      <c r="AD36" s="166" t="e">
        <f t="shared" si="8"/>
        <v>#N/A</v>
      </c>
      <c r="AE36" s="166" t="e">
        <f t="shared" si="8"/>
        <v>#N/A</v>
      </c>
      <c r="AF36" s="166" t="e">
        <f t="shared" si="8"/>
        <v>#N/A</v>
      </c>
      <c r="AG36" s="166" t="e">
        <f t="shared" si="8"/>
        <v>#N/A</v>
      </c>
      <c r="AH36" s="166" t="e">
        <f t="shared" si="8"/>
        <v>#N/A</v>
      </c>
      <c r="AI36" s="169" t="e">
        <f t="shared" si="8"/>
        <v>#N/A</v>
      </c>
      <c r="AJ36" s="167" t="e">
        <f t="shared" si="7"/>
        <v>#N/A</v>
      </c>
      <c r="AK36" s="359"/>
      <c r="AL36" s="359"/>
      <c r="AM36" s="359"/>
      <c r="AN36" s="360"/>
      <c r="AO36" s="109"/>
      <c r="AQ36" s="20" t="b">
        <v>1</v>
      </c>
    </row>
    <row r="37" spans="1:45" s="20" customFormat="1" ht="15" customHeight="1" thickBot="1" x14ac:dyDescent="0.25">
      <c r="A37" s="171"/>
      <c r="B37" s="363" t="s">
        <v>213</v>
      </c>
      <c r="C37" s="364"/>
      <c r="D37" s="365"/>
      <c r="E37" s="119" t="e">
        <f t="shared" ref="E37:AI37" si="9">IF(AND(E55=TRUE,E56=FALSE,E54=TRUE,E62=FALSE,E63=FALSE,E64=FALSE,E65=FALSE),E71,0)</f>
        <v>#N/A</v>
      </c>
      <c r="F37" s="119" t="e">
        <f t="shared" si="9"/>
        <v>#N/A</v>
      </c>
      <c r="G37" s="119" t="e">
        <f t="shared" si="9"/>
        <v>#N/A</v>
      </c>
      <c r="H37" s="119" t="e">
        <f t="shared" si="9"/>
        <v>#N/A</v>
      </c>
      <c r="I37" s="119" t="e">
        <f t="shared" si="9"/>
        <v>#N/A</v>
      </c>
      <c r="J37" s="119" t="e">
        <f t="shared" si="9"/>
        <v>#N/A</v>
      </c>
      <c r="K37" s="119" t="e">
        <f t="shared" si="9"/>
        <v>#N/A</v>
      </c>
      <c r="L37" s="119" t="e">
        <f t="shared" si="9"/>
        <v>#N/A</v>
      </c>
      <c r="M37" s="119" t="e">
        <f t="shared" si="9"/>
        <v>#N/A</v>
      </c>
      <c r="N37" s="119" t="e">
        <f t="shared" si="9"/>
        <v>#N/A</v>
      </c>
      <c r="O37" s="119" t="e">
        <f t="shared" si="9"/>
        <v>#N/A</v>
      </c>
      <c r="P37" s="119" t="e">
        <f t="shared" si="9"/>
        <v>#N/A</v>
      </c>
      <c r="Q37" s="119" t="e">
        <f t="shared" si="9"/>
        <v>#N/A</v>
      </c>
      <c r="R37" s="119" t="e">
        <f t="shared" si="9"/>
        <v>#N/A</v>
      </c>
      <c r="S37" s="119" t="e">
        <f t="shared" si="9"/>
        <v>#N/A</v>
      </c>
      <c r="T37" s="119" t="e">
        <f t="shared" si="9"/>
        <v>#N/A</v>
      </c>
      <c r="U37" s="119" t="e">
        <f t="shared" si="9"/>
        <v>#N/A</v>
      </c>
      <c r="V37" s="119" t="e">
        <f t="shared" si="9"/>
        <v>#N/A</v>
      </c>
      <c r="W37" s="119" t="e">
        <f t="shared" si="9"/>
        <v>#N/A</v>
      </c>
      <c r="X37" s="119" t="e">
        <f t="shared" si="9"/>
        <v>#N/A</v>
      </c>
      <c r="Y37" s="119" t="e">
        <f t="shared" si="9"/>
        <v>#N/A</v>
      </c>
      <c r="Z37" s="119" t="e">
        <f t="shared" si="9"/>
        <v>#N/A</v>
      </c>
      <c r="AA37" s="119" t="e">
        <f t="shared" si="9"/>
        <v>#N/A</v>
      </c>
      <c r="AB37" s="119" t="e">
        <f t="shared" si="9"/>
        <v>#N/A</v>
      </c>
      <c r="AC37" s="119" t="e">
        <f t="shared" si="9"/>
        <v>#N/A</v>
      </c>
      <c r="AD37" s="119" t="e">
        <f t="shared" si="9"/>
        <v>#N/A</v>
      </c>
      <c r="AE37" s="119" t="e">
        <f t="shared" si="9"/>
        <v>#N/A</v>
      </c>
      <c r="AF37" s="119" t="e">
        <f t="shared" si="9"/>
        <v>#N/A</v>
      </c>
      <c r="AG37" s="119" t="e">
        <f t="shared" si="9"/>
        <v>#N/A</v>
      </c>
      <c r="AH37" s="119" t="e">
        <f t="shared" si="9"/>
        <v>#N/A</v>
      </c>
      <c r="AI37" s="119" t="e">
        <f t="shared" si="9"/>
        <v>#N/A</v>
      </c>
      <c r="AJ37" s="168" t="e">
        <f t="shared" si="7"/>
        <v>#N/A</v>
      </c>
      <c r="AK37" s="140"/>
      <c r="AL37" s="140"/>
      <c r="AM37" s="140"/>
      <c r="AN37" s="140"/>
      <c r="AO37" s="109"/>
      <c r="AQ37" s="20" t="b">
        <v>1</v>
      </c>
    </row>
    <row r="38" spans="1:45" s="20" customFormat="1" ht="13.5" customHeight="1" x14ac:dyDescent="0.25">
      <c r="A38" s="101"/>
      <c r="B38" s="101"/>
      <c r="C38" s="101"/>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5" s="20" customFormat="1" ht="15" customHeight="1" x14ac:dyDescent="0.2">
      <c r="A39" s="361" t="s">
        <v>67</v>
      </c>
      <c r="B39" s="322"/>
      <c r="C39" s="322"/>
      <c r="D39" s="362"/>
      <c r="E39" s="52" t="e">
        <f t="shared" ref="E39:AI39" si="10">SUM(E14,E19,E37)</f>
        <v>#N/A</v>
      </c>
      <c r="F39" s="52" t="e">
        <f t="shared" si="10"/>
        <v>#N/A</v>
      </c>
      <c r="G39" s="52" t="e">
        <f t="shared" si="10"/>
        <v>#N/A</v>
      </c>
      <c r="H39" s="52" t="e">
        <f t="shared" si="10"/>
        <v>#N/A</v>
      </c>
      <c r="I39" s="52" t="e">
        <f t="shared" si="10"/>
        <v>#N/A</v>
      </c>
      <c r="J39" s="52" t="e">
        <f t="shared" si="10"/>
        <v>#N/A</v>
      </c>
      <c r="K39" s="52" t="e">
        <f t="shared" si="10"/>
        <v>#N/A</v>
      </c>
      <c r="L39" s="52" t="e">
        <f t="shared" si="10"/>
        <v>#N/A</v>
      </c>
      <c r="M39" s="52" t="e">
        <f t="shared" si="10"/>
        <v>#N/A</v>
      </c>
      <c r="N39" s="52" t="e">
        <f t="shared" si="10"/>
        <v>#N/A</v>
      </c>
      <c r="O39" s="52" t="e">
        <f t="shared" si="10"/>
        <v>#N/A</v>
      </c>
      <c r="P39" s="52" t="e">
        <f t="shared" si="10"/>
        <v>#N/A</v>
      </c>
      <c r="Q39" s="52" t="e">
        <f t="shared" si="10"/>
        <v>#N/A</v>
      </c>
      <c r="R39" s="52" t="e">
        <f t="shared" si="10"/>
        <v>#N/A</v>
      </c>
      <c r="S39" s="52" t="e">
        <f t="shared" si="10"/>
        <v>#N/A</v>
      </c>
      <c r="T39" s="52" t="e">
        <f t="shared" si="10"/>
        <v>#N/A</v>
      </c>
      <c r="U39" s="52" t="e">
        <f t="shared" si="10"/>
        <v>#N/A</v>
      </c>
      <c r="V39" s="52" t="e">
        <f t="shared" si="10"/>
        <v>#N/A</v>
      </c>
      <c r="W39" s="52" t="e">
        <f t="shared" si="10"/>
        <v>#N/A</v>
      </c>
      <c r="X39" s="52" t="e">
        <f t="shared" si="10"/>
        <v>#N/A</v>
      </c>
      <c r="Y39" s="52" t="e">
        <f t="shared" si="10"/>
        <v>#N/A</v>
      </c>
      <c r="Z39" s="52" t="e">
        <f t="shared" si="10"/>
        <v>#N/A</v>
      </c>
      <c r="AA39" s="52" t="e">
        <f t="shared" si="10"/>
        <v>#N/A</v>
      </c>
      <c r="AB39" s="52" t="e">
        <f t="shared" si="10"/>
        <v>#N/A</v>
      </c>
      <c r="AC39" s="52" t="e">
        <f t="shared" si="10"/>
        <v>#N/A</v>
      </c>
      <c r="AD39" s="52" t="e">
        <f t="shared" si="10"/>
        <v>#N/A</v>
      </c>
      <c r="AE39" s="52" t="e">
        <f t="shared" si="10"/>
        <v>#N/A</v>
      </c>
      <c r="AF39" s="52" t="e">
        <f t="shared" si="10"/>
        <v>#N/A</v>
      </c>
      <c r="AG39" s="52" t="e">
        <f t="shared" si="10"/>
        <v>#N/A</v>
      </c>
      <c r="AH39" s="52" t="e">
        <f t="shared" si="10"/>
        <v>#N/A</v>
      </c>
      <c r="AI39" s="52" t="e">
        <f t="shared" si="10"/>
        <v>#N/A</v>
      </c>
      <c r="AJ39" s="54" t="e">
        <f>SUM(E39:AI39)</f>
        <v>#N/A</v>
      </c>
      <c r="AK39" s="43"/>
      <c r="AL39" s="43"/>
      <c r="AM39" s="43"/>
      <c r="AN39" s="43"/>
      <c r="AO39" s="43"/>
      <c r="AS39" s="20" t="s">
        <v>254</v>
      </c>
    </row>
    <row r="40" spans="1:45" s="20" customFormat="1" x14ac:dyDescent="0.25">
      <c r="A40" s="101"/>
      <c r="B40" s="101"/>
      <c r="C40" s="101"/>
      <c r="D40" s="41"/>
      <c r="E40" s="210" t="e">
        <f t="shared" ref="E40" si="11">IF(E50=FALSE,"OBS",IF(E39=0," ",IF(E39&gt;7.4,"OBS",(IF(E17="F"," ",IF(E16="Y"," ",IF(E15="Y"," ",IF(E85&gt;0,"OBS"," "))))))))</f>
        <v>#N/A</v>
      </c>
      <c r="F40" s="210" t="e">
        <f t="shared" ref="F40" si="12">IF(F39=0," ",IF(F39&gt;7.4,"OBS",(IF(F17="F"," ",IF(F16="Y"," ",IF(F15="Y"," ",IF(F85&gt;0,"OBS",IF(F50=FALSE,"OBS"," "))))))))</f>
        <v>#N/A</v>
      </c>
      <c r="G40" s="210" t="e">
        <f t="shared" ref="G40" si="13">IF(G39=0," ",IF(G39&gt;7.4,"OBS",(IF(G17="F"," ",IF(G16="Y"," ",IF(G15="Y"," ",IF(G85&gt;0,"OBS",IF(G50=FALSE,"OBS"," "))))))))</f>
        <v>#N/A</v>
      </c>
      <c r="H40" s="210" t="e">
        <f t="shared" ref="H40" si="14">IF(H39=0," ",IF(H39&gt;7.4,"OBS",(IF(H17="F"," ",IF(H16="Y"," ",IF(H15="Y"," ",IF(H85&gt;0,"OBS",IF(H50=FALSE,"OBS"," "))))))))</f>
        <v>#N/A</v>
      </c>
      <c r="I40" s="210" t="e">
        <f t="shared" ref="I40" si="15">IF(I39=0," ",IF(I39&gt;7.4,"OBS",(IF(I17="F"," ",IF(I16="Y"," ",IF(I15="Y"," ",IF(I85&gt;0,"OBS",IF(I50=FALSE,"OBS"," "))))))))</f>
        <v>#N/A</v>
      </c>
      <c r="J40" s="210" t="e">
        <f t="shared" ref="J40" si="16">IF(J39=0," ",IF(J39&gt;7.4,"OBS",(IF(J17="F"," ",IF(J16="Y"," ",IF(J15="Y"," ",IF(J85&gt;0,"OBS",IF(J50=FALSE,"OBS"," "))))))))</f>
        <v>#N/A</v>
      </c>
      <c r="K40" s="210" t="e">
        <f t="shared" ref="K40" si="17">IF(K39=0," ",IF(K39&gt;7.4,"OBS",(IF(K17="F"," ",IF(K16="Y"," ",IF(K15="Y"," ",IF(K85&gt;0,"OBS",IF(K50=FALSE,"OBS"," "))))))))</f>
        <v>#N/A</v>
      </c>
      <c r="L40" s="210" t="e">
        <f t="shared" ref="L40" si="18">IF(L39=0," ",IF(L39&gt;7.4,"OBS",(IF(L17="F"," ",IF(L16="Y"," ",IF(L15="Y"," ",IF(L85&gt;0,"OBS",IF(L50=FALSE,"OBS"," "))))))))</f>
        <v>#N/A</v>
      </c>
      <c r="M40" s="210" t="e">
        <f t="shared" ref="M40" si="19">IF(M39=0," ",IF(M39&gt;7.4,"OBS",(IF(M17="F"," ",IF(M16="Y"," ",IF(M15="Y"," ",IF(M85&gt;0,"OBS",IF(M50=FALSE,"OBS"," "))))))))</f>
        <v>#N/A</v>
      </c>
      <c r="N40" s="210" t="e">
        <f t="shared" ref="N40" si="20">IF(N39=0," ",IF(N39&gt;7.4,"OBS",(IF(N17="F"," ",IF(N16="Y"," ",IF(N15="Y"," ",IF(N85&gt;0,"OBS",IF(N50=FALSE,"OBS"," "))))))))</f>
        <v>#N/A</v>
      </c>
      <c r="O40" s="210" t="e">
        <f t="shared" ref="O40" si="21">IF(O39=0," ",IF(O39&gt;7.4,"OBS",(IF(O17="F"," ",IF(O16="Y"," ",IF(O15="Y"," ",IF(O85&gt;0,"OBS",IF(O50=FALSE,"OBS"," "))))))))</f>
        <v>#N/A</v>
      </c>
      <c r="P40" s="210" t="e">
        <f t="shared" ref="P40" si="22">IF(P39=0," ",IF(P39&gt;7.4,"OBS",(IF(P17="F"," ",IF(P16="Y"," ",IF(P15="Y"," ",IF(P85&gt;0,"OBS",IF(P50=FALSE,"OBS"," "))))))))</f>
        <v>#N/A</v>
      </c>
      <c r="Q40" s="210" t="e">
        <f t="shared" ref="Q40" si="23">IF(Q39=0," ",IF(Q39&gt;7.4,"OBS",(IF(Q17="F"," ",IF(Q16="Y"," ",IF(Q15="Y"," ",IF(Q85&gt;0,"OBS",IF(Q50=FALSE,"OBS"," "))))))))</f>
        <v>#N/A</v>
      </c>
      <c r="R40" s="210" t="e">
        <f t="shared" ref="R40" si="24">IF(R39=0," ",IF(R39&gt;7.4,"OBS",(IF(R17="F"," ",IF(R16="Y"," ",IF(R15="Y"," ",IF(R85&gt;0,"OBS",IF(R50=FALSE,"OBS"," "))))))))</f>
        <v>#N/A</v>
      </c>
      <c r="S40" s="210" t="e">
        <f t="shared" ref="S40" si="25">IF(S39=0," ",IF(S39&gt;7.4,"OBS",(IF(S17="F"," ",IF(S16="Y"," ",IF(S15="Y"," ",IF(S85&gt;0,"OBS",IF(S50=FALSE,"OBS"," "))))))))</f>
        <v>#N/A</v>
      </c>
      <c r="T40" s="210" t="e">
        <f t="shared" ref="T40" si="26">IF(T39=0," ",IF(T39&gt;7.4,"OBS",(IF(T17="F"," ",IF(T16="Y"," ",IF(T15="Y"," ",IF(T85&gt;0,"OBS",IF(T50=FALSE,"OBS"," "))))))))</f>
        <v>#N/A</v>
      </c>
      <c r="U40" s="210" t="e">
        <f t="shared" ref="U40" si="27">IF(U39=0," ",IF(U39&gt;7.4,"OBS",(IF(U17="F"," ",IF(U16="Y"," ",IF(U15="Y"," ",IF(U85&gt;0,"OBS",IF(U50=FALSE,"OBS"," "))))))))</f>
        <v>#N/A</v>
      </c>
      <c r="V40" s="210" t="e">
        <f t="shared" ref="V40" si="28">IF(V39=0," ",IF(V39&gt;7.4,"OBS",(IF(V17="F"," ",IF(V16="Y"," ",IF(V15="Y"," ",IF(V85&gt;0,"OBS",IF(V50=FALSE,"OBS"," "))))))))</f>
        <v>#N/A</v>
      </c>
      <c r="W40" s="210" t="e">
        <f t="shared" ref="W40" si="29">IF(W39=0," ",IF(W39&gt;7.4,"OBS",(IF(W17="F"," ",IF(W16="Y"," ",IF(W15="Y"," ",IF(W85&gt;0,"OBS",IF(W50=FALSE,"OBS"," "))))))))</f>
        <v>#N/A</v>
      </c>
      <c r="X40" s="210" t="e">
        <f t="shared" ref="X40" si="30">IF(X39=0," ",IF(X39&gt;7.4,"OBS",(IF(X17="F"," ",IF(X16="Y"," ",IF(X15="Y"," ",IF(X85&gt;0,"OBS",IF(X50=FALSE,"OBS"," "))))))))</f>
        <v>#N/A</v>
      </c>
      <c r="Y40" s="210" t="e">
        <f t="shared" ref="Y40" si="31">IF(Y39=0," ",IF(Y39&gt;7.4,"OBS",(IF(Y17="F"," ",IF(Y16="Y"," ",IF(Y15="Y"," ",IF(Y85&gt;0,"OBS",IF(Y50=FALSE,"OBS"," "))))))))</f>
        <v>#N/A</v>
      </c>
      <c r="Z40" s="210" t="e">
        <f t="shared" ref="Z40" si="32">IF(Z39=0," ",IF(Z39&gt;7.4,"OBS",(IF(Z17="F"," ",IF(Z16="Y"," ",IF(Z15="Y"," ",IF(Z85&gt;0,"OBS",IF(Z50=FALSE,"OBS"," "))))))))</f>
        <v>#N/A</v>
      </c>
      <c r="AA40" s="210" t="e">
        <f t="shared" ref="AA40" si="33">IF(AA39=0," ",IF(AA39&gt;7.4,"OBS",(IF(AA17="F"," ",IF(AA16="Y"," ",IF(AA15="Y"," ",IF(AA85&gt;0,"OBS",IF(AA50=FALSE,"OBS"," "))))))))</f>
        <v>#N/A</v>
      </c>
      <c r="AB40" s="210" t="e">
        <f t="shared" ref="AB40" si="34">IF(AB39=0," ",IF(AB39&gt;7.4,"OBS",(IF(AB17="F"," ",IF(AB16="Y"," ",IF(AB15="Y"," ",IF(AB85&gt;0,"OBS",IF(AB50=FALSE,"OBS"," "))))))))</f>
        <v>#N/A</v>
      </c>
      <c r="AC40" s="210" t="e">
        <f t="shared" ref="AC40" si="35">IF(AC39=0," ",IF(AC39&gt;7.4,"OBS",(IF(AC17="F"," ",IF(AC16="Y"," ",IF(AC15="Y"," ",IF(AC85&gt;0,"OBS",IF(AC50=FALSE,"OBS"," "))))))))</f>
        <v>#N/A</v>
      </c>
      <c r="AD40" s="210" t="e">
        <f t="shared" ref="AD40" si="36">IF(AD39=0," ",IF(AD39&gt;7.4,"OBS",(IF(AD17="F"," ",IF(AD16="Y"," ",IF(AD15="Y"," ",IF(AD85&gt;0,"OBS",IF(AD50=FALSE,"OBS"," "))))))))</f>
        <v>#N/A</v>
      </c>
      <c r="AE40" s="210" t="e">
        <f t="shared" ref="AE40" si="37">IF(AE39=0," ",IF(AE39&gt;7.4,"OBS",(IF(AE17="F"," ",IF(AE16="Y"," ",IF(AE15="Y"," ",IF(AE85&gt;0,"OBS",IF(AE50=FALSE,"OBS"," "))))))))</f>
        <v>#N/A</v>
      </c>
      <c r="AF40" s="210" t="e">
        <f t="shared" ref="AF40" si="38">IF(AF39=0," ",IF(AF39&gt;7.4,"OBS",(IF(AF17="F"," ",IF(AF16="Y"," ",IF(AF15="Y"," ",IF(AF85&gt;0,"OBS",IF(AF50=FALSE,"OBS"," "))))))))</f>
        <v>#N/A</v>
      </c>
      <c r="AG40" s="210" t="e">
        <f t="shared" ref="AG40" si="39">IF(AG39=0," ",IF(AG39&gt;7.4,"OBS",(IF(AG17="F"," ",IF(AG16="Y"," ",IF(AG15="Y"," ",IF(AG85&gt;0,"OBS",IF(AG50=FALSE,"OBS"," "))))))))</f>
        <v>#N/A</v>
      </c>
      <c r="AH40" s="210" t="e">
        <f t="shared" ref="AH40" si="40">IF(AH39=0," ",IF(AH39&gt;7.4,"OBS",(IF(AH17="F"," ",IF(AH16="Y"," ",IF(AH15="Y"," ",IF(AH85&gt;0,"OBS",IF(AH50=FALSE,"OBS"," "))))))))</f>
        <v>#N/A</v>
      </c>
      <c r="AI40" s="210" t="e">
        <f t="shared" ref="AI40" si="41">IF(AI39=0," ",IF(AI39&gt;7.4,"OBS",(IF(AI17="F"," ",IF(AI16="Y"," ",IF(AI15="Y"," ",IF(AI85&gt;0,"OBS",IF(AI50=FALSE,"OBS"," "))))))))</f>
        <v>#N/A</v>
      </c>
      <c r="AJ40" s="210" t="e">
        <f>IF(AM6=AM7," ","OBS")</f>
        <v>#N/A</v>
      </c>
      <c r="AK40" s="43"/>
      <c r="AL40" s="43"/>
      <c r="AM40" s="43"/>
      <c r="AN40" s="43"/>
      <c r="AO40" s="43"/>
      <c r="AQ40" s="20">
        <f>COUNTIF(E40:AI40,"OBS")</f>
        <v>0</v>
      </c>
      <c r="AS40" s="240" t="e">
        <f>IF(AI39=0," ",IF(AI39&gt;7.4,"OBS",(IF(AI17="F"," ",IF(AI16="Y"," ",IF(AI15="Y"," ",IF(AI85&gt;0,"OBS"," ")))))))</f>
        <v>#N/A</v>
      </c>
    </row>
    <row r="41" spans="1:45" s="20" customFormat="1" x14ac:dyDescent="0.25">
      <c r="A41" s="101"/>
      <c r="B41" s="101"/>
      <c r="C41" s="101"/>
      <c r="D41" s="41"/>
      <c r="E41" s="43"/>
      <c r="F41" s="43"/>
      <c r="G41" s="43"/>
      <c r="H41" s="43"/>
      <c r="I41" s="43"/>
      <c r="J41" s="43"/>
      <c r="K41" s="43" t="e">
        <f t="shared" ref="K41:L41" si="42">IF(K50=FALSE,"OBS",IF(K39=0," ",IF(K39&gt;7.4,"OBS",(IF(K17="F"," ",IF(K16="Y"," ",IF(K15="Y"," ",IF(K85&gt;0,"OBS"," "))))))))</f>
        <v>#N/A</v>
      </c>
      <c r="L41" s="43" t="e">
        <f t="shared" si="42"/>
        <v>#N/A</v>
      </c>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5" s="20" customFormat="1" x14ac:dyDescent="0.25">
      <c r="A42" s="101"/>
      <c r="B42" s="101"/>
      <c r="C42" s="101"/>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5" s="20" customFormat="1" ht="12" x14ac:dyDescent="0.2">
      <c r="A43" s="101"/>
      <c r="B43" s="101"/>
      <c r="C43" s="101"/>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5"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5"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5"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5"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5"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101"/>
      <c r="B49" s="101"/>
      <c r="C49" s="101"/>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101"/>
      <c r="B50" s="101"/>
      <c r="C50" s="101"/>
      <c r="E50" s="43" t="e">
        <f>E51=E52</f>
        <v>#N/A</v>
      </c>
      <c r="F50" s="43" t="e">
        <f t="shared" ref="F50:AI50" si="43">F51=F52</f>
        <v>#N/A</v>
      </c>
      <c r="G50" s="43" t="e">
        <f t="shared" si="43"/>
        <v>#N/A</v>
      </c>
      <c r="H50" s="43" t="e">
        <f t="shared" si="43"/>
        <v>#N/A</v>
      </c>
      <c r="I50" s="43" t="e">
        <f t="shared" si="43"/>
        <v>#N/A</v>
      </c>
      <c r="J50" s="43" t="e">
        <f t="shared" si="43"/>
        <v>#N/A</v>
      </c>
      <c r="K50" s="43" t="e">
        <f t="shared" si="43"/>
        <v>#N/A</v>
      </c>
      <c r="L50" s="43" t="e">
        <f t="shared" si="43"/>
        <v>#N/A</v>
      </c>
      <c r="M50" s="43" t="e">
        <f t="shared" si="43"/>
        <v>#N/A</v>
      </c>
      <c r="N50" s="43" t="e">
        <f t="shared" si="43"/>
        <v>#N/A</v>
      </c>
      <c r="O50" s="43" t="e">
        <f t="shared" si="43"/>
        <v>#N/A</v>
      </c>
      <c r="P50" s="43" t="e">
        <f t="shared" si="43"/>
        <v>#N/A</v>
      </c>
      <c r="Q50" s="43" t="e">
        <f t="shared" si="43"/>
        <v>#N/A</v>
      </c>
      <c r="R50" s="43" t="e">
        <f t="shared" si="43"/>
        <v>#N/A</v>
      </c>
      <c r="S50" s="43" t="e">
        <f t="shared" si="43"/>
        <v>#N/A</v>
      </c>
      <c r="T50" s="43" t="e">
        <f t="shared" si="43"/>
        <v>#N/A</v>
      </c>
      <c r="U50" s="43" t="e">
        <f t="shared" si="43"/>
        <v>#N/A</v>
      </c>
      <c r="V50" s="43" t="e">
        <f t="shared" si="43"/>
        <v>#N/A</v>
      </c>
      <c r="W50" s="43" t="e">
        <f t="shared" si="43"/>
        <v>#N/A</v>
      </c>
      <c r="X50" s="43" t="e">
        <f t="shared" si="43"/>
        <v>#N/A</v>
      </c>
      <c r="Y50" s="43" t="e">
        <f t="shared" si="43"/>
        <v>#N/A</v>
      </c>
      <c r="Z50" s="43" t="e">
        <f t="shared" si="43"/>
        <v>#N/A</v>
      </c>
      <c r="AA50" s="43" t="e">
        <f t="shared" si="43"/>
        <v>#N/A</v>
      </c>
      <c r="AB50" s="43" t="e">
        <f t="shared" si="43"/>
        <v>#N/A</v>
      </c>
      <c r="AC50" s="43" t="e">
        <f t="shared" si="43"/>
        <v>#N/A</v>
      </c>
      <c r="AD50" s="43" t="e">
        <f t="shared" si="43"/>
        <v>#N/A</v>
      </c>
      <c r="AE50" s="43" t="e">
        <f t="shared" si="43"/>
        <v>#N/A</v>
      </c>
      <c r="AF50" s="43" t="e">
        <f t="shared" si="43"/>
        <v>#N/A</v>
      </c>
      <c r="AG50" s="43" t="e">
        <f t="shared" si="43"/>
        <v>#N/A</v>
      </c>
      <c r="AH50" s="43" t="e">
        <f t="shared" si="43"/>
        <v>#N/A</v>
      </c>
      <c r="AI50" s="43" t="e">
        <f t="shared" si="43"/>
        <v>#N/A</v>
      </c>
      <c r="AJ50" s="43"/>
      <c r="AK50" s="43"/>
      <c r="AL50" s="43"/>
      <c r="AM50" s="43"/>
      <c r="AN50" s="43"/>
      <c r="AO50" s="43"/>
    </row>
    <row r="51" spans="1:41" ht="16.5" hidden="1" customHeight="1" x14ac:dyDescent="0.25">
      <c r="A51" s="101"/>
      <c r="B51" s="101"/>
      <c r="C51" s="101"/>
      <c r="E51" s="43" t="e">
        <f>IF(E55=E56,0,IF(E55=TRUE,7.4,IF(E56=TRUE,7.4,0)))</f>
        <v>#N/A</v>
      </c>
      <c r="F51" s="43" t="e">
        <f t="shared" ref="F51:AI51" si="44">IF(F55=F56,0,IF(F55=TRUE,7.4,IF(F56=TRUE,7.4,0)))</f>
        <v>#N/A</v>
      </c>
      <c r="G51" s="43" t="e">
        <f t="shared" si="44"/>
        <v>#N/A</v>
      </c>
      <c r="H51" s="43" t="e">
        <f t="shared" si="44"/>
        <v>#N/A</v>
      </c>
      <c r="I51" s="43" t="e">
        <f t="shared" si="44"/>
        <v>#N/A</v>
      </c>
      <c r="J51" s="43" t="e">
        <f t="shared" si="44"/>
        <v>#N/A</v>
      </c>
      <c r="K51" s="43" t="e">
        <f t="shared" si="44"/>
        <v>#N/A</v>
      </c>
      <c r="L51" s="43" t="e">
        <f t="shared" si="44"/>
        <v>#N/A</v>
      </c>
      <c r="M51" s="43" t="e">
        <f t="shared" si="44"/>
        <v>#N/A</v>
      </c>
      <c r="N51" s="43" t="e">
        <f t="shared" si="44"/>
        <v>#N/A</v>
      </c>
      <c r="O51" s="43" t="e">
        <f t="shared" si="44"/>
        <v>#N/A</v>
      </c>
      <c r="P51" s="43" t="e">
        <f t="shared" si="44"/>
        <v>#N/A</v>
      </c>
      <c r="Q51" s="43" t="e">
        <f t="shared" si="44"/>
        <v>#N/A</v>
      </c>
      <c r="R51" s="43" t="e">
        <f t="shared" si="44"/>
        <v>#N/A</v>
      </c>
      <c r="S51" s="43" t="e">
        <f t="shared" si="44"/>
        <v>#N/A</v>
      </c>
      <c r="T51" s="43" t="e">
        <f t="shared" si="44"/>
        <v>#N/A</v>
      </c>
      <c r="U51" s="43" t="e">
        <f t="shared" si="44"/>
        <v>#N/A</v>
      </c>
      <c r="V51" s="43" t="e">
        <f t="shared" si="44"/>
        <v>#N/A</v>
      </c>
      <c r="W51" s="43" t="e">
        <f t="shared" si="44"/>
        <v>#N/A</v>
      </c>
      <c r="X51" s="43" t="e">
        <f t="shared" si="44"/>
        <v>#N/A</v>
      </c>
      <c r="Y51" s="43" t="e">
        <f t="shared" si="44"/>
        <v>#N/A</v>
      </c>
      <c r="Z51" s="43" t="e">
        <f t="shared" si="44"/>
        <v>#N/A</v>
      </c>
      <c r="AA51" s="43" t="e">
        <f t="shared" si="44"/>
        <v>#N/A</v>
      </c>
      <c r="AB51" s="43" t="e">
        <f t="shared" si="44"/>
        <v>#N/A</v>
      </c>
      <c r="AC51" s="43" t="e">
        <f t="shared" si="44"/>
        <v>#N/A</v>
      </c>
      <c r="AD51" s="43" t="e">
        <f t="shared" si="44"/>
        <v>#N/A</v>
      </c>
      <c r="AE51" s="43" t="e">
        <f t="shared" si="44"/>
        <v>#N/A</v>
      </c>
      <c r="AF51" s="43" t="e">
        <f t="shared" si="44"/>
        <v>#N/A</v>
      </c>
      <c r="AG51" s="43" t="e">
        <f t="shared" si="44"/>
        <v>#N/A</v>
      </c>
      <c r="AH51" s="43" t="e">
        <f t="shared" si="44"/>
        <v>#N/A</v>
      </c>
      <c r="AI51" s="43" t="e">
        <f t="shared" si="44"/>
        <v>#N/A</v>
      </c>
      <c r="AJ51" s="43"/>
      <c r="AK51" s="43"/>
      <c r="AL51" s="43"/>
      <c r="AM51" s="43"/>
      <c r="AN51" s="43"/>
      <c r="AO51" s="43"/>
    </row>
    <row r="52" spans="1:41" hidden="1" x14ac:dyDescent="0.25">
      <c r="E52" s="114" t="e">
        <f>SUM(E21:E24)+SUM(E26:E29)+SUM(E31:E34)+E35+E36+E37</f>
        <v>#N/A</v>
      </c>
      <c r="F52" s="114" t="e">
        <f t="shared" ref="F52:AI52" si="45">SUM(F21:F24)+SUM(F26:F29)+SUM(F31:F34)+F35+F36+F37</f>
        <v>#N/A</v>
      </c>
      <c r="G52" s="114" t="e">
        <f t="shared" si="45"/>
        <v>#N/A</v>
      </c>
      <c r="H52" s="114" t="e">
        <f t="shared" si="45"/>
        <v>#N/A</v>
      </c>
      <c r="I52" s="114" t="e">
        <f t="shared" si="45"/>
        <v>#N/A</v>
      </c>
      <c r="J52" s="114" t="e">
        <f t="shared" si="45"/>
        <v>#N/A</v>
      </c>
      <c r="K52" s="114" t="e">
        <f t="shared" si="45"/>
        <v>#N/A</v>
      </c>
      <c r="L52" s="114" t="e">
        <f t="shared" si="45"/>
        <v>#N/A</v>
      </c>
      <c r="M52" s="114" t="e">
        <f t="shared" si="45"/>
        <v>#N/A</v>
      </c>
      <c r="N52" s="114" t="e">
        <f t="shared" si="45"/>
        <v>#N/A</v>
      </c>
      <c r="O52" s="114" t="e">
        <f t="shared" si="45"/>
        <v>#N/A</v>
      </c>
      <c r="P52" s="114" t="e">
        <f t="shared" si="45"/>
        <v>#N/A</v>
      </c>
      <c r="Q52" s="114" t="e">
        <f t="shared" si="45"/>
        <v>#N/A</v>
      </c>
      <c r="R52" s="114" t="e">
        <f t="shared" si="45"/>
        <v>#N/A</v>
      </c>
      <c r="S52" s="114" t="e">
        <f t="shared" si="45"/>
        <v>#N/A</v>
      </c>
      <c r="T52" s="114" t="e">
        <f t="shared" si="45"/>
        <v>#N/A</v>
      </c>
      <c r="U52" s="114" t="e">
        <f t="shared" si="45"/>
        <v>#N/A</v>
      </c>
      <c r="V52" s="114" t="e">
        <f t="shared" si="45"/>
        <v>#N/A</v>
      </c>
      <c r="W52" s="114" t="e">
        <f t="shared" si="45"/>
        <v>#N/A</v>
      </c>
      <c r="X52" s="114" t="e">
        <f t="shared" si="45"/>
        <v>#N/A</v>
      </c>
      <c r="Y52" s="114" t="e">
        <f t="shared" si="45"/>
        <v>#N/A</v>
      </c>
      <c r="Z52" s="114" t="e">
        <f t="shared" si="45"/>
        <v>#N/A</v>
      </c>
      <c r="AA52" s="114" t="e">
        <f t="shared" si="45"/>
        <v>#N/A</v>
      </c>
      <c r="AB52" s="114" t="e">
        <f t="shared" si="45"/>
        <v>#N/A</v>
      </c>
      <c r="AC52" s="114" t="e">
        <f t="shared" si="45"/>
        <v>#N/A</v>
      </c>
      <c r="AD52" s="114" t="e">
        <f t="shared" si="45"/>
        <v>#N/A</v>
      </c>
      <c r="AE52" s="114" t="e">
        <f t="shared" si="45"/>
        <v>#N/A</v>
      </c>
      <c r="AF52" s="114" t="e">
        <f t="shared" si="45"/>
        <v>#N/A</v>
      </c>
      <c r="AG52" s="114" t="e">
        <f t="shared" si="45"/>
        <v>#N/A</v>
      </c>
      <c r="AH52" s="114" t="e">
        <f t="shared" si="45"/>
        <v>#N/A</v>
      </c>
      <c r="AI52" s="114" t="e">
        <f t="shared" si="45"/>
        <v>#N/A</v>
      </c>
      <c r="AJ52" s="114"/>
    </row>
    <row r="53" spans="1:41" hidden="1" x14ac:dyDescent="0.25">
      <c r="A53" s="106" t="s">
        <v>7</v>
      </c>
      <c r="E53" s="110">
        <f>DATE($C$11,VLOOKUP($C$12,Dim!$B$4:$C$15,2,FALSE),E10)</f>
        <v>1</v>
      </c>
      <c r="F53" s="110">
        <f>DATE($C$11,VLOOKUP($C$12,Dim!$B$4:$C$15,2,FALSE),F10)</f>
        <v>2</v>
      </c>
      <c r="G53" s="110">
        <f>DATE($C$11,VLOOKUP($C$12,Dim!$B$4:$C$15,2,FALSE),G10)</f>
        <v>3</v>
      </c>
      <c r="H53" s="110">
        <f>DATE($C$11,VLOOKUP($C$12,Dim!$B$4:$C$15,2,FALSE),H10)</f>
        <v>4</v>
      </c>
      <c r="I53" s="110">
        <f>DATE($C$11,VLOOKUP($C$12,Dim!$B$4:$C$15,2,FALSE),I10)</f>
        <v>5</v>
      </c>
      <c r="J53" s="110">
        <f>DATE($C$11,VLOOKUP($C$12,Dim!$B$4:$C$15,2,FALSE),J10)</f>
        <v>6</v>
      </c>
      <c r="K53" s="110">
        <f>DATE($C$11,VLOOKUP($C$12,Dim!$B$4:$C$15,2,FALSE),K10)</f>
        <v>7</v>
      </c>
      <c r="L53" s="110">
        <f>DATE($C$11,VLOOKUP($C$12,Dim!$B$4:$C$15,2,FALSE),L10)</f>
        <v>8</v>
      </c>
      <c r="M53" s="110">
        <f>DATE($C$11,VLOOKUP($C$12,Dim!$B$4:$C$15,2,FALSE),M10)</f>
        <v>9</v>
      </c>
      <c r="N53" s="110">
        <f>DATE($C$11,VLOOKUP($C$12,Dim!$B$4:$C$15,2,FALSE),N10)</f>
        <v>10</v>
      </c>
      <c r="O53" s="110">
        <f>DATE($C$11,VLOOKUP($C$12,Dim!$B$4:$C$15,2,FALSE),O10)</f>
        <v>11</v>
      </c>
      <c r="P53" s="110">
        <f>DATE($C$11,VLOOKUP($C$12,Dim!$B$4:$C$15,2,FALSE),P10)</f>
        <v>12</v>
      </c>
      <c r="Q53" s="110">
        <f>DATE($C$11,VLOOKUP($C$12,Dim!$B$4:$C$15,2,FALSE),Q10)</f>
        <v>13</v>
      </c>
      <c r="R53" s="110">
        <f>DATE($C$11,VLOOKUP($C$12,Dim!$B$4:$C$15,2,FALSE),R10)</f>
        <v>14</v>
      </c>
      <c r="S53" s="110">
        <f>DATE($C$11,VLOOKUP($C$12,Dim!$B$4:$C$15,2,FALSE),S10)</f>
        <v>15</v>
      </c>
      <c r="T53" s="110">
        <f>DATE($C$11,VLOOKUP($C$12,Dim!$B$4:$C$15,2,FALSE),T10)</f>
        <v>16</v>
      </c>
      <c r="U53" s="110">
        <f>DATE($C$11,VLOOKUP($C$12,Dim!$B$4:$C$15,2,FALSE),U10)</f>
        <v>17</v>
      </c>
      <c r="V53" s="110">
        <f>DATE($C$11,VLOOKUP($C$12,Dim!$B$4:$C$15,2,FALSE),V10)</f>
        <v>18</v>
      </c>
      <c r="W53" s="110">
        <f>DATE($C$11,VLOOKUP($C$12,Dim!$B$4:$C$15,2,FALSE),W10)</f>
        <v>19</v>
      </c>
      <c r="X53" s="110">
        <f>DATE($C$11,VLOOKUP($C$12,Dim!$B$4:$C$15,2,FALSE),X10)</f>
        <v>20</v>
      </c>
      <c r="Y53" s="110">
        <f>DATE($C$11,VLOOKUP($C$12,Dim!$B$4:$C$15,2,FALSE),Y10)</f>
        <v>21</v>
      </c>
      <c r="Z53" s="110">
        <f>DATE($C$11,VLOOKUP($C$12,Dim!$B$4:$C$15,2,FALSE),Z10)</f>
        <v>22</v>
      </c>
      <c r="AA53" s="110">
        <f>DATE($C$11,VLOOKUP($C$12,Dim!$B$4:$C$15,2,FALSE),AA10)</f>
        <v>23</v>
      </c>
      <c r="AB53" s="110">
        <f>DATE($C$11,VLOOKUP($C$12,Dim!$B$4:$C$15,2,FALSE),AB10)</f>
        <v>24</v>
      </c>
      <c r="AC53" s="110">
        <f>DATE($C$11,VLOOKUP($C$12,Dim!$B$4:$C$15,2,FALSE),AC10)</f>
        <v>25</v>
      </c>
      <c r="AD53" s="110">
        <f>DATE($C$11,VLOOKUP($C$12,Dim!$B$4:$C$15,2,FALSE),AD10)</f>
        <v>26</v>
      </c>
      <c r="AE53" s="110">
        <f>DATE($C$11,VLOOKUP($C$12,Dim!$B$4:$C$15,2,FALSE),AE10)</f>
        <v>27</v>
      </c>
      <c r="AF53" s="110">
        <f>DATE($C$11,VLOOKUP($C$12,Dim!$B$4:$C$15,2,FALSE),AF10)</f>
        <v>28</v>
      </c>
      <c r="AG53" s="110">
        <f>DATE($C$11,VLOOKUP($C$12,Dim!$B$4:$C$15,2,FALSE),AG10)</f>
        <v>29</v>
      </c>
      <c r="AH53" s="110">
        <f>DATE($C$11,VLOOKUP($C$12,Dim!$B$4:$C$15,2,FALSE),AH10)</f>
        <v>30</v>
      </c>
      <c r="AI53" s="110">
        <f>DATE($C$11,VLOOKUP($C$12,Dim!$B$4:$C$15,2,FALSE),AI10)</f>
        <v>31</v>
      </c>
    </row>
    <row r="54" spans="1:41" hidden="1" x14ac:dyDescent="0.25">
      <c r="A54" s="106" t="s">
        <v>22</v>
      </c>
      <c r="E54" s="110" t="b">
        <f>MONTH(E53)=MONTH($E$53)</f>
        <v>1</v>
      </c>
      <c r="F54" s="110" t="b">
        <f t="shared" ref="F54:AI54" si="46">MONTH(F53)=MONTH($E$53)</f>
        <v>1</v>
      </c>
      <c r="G54" s="110" t="b">
        <f t="shared" si="46"/>
        <v>1</v>
      </c>
      <c r="H54" s="110" t="b">
        <f t="shared" si="46"/>
        <v>1</v>
      </c>
      <c r="I54" s="110" t="b">
        <f t="shared" si="46"/>
        <v>1</v>
      </c>
      <c r="J54" s="110" t="b">
        <f t="shared" si="46"/>
        <v>1</v>
      </c>
      <c r="K54" s="110" t="b">
        <f t="shared" si="46"/>
        <v>1</v>
      </c>
      <c r="L54" s="110" t="b">
        <f t="shared" si="46"/>
        <v>1</v>
      </c>
      <c r="M54" s="110" t="b">
        <f t="shared" si="46"/>
        <v>1</v>
      </c>
      <c r="N54" s="110" t="b">
        <f t="shared" si="46"/>
        <v>1</v>
      </c>
      <c r="O54" s="110" t="b">
        <f t="shared" si="46"/>
        <v>1</v>
      </c>
      <c r="P54" s="110" t="b">
        <f t="shared" si="46"/>
        <v>1</v>
      </c>
      <c r="Q54" s="110" t="b">
        <f t="shared" si="46"/>
        <v>1</v>
      </c>
      <c r="R54" s="110" t="b">
        <f t="shared" si="46"/>
        <v>1</v>
      </c>
      <c r="S54" s="110" t="b">
        <f t="shared" si="46"/>
        <v>1</v>
      </c>
      <c r="T54" s="110" t="b">
        <f t="shared" si="46"/>
        <v>1</v>
      </c>
      <c r="U54" s="110" t="b">
        <f t="shared" si="46"/>
        <v>1</v>
      </c>
      <c r="V54" s="110" t="b">
        <f t="shared" si="46"/>
        <v>1</v>
      </c>
      <c r="W54" s="110" t="b">
        <f t="shared" si="46"/>
        <v>1</v>
      </c>
      <c r="X54" s="110" t="b">
        <f t="shared" si="46"/>
        <v>1</v>
      </c>
      <c r="Y54" s="110" t="b">
        <f t="shared" si="46"/>
        <v>1</v>
      </c>
      <c r="Z54" s="110" t="b">
        <f t="shared" si="46"/>
        <v>1</v>
      </c>
      <c r="AA54" s="110" t="b">
        <f t="shared" si="46"/>
        <v>1</v>
      </c>
      <c r="AB54" s="110" t="b">
        <f t="shared" si="46"/>
        <v>1</v>
      </c>
      <c r="AC54" s="110" t="b">
        <f t="shared" si="46"/>
        <v>1</v>
      </c>
      <c r="AD54" s="110" t="b">
        <f t="shared" si="46"/>
        <v>1</v>
      </c>
      <c r="AE54" s="110" t="b">
        <f t="shared" si="46"/>
        <v>1</v>
      </c>
      <c r="AF54" s="110" t="b">
        <f t="shared" si="46"/>
        <v>1</v>
      </c>
      <c r="AG54" s="110" t="b">
        <f t="shared" si="46"/>
        <v>1</v>
      </c>
      <c r="AH54" s="110" t="b">
        <f t="shared" si="46"/>
        <v>1</v>
      </c>
      <c r="AI54" s="110" t="b">
        <f t="shared" si="46"/>
        <v>1</v>
      </c>
    </row>
    <row r="55" spans="1:41" hidden="1" x14ac:dyDescent="0.25">
      <c r="A55" s="106" t="s">
        <v>49</v>
      </c>
      <c r="E55" s="17" t="b">
        <f>WEEKDAY(E53,2)&lt;=5</f>
        <v>0</v>
      </c>
      <c r="F55" s="17" t="b">
        <f t="shared" ref="F55:AI55" si="47">WEEKDAY(F53,2)&lt;=5</f>
        <v>1</v>
      </c>
      <c r="G55" s="17" t="b">
        <f t="shared" si="47"/>
        <v>1</v>
      </c>
      <c r="H55" s="17" t="b">
        <f t="shared" si="47"/>
        <v>1</v>
      </c>
      <c r="I55" s="17" t="b">
        <f t="shared" si="47"/>
        <v>1</v>
      </c>
      <c r="J55" s="17" t="b">
        <f t="shared" si="47"/>
        <v>1</v>
      </c>
      <c r="K55" s="17" t="b">
        <f t="shared" si="47"/>
        <v>0</v>
      </c>
      <c r="L55" s="17" t="b">
        <f t="shared" si="47"/>
        <v>0</v>
      </c>
      <c r="M55" s="17" t="b">
        <f t="shared" si="47"/>
        <v>1</v>
      </c>
      <c r="N55" s="17" t="b">
        <f t="shared" si="47"/>
        <v>1</v>
      </c>
      <c r="O55" s="17" t="b">
        <f t="shared" si="47"/>
        <v>1</v>
      </c>
      <c r="P55" s="17" t="b">
        <f t="shared" si="47"/>
        <v>1</v>
      </c>
      <c r="Q55" s="17" t="b">
        <f t="shared" si="47"/>
        <v>1</v>
      </c>
      <c r="R55" s="17" t="b">
        <f t="shared" si="47"/>
        <v>0</v>
      </c>
      <c r="S55" s="17" t="b">
        <f t="shared" si="47"/>
        <v>0</v>
      </c>
      <c r="T55" s="17" t="b">
        <f t="shared" si="47"/>
        <v>1</v>
      </c>
      <c r="U55" s="17" t="b">
        <f t="shared" si="47"/>
        <v>1</v>
      </c>
      <c r="V55" s="17" t="b">
        <f t="shared" si="47"/>
        <v>1</v>
      </c>
      <c r="W55" s="17" t="b">
        <f t="shared" si="47"/>
        <v>1</v>
      </c>
      <c r="X55" s="17" t="b">
        <f t="shared" si="47"/>
        <v>1</v>
      </c>
      <c r="Y55" s="17" t="b">
        <f t="shared" si="47"/>
        <v>0</v>
      </c>
      <c r="Z55" s="17" t="b">
        <f t="shared" si="47"/>
        <v>0</v>
      </c>
      <c r="AA55" s="17" t="b">
        <f t="shared" si="47"/>
        <v>1</v>
      </c>
      <c r="AB55" s="17" t="b">
        <f t="shared" si="47"/>
        <v>1</v>
      </c>
      <c r="AC55" s="17" t="b">
        <f t="shared" si="47"/>
        <v>1</v>
      </c>
      <c r="AD55" s="17" t="b">
        <f t="shared" si="47"/>
        <v>1</v>
      </c>
      <c r="AE55" s="17" t="b">
        <f t="shared" si="47"/>
        <v>1</v>
      </c>
      <c r="AF55" s="17" t="b">
        <f t="shared" si="47"/>
        <v>0</v>
      </c>
      <c r="AG55" s="17" t="b">
        <f t="shared" si="47"/>
        <v>0</v>
      </c>
      <c r="AH55" s="17" t="b">
        <f t="shared" si="47"/>
        <v>1</v>
      </c>
      <c r="AI55" s="17" t="b">
        <f t="shared" si="47"/>
        <v>1</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sun</v>
      </c>
      <c r="F57" s="17" t="str">
        <f>VLOOKUP(WEEKDAY(F53,2),Dim!$A$19:$C$25,3,FALSE)</f>
        <v>mon</v>
      </c>
      <c r="G57" s="17" t="str">
        <f>VLOOKUP(WEEKDAY(G53,2),Dim!$A$19:$C$25,3,FALSE)</f>
        <v>tue</v>
      </c>
      <c r="H57" s="17" t="str">
        <f>VLOOKUP(WEEKDAY(H53,2),Dim!$A$19:$C$25,3,FALSE)</f>
        <v>wed</v>
      </c>
      <c r="I57" s="17" t="str">
        <f>VLOOKUP(WEEKDAY(I53,2),Dim!$A$19:$C$25,3,FALSE)</f>
        <v>thu</v>
      </c>
      <c r="J57" s="17" t="str">
        <f>VLOOKUP(WEEKDAY(J53,2),Dim!$A$19:$C$25,3,FALSE)</f>
        <v>fri</v>
      </c>
      <c r="K57" s="17" t="str">
        <f>VLOOKUP(WEEKDAY(K53,2),Dim!$A$19:$C$25,3,FALSE)</f>
        <v>sat</v>
      </c>
      <c r="L57" s="17" t="str">
        <f>VLOOKUP(WEEKDAY(L53,2),Dim!$A$19:$C$25,3,FALSE)</f>
        <v>sun</v>
      </c>
      <c r="M57" s="17" t="str">
        <f>VLOOKUP(WEEKDAY(M53,2),Dim!$A$19:$C$25,3,FALSE)</f>
        <v>mon</v>
      </c>
      <c r="N57" s="17" t="str">
        <f>VLOOKUP(WEEKDAY(N53,2),Dim!$A$19:$C$25,3,FALSE)</f>
        <v>tue</v>
      </c>
      <c r="O57" s="17" t="str">
        <f>VLOOKUP(WEEKDAY(O53,2),Dim!$A$19:$C$25,3,FALSE)</f>
        <v>wed</v>
      </c>
      <c r="P57" s="17" t="str">
        <f>VLOOKUP(WEEKDAY(P53,2),Dim!$A$19:$C$25,3,FALSE)</f>
        <v>thu</v>
      </c>
      <c r="Q57" s="17" t="str">
        <f>VLOOKUP(WEEKDAY(Q53,2),Dim!$A$19:$C$25,3,FALSE)</f>
        <v>fri</v>
      </c>
      <c r="R57" s="17" t="str">
        <f>VLOOKUP(WEEKDAY(R53,2),Dim!$A$19:$C$25,3,FALSE)</f>
        <v>sat</v>
      </c>
      <c r="S57" s="17" t="str">
        <f>VLOOKUP(WEEKDAY(S53,2),Dim!$A$19:$C$25,3,FALSE)</f>
        <v>sun</v>
      </c>
      <c r="T57" s="17" t="str">
        <f>VLOOKUP(WEEKDAY(T53,2),Dim!$A$19:$C$25,3,FALSE)</f>
        <v>mon</v>
      </c>
      <c r="U57" s="17" t="str">
        <f>VLOOKUP(WEEKDAY(U53,2),Dim!$A$19:$C$25,3,FALSE)</f>
        <v>tue</v>
      </c>
      <c r="V57" s="17" t="str">
        <f>VLOOKUP(WEEKDAY(V53,2),Dim!$A$19:$C$25,3,FALSE)</f>
        <v>wed</v>
      </c>
      <c r="W57" s="17" t="str">
        <f>VLOOKUP(WEEKDAY(W53,2),Dim!$A$19:$C$25,3,FALSE)</f>
        <v>thu</v>
      </c>
      <c r="X57" s="17" t="str">
        <f>VLOOKUP(WEEKDAY(X53,2),Dim!$A$19:$C$25,3,FALSE)</f>
        <v>fri</v>
      </c>
      <c r="Y57" s="17" t="str">
        <f>VLOOKUP(WEEKDAY(Y53,2),Dim!$A$19:$C$25,3,FALSE)</f>
        <v>sat</v>
      </c>
      <c r="Z57" s="17" t="str">
        <f>VLOOKUP(WEEKDAY(Z53,2),Dim!$A$19:$C$25,3,FALSE)</f>
        <v>sun</v>
      </c>
      <c r="AA57" s="17" t="str">
        <f>VLOOKUP(WEEKDAY(AA53,2),Dim!$A$19:$C$25,3,FALSE)</f>
        <v>mon</v>
      </c>
      <c r="AB57" s="17" t="str">
        <f>VLOOKUP(WEEKDAY(AB53,2),Dim!$A$19:$C$25,3,FALSE)</f>
        <v>tue</v>
      </c>
      <c r="AC57" s="17" t="str">
        <f>VLOOKUP(WEEKDAY(AC53,2),Dim!$A$19:$C$25,3,FALSE)</f>
        <v>wed</v>
      </c>
      <c r="AD57" s="17" t="str">
        <f>VLOOKUP(WEEKDAY(AD53,2),Dim!$A$19:$C$25,3,FALSE)</f>
        <v>thu</v>
      </c>
      <c r="AE57" s="17" t="str">
        <f>VLOOKUP(WEEKDAY(AE53,2),Dim!$A$19:$C$25,3,FALSE)</f>
        <v>fri</v>
      </c>
      <c r="AF57" s="17" t="str">
        <f>VLOOKUP(WEEKDAY(AF53,2),Dim!$A$19:$C$25,3,FALSE)</f>
        <v>sat</v>
      </c>
      <c r="AG57" s="17" t="str">
        <f>VLOOKUP(WEEKDAY(AG53,2),Dim!$A$19:$C$25,3,FALSE)</f>
        <v>sun</v>
      </c>
      <c r="AH57" s="17" t="str">
        <f>VLOOKUP(WEEKDAY(AH53,2),Dim!$A$19:$C$25,3,FALSE)</f>
        <v>mon</v>
      </c>
      <c r="AI57" s="17" t="str">
        <f>VLOOKUP(WEEKDAY(AI53,2),Dim!$A$19:$C$25,3,FALSE)</f>
        <v>tue</v>
      </c>
    </row>
    <row r="58" spans="1:41" hidden="1" x14ac:dyDescent="0.25">
      <c r="A58" s="106" t="s">
        <v>48</v>
      </c>
      <c r="E58" s="17" t="b">
        <f>NOT(OR(E62,E63,E64))</f>
        <v>1</v>
      </c>
      <c r="F58" s="17" t="b">
        <f t="shared" ref="F58:AI58" si="48">NOT(OR(F62,F63,F64))</f>
        <v>1</v>
      </c>
      <c r="G58" s="17" t="b">
        <f t="shared" si="48"/>
        <v>1</v>
      </c>
      <c r="H58" s="17" t="b">
        <f t="shared" si="48"/>
        <v>1</v>
      </c>
      <c r="I58" s="17" t="b">
        <f t="shared" si="48"/>
        <v>1</v>
      </c>
      <c r="J58" s="17" t="b">
        <f t="shared" si="48"/>
        <v>1</v>
      </c>
      <c r="K58" s="17" t="b">
        <f t="shared" si="48"/>
        <v>1</v>
      </c>
      <c r="L58" s="17" t="b">
        <f t="shared" si="48"/>
        <v>1</v>
      </c>
      <c r="M58" s="17" t="b">
        <f t="shared" si="48"/>
        <v>1</v>
      </c>
      <c r="N58" s="17" t="b">
        <f t="shared" si="48"/>
        <v>1</v>
      </c>
      <c r="O58" s="17" t="b">
        <f t="shared" si="48"/>
        <v>1</v>
      </c>
      <c r="P58" s="17" t="b">
        <f t="shared" si="48"/>
        <v>1</v>
      </c>
      <c r="Q58" s="17" t="b">
        <f t="shared" si="48"/>
        <v>1</v>
      </c>
      <c r="R58" s="17" t="b">
        <f t="shared" si="48"/>
        <v>1</v>
      </c>
      <c r="S58" s="17" t="b">
        <f t="shared" si="48"/>
        <v>1</v>
      </c>
      <c r="T58" s="17" t="b">
        <f t="shared" si="48"/>
        <v>1</v>
      </c>
      <c r="U58" s="17" t="b">
        <f t="shared" si="48"/>
        <v>1</v>
      </c>
      <c r="V58" s="17" t="b">
        <f t="shared" si="48"/>
        <v>1</v>
      </c>
      <c r="W58" s="17" t="b">
        <f t="shared" si="48"/>
        <v>1</v>
      </c>
      <c r="X58" s="17" t="b">
        <f t="shared" si="48"/>
        <v>1</v>
      </c>
      <c r="Y58" s="17" t="b">
        <f t="shared" si="48"/>
        <v>1</v>
      </c>
      <c r="Z58" s="17" t="b">
        <f t="shared" si="48"/>
        <v>1</v>
      </c>
      <c r="AA58" s="17" t="b">
        <f t="shared" si="48"/>
        <v>1</v>
      </c>
      <c r="AB58" s="17" t="b">
        <f t="shared" si="48"/>
        <v>1</v>
      </c>
      <c r="AC58" s="17" t="b">
        <f t="shared" si="48"/>
        <v>1</v>
      </c>
      <c r="AD58" s="17" t="b">
        <f t="shared" si="48"/>
        <v>1</v>
      </c>
      <c r="AE58" s="17" t="b">
        <f t="shared" si="48"/>
        <v>1</v>
      </c>
      <c r="AF58" s="17" t="b">
        <f t="shared" si="48"/>
        <v>1</v>
      </c>
      <c r="AG58" s="17" t="b">
        <f t="shared" si="48"/>
        <v>1</v>
      </c>
      <c r="AH58" s="17" t="b">
        <f t="shared" si="48"/>
        <v>1</v>
      </c>
      <c r="AI58" s="17" t="b">
        <f t="shared" si="48"/>
        <v>1</v>
      </c>
    </row>
    <row r="59" spans="1:41" hidden="1" x14ac:dyDescent="0.25">
      <c r="A59" s="106" t="s">
        <v>47</v>
      </c>
      <c r="E59" s="17" t="e">
        <f>AND(E54,E55,NOT(E56))</f>
        <v>#N/A</v>
      </c>
      <c r="F59" s="17" t="e">
        <f t="shared" ref="F59:AI59" si="49">AND(F54,F55,NOT(F56))</f>
        <v>#N/A</v>
      </c>
      <c r="G59" s="17" t="e">
        <f t="shared" si="49"/>
        <v>#N/A</v>
      </c>
      <c r="H59" s="17" t="e">
        <f t="shared" si="49"/>
        <v>#N/A</v>
      </c>
      <c r="I59" s="17" t="e">
        <f t="shared" si="49"/>
        <v>#N/A</v>
      </c>
      <c r="J59" s="17" t="e">
        <f t="shared" si="49"/>
        <v>#N/A</v>
      </c>
      <c r="K59" s="17" t="e">
        <f t="shared" si="49"/>
        <v>#N/A</v>
      </c>
      <c r="L59" s="17" t="e">
        <f t="shared" si="49"/>
        <v>#N/A</v>
      </c>
      <c r="M59" s="17" t="e">
        <f t="shared" si="49"/>
        <v>#N/A</v>
      </c>
      <c r="N59" s="17" t="e">
        <f t="shared" si="49"/>
        <v>#N/A</v>
      </c>
      <c r="O59" s="17" t="e">
        <f t="shared" si="49"/>
        <v>#N/A</v>
      </c>
      <c r="P59" s="17" t="e">
        <f t="shared" si="49"/>
        <v>#N/A</v>
      </c>
      <c r="Q59" s="17" t="e">
        <f t="shared" si="49"/>
        <v>#N/A</v>
      </c>
      <c r="R59" s="17" t="e">
        <f t="shared" si="49"/>
        <v>#N/A</v>
      </c>
      <c r="S59" s="17" t="e">
        <f t="shared" si="49"/>
        <v>#N/A</v>
      </c>
      <c r="T59" s="17" t="e">
        <f t="shared" si="49"/>
        <v>#N/A</v>
      </c>
      <c r="U59" s="17" t="e">
        <f t="shared" si="49"/>
        <v>#N/A</v>
      </c>
      <c r="V59" s="17" t="e">
        <f t="shared" si="49"/>
        <v>#N/A</v>
      </c>
      <c r="W59" s="17" t="e">
        <f t="shared" si="49"/>
        <v>#N/A</v>
      </c>
      <c r="X59" s="17" t="e">
        <f t="shared" si="49"/>
        <v>#N/A</v>
      </c>
      <c r="Y59" s="17" t="e">
        <f t="shared" si="49"/>
        <v>#N/A</v>
      </c>
      <c r="Z59" s="17" t="e">
        <f t="shared" si="49"/>
        <v>#N/A</v>
      </c>
      <c r="AA59" s="17" t="e">
        <f t="shared" si="49"/>
        <v>#N/A</v>
      </c>
      <c r="AB59" s="17" t="e">
        <f t="shared" si="49"/>
        <v>#N/A</v>
      </c>
      <c r="AC59" s="17" t="e">
        <f t="shared" si="49"/>
        <v>#N/A</v>
      </c>
      <c r="AD59" s="17" t="e">
        <f t="shared" si="49"/>
        <v>#N/A</v>
      </c>
      <c r="AE59" s="17" t="e">
        <f t="shared" si="49"/>
        <v>#N/A</v>
      </c>
      <c r="AF59" s="17" t="e">
        <f t="shared" si="49"/>
        <v>#N/A</v>
      </c>
      <c r="AG59" s="17" t="e">
        <f t="shared" si="49"/>
        <v>#N/A</v>
      </c>
      <c r="AH59" s="17" t="e">
        <f t="shared" si="49"/>
        <v>#N/A</v>
      </c>
      <c r="AI59" s="17" t="e">
        <f t="shared" si="49"/>
        <v>#N/A</v>
      </c>
    </row>
    <row r="60" spans="1:41" hidden="1" x14ac:dyDescent="0.25">
      <c r="A60" s="106" t="s">
        <v>46</v>
      </c>
      <c r="E60" s="17" t="b">
        <f>AND(E54,E58)</f>
        <v>1</v>
      </c>
      <c r="F60" s="17" t="b">
        <f t="shared" ref="F60:AI60" si="50">AND(F54,F58)</f>
        <v>1</v>
      </c>
      <c r="G60" s="17" t="b">
        <f t="shared" si="50"/>
        <v>1</v>
      </c>
      <c r="H60" s="17" t="b">
        <f t="shared" si="50"/>
        <v>1</v>
      </c>
      <c r="I60" s="17" t="b">
        <f t="shared" si="50"/>
        <v>1</v>
      </c>
      <c r="J60" s="17" t="b">
        <f t="shared" si="50"/>
        <v>1</v>
      </c>
      <c r="K60" s="17" t="b">
        <f t="shared" si="50"/>
        <v>1</v>
      </c>
      <c r="L60" s="17" t="b">
        <f t="shared" si="50"/>
        <v>1</v>
      </c>
      <c r="M60" s="17" t="b">
        <f t="shared" si="50"/>
        <v>1</v>
      </c>
      <c r="N60" s="17" t="b">
        <f t="shared" si="50"/>
        <v>1</v>
      </c>
      <c r="O60" s="17" t="b">
        <f t="shared" si="50"/>
        <v>1</v>
      </c>
      <c r="P60" s="17" t="b">
        <f t="shared" si="50"/>
        <v>1</v>
      </c>
      <c r="Q60" s="17" t="b">
        <f t="shared" si="50"/>
        <v>1</v>
      </c>
      <c r="R60" s="17" t="b">
        <f t="shared" si="50"/>
        <v>1</v>
      </c>
      <c r="S60" s="17" t="b">
        <f t="shared" si="50"/>
        <v>1</v>
      </c>
      <c r="T60" s="17" t="b">
        <f t="shared" si="50"/>
        <v>1</v>
      </c>
      <c r="U60" s="17" t="b">
        <f t="shared" si="50"/>
        <v>1</v>
      </c>
      <c r="V60" s="17" t="b">
        <f t="shared" si="50"/>
        <v>1</v>
      </c>
      <c r="W60" s="17" t="b">
        <f t="shared" si="50"/>
        <v>1</v>
      </c>
      <c r="X60" s="17" t="b">
        <f t="shared" si="50"/>
        <v>1</v>
      </c>
      <c r="Y60" s="17" t="b">
        <f t="shared" si="50"/>
        <v>1</v>
      </c>
      <c r="Z60" s="17" t="b">
        <f t="shared" si="50"/>
        <v>1</v>
      </c>
      <c r="AA60" s="17" t="b">
        <f t="shared" si="50"/>
        <v>1</v>
      </c>
      <c r="AB60" s="17" t="b">
        <f t="shared" si="50"/>
        <v>1</v>
      </c>
      <c r="AC60" s="17" t="b">
        <f t="shared" si="50"/>
        <v>1</v>
      </c>
      <c r="AD60" s="17" t="b">
        <f t="shared" si="50"/>
        <v>1</v>
      </c>
      <c r="AE60" s="17" t="b">
        <f t="shared" si="50"/>
        <v>1</v>
      </c>
      <c r="AF60" s="17" t="b">
        <f t="shared" si="50"/>
        <v>1</v>
      </c>
      <c r="AG60" s="17" t="b">
        <f t="shared" si="50"/>
        <v>1</v>
      </c>
      <c r="AH60" s="17" t="b">
        <f t="shared" si="50"/>
        <v>1</v>
      </c>
      <c r="AI60" s="17" t="b">
        <f t="shared" si="50"/>
        <v>1</v>
      </c>
    </row>
    <row r="61" spans="1:41" hidden="1" x14ac:dyDescent="0.25"/>
    <row r="62" spans="1:41" hidden="1" x14ac:dyDescent="0.25">
      <c r="A62" s="106" t="s">
        <v>56</v>
      </c>
      <c r="E62" s="17" t="b">
        <f t="shared" ref="E62:AI62" si="51">E15="y"</f>
        <v>0</v>
      </c>
      <c r="F62" s="17" t="b">
        <f t="shared" si="51"/>
        <v>0</v>
      </c>
      <c r="G62" s="17" t="b">
        <f t="shared" si="51"/>
        <v>0</v>
      </c>
      <c r="H62" s="17" t="b">
        <f t="shared" si="51"/>
        <v>0</v>
      </c>
      <c r="I62" s="17" t="b">
        <f t="shared" si="51"/>
        <v>0</v>
      </c>
      <c r="J62" s="17" t="b">
        <f t="shared" si="51"/>
        <v>0</v>
      </c>
      <c r="K62" s="17" t="b">
        <f t="shared" si="51"/>
        <v>0</v>
      </c>
      <c r="L62" s="17" t="b">
        <f t="shared" si="51"/>
        <v>0</v>
      </c>
      <c r="M62" s="17" t="b">
        <f t="shared" si="51"/>
        <v>0</v>
      </c>
      <c r="N62" s="17" t="b">
        <f t="shared" si="51"/>
        <v>0</v>
      </c>
      <c r="O62" s="17" t="b">
        <f t="shared" si="51"/>
        <v>0</v>
      </c>
      <c r="P62" s="17" t="b">
        <f t="shared" si="51"/>
        <v>0</v>
      </c>
      <c r="Q62" s="17" t="b">
        <f t="shared" si="51"/>
        <v>0</v>
      </c>
      <c r="R62" s="17" t="b">
        <f t="shared" si="51"/>
        <v>0</v>
      </c>
      <c r="S62" s="17" t="b">
        <f t="shared" si="51"/>
        <v>0</v>
      </c>
      <c r="T62" s="17" t="b">
        <f t="shared" si="51"/>
        <v>0</v>
      </c>
      <c r="U62" s="17" t="b">
        <f t="shared" si="51"/>
        <v>0</v>
      </c>
      <c r="V62" s="17" t="b">
        <f t="shared" si="51"/>
        <v>0</v>
      </c>
      <c r="W62" s="17" t="b">
        <f t="shared" si="51"/>
        <v>0</v>
      </c>
      <c r="X62" s="17" t="b">
        <f t="shared" si="51"/>
        <v>0</v>
      </c>
      <c r="Y62" s="17" t="b">
        <f t="shared" si="51"/>
        <v>0</v>
      </c>
      <c r="Z62" s="17" t="b">
        <f t="shared" si="51"/>
        <v>0</v>
      </c>
      <c r="AA62" s="17" t="b">
        <f t="shared" si="51"/>
        <v>0</v>
      </c>
      <c r="AB62" s="17" t="b">
        <f t="shared" si="51"/>
        <v>0</v>
      </c>
      <c r="AC62" s="17" t="b">
        <f t="shared" si="51"/>
        <v>0</v>
      </c>
      <c r="AD62" s="17" t="b">
        <f t="shared" si="51"/>
        <v>0</v>
      </c>
      <c r="AE62" s="17" t="b">
        <f t="shared" si="51"/>
        <v>0</v>
      </c>
      <c r="AF62" s="17" t="b">
        <f t="shared" si="51"/>
        <v>0</v>
      </c>
      <c r="AG62" s="17" t="b">
        <f t="shared" si="51"/>
        <v>0</v>
      </c>
      <c r="AH62" s="17" t="b">
        <f t="shared" si="51"/>
        <v>0</v>
      </c>
      <c r="AI62" s="17" t="b">
        <f t="shared" si="51"/>
        <v>0</v>
      </c>
    </row>
    <row r="63" spans="1:41" hidden="1" x14ac:dyDescent="0.25">
      <c r="A63" s="106" t="s">
        <v>57</v>
      </c>
      <c r="E63" s="17" t="b">
        <f t="shared" ref="E63:AI63" si="52">AND(NOT(E62),E16="y")</f>
        <v>0</v>
      </c>
      <c r="F63" s="17" t="b">
        <f t="shared" si="52"/>
        <v>0</v>
      </c>
      <c r="G63" s="17" t="b">
        <f t="shared" si="52"/>
        <v>0</v>
      </c>
      <c r="H63" s="17" t="b">
        <f t="shared" si="52"/>
        <v>0</v>
      </c>
      <c r="I63" s="17" t="b">
        <f t="shared" si="52"/>
        <v>0</v>
      </c>
      <c r="J63" s="17" t="b">
        <f t="shared" si="52"/>
        <v>0</v>
      </c>
      <c r="K63" s="17" t="b">
        <f t="shared" si="52"/>
        <v>0</v>
      </c>
      <c r="L63" s="17" t="b">
        <f t="shared" si="52"/>
        <v>0</v>
      </c>
      <c r="M63" s="17" t="b">
        <f t="shared" si="52"/>
        <v>0</v>
      </c>
      <c r="N63" s="17" t="b">
        <f t="shared" si="52"/>
        <v>0</v>
      </c>
      <c r="O63" s="17" t="b">
        <f t="shared" si="52"/>
        <v>0</v>
      </c>
      <c r="P63" s="17" t="b">
        <f t="shared" si="52"/>
        <v>0</v>
      </c>
      <c r="Q63" s="17" t="b">
        <f t="shared" si="52"/>
        <v>0</v>
      </c>
      <c r="R63" s="17" t="b">
        <f t="shared" si="52"/>
        <v>0</v>
      </c>
      <c r="S63" s="17" t="b">
        <f t="shared" si="52"/>
        <v>0</v>
      </c>
      <c r="T63" s="17" t="b">
        <f t="shared" si="52"/>
        <v>0</v>
      </c>
      <c r="U63" s="17" t="b">
        <f t="shared" si="52"/>
        <v>0</v>
      </c>
      <c r="V63" s="17" t="b">
        <f t="shared" si="52"/>
        <v>0</v>
      </c>
      <c r="W63" s="17" t="b">
        <f t="shared" si="52"/>
        <v>0</v>
      </c>
      <c r="X63" s="17" t="b">
        <f t="shared" si="52"/>
        <v>0</v>
      </c>
      <c r="Y63" s="17" t="b">
        <f t="shared" si="52"/>
        <v>0</v>
      </c>
      <c r="Z63" s="17" t="b">
        <f t="shared" si="52"/>
        <v>0</v>
      </c>
      <c r="AA63" s="17" t="b">
        <f t="shared" si="52"/>
        <v>0</v>
      </c>
      <c r="AB63" s="17" t="b">
        <f t="shared" si="52"/>
        <v>0</v>
      </c>
      <c r="AC63" s="17" t="b">
        <f t="shared" si="52"/>
        <v>0</v>
      </c>
      <c r="AD63" s="17" t="b">
        <f t="shared" si="52"/>
        <v>0</v>
      </c>
      <c r="AE63" s="17" t="b">
        <f t="shared" si="52"/>
        <v>0</v>
      </c>
      <c r="AF63" s="17" t="b">
        <f t="shared" si="52"/>
        <v>0</v>
      </c>
      <c r="AG63" s="17" t="b">
        <f t="shared" si="52"/>
        <v>0</v>
      </c>
      <c r="AH63" s="17" t="b">
        <f t="shared" si="52"/>
        <v>0</v>
      </c>
      <c r="AI63" s="17" t="b">
        <f t="shared" si="52"/>
        <v>0</v>
      </c>
    </row>
    <row r="64" spans="1:41" hidden="1" x14ac:dyDescent="0.25">
      <c r="A64" s="106" t="s">
        <v>59</v>
      </c>
      <c r="E64" s="17" t="b">
        <f t="shared" ref="E64:AI64" si="53">AND(NOT(E62),NOT(E63),E17="f")</f>
        <v>0</v>
      </c>
      <c r="F64" s="17" t="b">
        <f t="shared" si="53"/>
        <v>0</v>
      </c>
      <c r="G64" s="17" t="b">
        <f t="shared" si="53"/>
        <v>0</v>
      </c>
      <c r="H64" s="17" t="b">
        <f t="shared" si="53"/>
        <v>0</v>
      </c>
      <c r="I64" s="17" t="b">
        <f t="shared" si="53"/>
        <v>0</v>
      </c>
      <c r="J64" s="17" t="b">
        <f t="shared" si="53"/>
        <v>0</v>
      </c>
      <c r="K64" s="17" t="b">
        <f t="shared" si="53"/>
        <v>0</v>
      </c>
      <c r="L64" s="17" t="b">
        <f t="shared" si="53"/>
        <v>0</v>
      </c>
      <c r="M64" s="17" t="b">
        <f t="shared" si="53"/>
        <v>0</v>
      </c>
      <c r="N64" s="17" t="b">
        <f t="shared" si="53"/>
        <v>0</v>
      </c>
      <c r="O64" s="17" t="b">
        <f t="shared" si="53"/>
        <v>0</v>
      </c>
      <c r="P64" s="17" t="b">
        <f t="shared" si="53"/>
        <v>0</v>
      </c>
      <c r="Q64" s="17" t="b">
        <f t="shared" si="53"/>
        <v>0</v>
      </c>
      <c r="R64" s="17" t="b">
        <f t="shared" si="53"/>
        <v>0</v>
      </c>
      <c r="S64" s="17" t="b">
        <f t="shared" si="53"/>
        <v>0</v>
      </c>
      <c r="T64" s="17" t="b">
        <f t="shared" si="53"/>
        <v>0</v>
      </c>
      <c r="U64" s="17" t="b">
        <f t="shared" si="53"/>
        <v>0</v>
      </c>
      <c r="V64" s="17" t="b">
        <f t="shared" si="53"/>
        <v>0</v>
      </c>
      <c r="W64" s="17" t="b">
        <f t="shared" si="53"/>
        <v>0</v>
      </c>
      <c r="X64" s="17" t="b">
        <f t="shared" si="53"/>
        <v>0</v>
      </c>
      <c r="Y64" s="17" t="b">
        <f t="shared" si="53"/>
        <v>0</v>
      </c>
      <c r="Z64" s="17" t="b">
        <f t="shared" si="53"/>
        <v>0</v>
      </c>
      <c r="AA64" s="17" t="b">
        <f t="shared" si="53"/>
        <v>0</v>
      </c>
      <c r="AB64" s="17" t="b">
        <f t="shared" si="53"/>
        <v>0</v>
      </c>
      <c r="AC64" s="17" t="b">
        <f t="shared" si="53"/>
        <v>0</v>
      </c>
      <c r="AD64" s="17" t="b">
        <f t="shared" si="53"/>
        <v>0</v>
      </c>
      <c r="AE64" s="17" t="b">
        <f t="shared" si="53"/>
        <v>0</v>
      </c>
      <c r="AF64" s="17" t="b">
        <f t="shared" si="53"/>
        <v>0</v>
      </c>
      <c r="AG64" s="17" t="b">
        <f t="shared" si="53"/>
        <v>0</v>
      </c>
      <c r="AH64" s="17" t="b">
        <f t="shared" si="53"/>
        <v>0</v>
      </c>
      <c r="AI64" s="17" t="b">
        <f t="shared" si="53"/>
        <v>0</v>
      </c>
    </row>
    <row r="65" spans="1:35" hidden="1" x14ac:dyDescent="0.25">
      <c r="A65" s="106" t="s">
        <v>60</v>
      </c>
      <c r="E65" s="17" t="b">
        <f t="shared" ref="E65:AI65" si="54">AND(NOT(E62),NOT(E63),E17="h")</f>
        <v>0</v>
      </c>
      <c r="F65" s="17" t="b">
        <f t="shared" si="54"/>
        <v>0</v>
      </c>
      <c r="G65" s="17" t="b">
        <f t="shared" si="54"/>
        <v>0</v>
      </c>
      <c r="H65" s="17" t="b">
        <f t="shared" si="54"/>
        <v>0</v>
      </c>
      <c r="I65" s="17" t="b">
        <f t="shared" si="54"/>
        <v>0</v>
      </c>
      <c r="J65" s="17" t="b">
        <f t="shared" si="54"/>
        <v>0</v>
      </c>
      <c r="K65" s="17" t="b">
        <f t="shared" si="54"/>
        <v>0</v>
      </c>
      <c r="L65" s="17" t="b">
        <f t="shared" si="54"/>
        <v>0</v>
      </c>
      <c r="M65" s="17" t="b">
        <f t="shared" si="54"/>
        <v>0</v>
      </c>
      <c r="N65" s="17" t="b">
        <f t="shared" si="54"/>
        <v>0</v>
      </c>
      <c r="O65" s="17" t="b">
        <f t="shared" si="54"/>
        <v>0</v>
      </c>
      <c r="P65" s="17" t="b">
        <f t="shared" si="54"/>
        <v>0</v>
      </c>
      <c r="Q65" s="17" t="b">
        <f t="shared" si="54"/>
        <v>0</v>
      </c>
      <c r="R65" s="17" t="b">
        <f t="shared" si="54"/>
        <v>0</v>
      </c>
      <c r="S65" s="17" t="b">
        <f t="shared" si="54"/>
        <v>0</v>
      </c>
      <c r="T65" s="17" t="b">
        <f t="shared" si="54"/>
        <v>0</v>
      </c>
      <c r="U65" s="17" t="b">
        <f t="shared" si="54"/>
        <v>0</v>
      </c>
      <c r="V65" s="17" t="b">
        <f t="shared" si="54"/>
        <v>0</v>
      </c>
      <c r="W65" s="17" t="b">
        <f t="shared" si="54"/>
        <v>0</v>
      </c>
      <c r="X65" s="17" t="b">
        <f t="shared" si="54"/>
        <v>0</v>
      </c>
      <c r="Y65" s="17" t="b">
        <f t="shared" si="54"/>
        <v>0</v>
      </c>
      <c r="Z65" s="17" t="b">
        <f t="shared" si="54"/>
        <v>0</v>
      </c>
      <c r="AA65" s="17" t="b">
        <f t="shared" si="54"/>
        <v>0</v>
      </c>
      <c r="AB65" s="17" t="b">
        <f t="shared" si="54"/>
        <v>0</v>
      </c>
      <c r="AC65" s="17" t="b">
        <f t="shared" si="54"/>
        <v>0</v>
      </c>
      <c r="AD65" s="17" t="b">
        <f t="shared" si="54"/>
        <v>0</v>
      </c>
      <c r="AE65" s="17" t="b">
        <f t="shared" si="54"/>
        <v>0</v>
      </c>
      <c r="AF65" s="17" t="b">
        <f t="shared" si="54"/>
        <v>0</v>
      </c>
      <c r="AG65" s="17" t="b">
        <f t="shared" si="54"/>
        <v>0</v>
      </c>
      <c r="AH65" s="17" t="b">
        <f t="shared" si="54"/>
        <v>0</v>
      </c>
      <c r="AI65" s="17" t="b">
        <f t="shared" si="54"/>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55">AND(E54,E55,NOT(E56))*$AC$7</f>
        <v>#N/A</v>
      </c>
      <c r="F67" s="113" t="e">
        <f t="shared" si="55"/>
        <v>#N/A</v>
      </c>
      <c r="G67" s="113" t="e">
        <f t="shared" si="55"/>
        <v>#N/A</v>
      </c>
      <c r="H67" s="113" t="e">
        <f t="shared" si="55"/>
        <v>#N/A</v>
      </c>
      <c r="I67" s="113" t="e">
        <f t="shared" si="55"/>
        <v>#N/A</v>
      </c>
      <c r="J67" s="113" t="e">
        <f t="shared" si="55"/>
        <v>#N/A</v>
      </c>
      <c r="K67" s="113" t="e">
        <f t="shared" si="55"/>
        <v>#N/A</v>
      </c>
      <c r="L67" s="113" t="e">
        <f t="shared" si="55"/>
        <v>#N/A</v>
      </c>
      <c r="M67" s="113" t="e">
        <f t="shared" si="55"/>
        <v>#N/A</v>
      </c>
      <c r="N67" s="113" t="e">
        <f t="shared" si="55"/>
        <v>#N/A</v>
      </c>
      <c r="O67" s="113" t="e">
        <f t="shared" si="55"/>
        <v>#N/A</v>
      </c>
      <c r="P67" s="113" t="e">
        <f t="shared" si="55"/>
        <v>#N/A</v>
      </c>
      <c r="Q67" s="113" t="e">
        <f t="shared" si="55"/>
        <v>#N/A</v>
      </c>
      <c r="R67" s="113" t="e">
        <f t="shared" si="55"/>
        <v>#N/A</v>
      </c>
      <c r="S67" s="113" t="e">
        <f t="shared" si="55"/>
        <v>#N/A</v>
      </c>
      <c r="T67" s="113" t="e">
        <f t="shared" si="55"/>
        <v>#N/A</v>
      </c>
      <c r="U67" s="113" t="e">
        <f t="shared" si="55"/>
        <v>#N/A</v>
      </c>
      <c r="V67" s="113" t="e">
        <f t="shared" si="55"/>
        <v>#N/A</v>
      </c>
      <c r="W67" s="113" t="e">
        <f t="shared" si="55"/>
        <v>#N/A</v>
      </c>
      <c r="X67" s="113" t="e">
        <f t="shared" si="55"/>
        <v>#N/A</v>
      </c>
      <c r="Y67" s="113" t="e">
        <f t="shared" si="55"/>
        <v>#N/A</v>
      </c>
      <c r="Z67" s="113" t="e">
        <f t="shared" si="55"/>
        <v>#N/A</v>
      </c>
      <c r="AA67" s="113" t="e">
        <f t="shared" si="55"/>
        <v>#N/A</v>
      </c>
      <c r="AB67" s="113" t="e">
        <f t="shared" si="55"/>
        <v>#N/A</v>
      </c>
      <c r="AC67" s="113" t="e">
        <f t="shared" si="55"/>
        <v>#N/A</v>
      </c>
      <c r="AD67" s="113" t="e">
        <f t="shared" si="55"/>
        <v>#N/A</v>
      </c>
      <c r="AE67" s="113" t="e">
        <f t="shared" si="55"/>
        <v>#N/A</v>
      </c>
      <c r="AF67" s="113" t="e">
        <f t="shared" si="55"/>
        <v>#N/A</v>
      </c>
      <c r="AG67" s="113" t="e">
        <f t="shared" si="55"/>
        <v>#N/A</v>
      </c>
      <c r="AH67" s="113" t="e">
        <f t="shared" si="55"/>
        <v>#N/A</v>
      </c>
      <c r="AI67" s="113" t="e">
        <f t="shared" si="55"/>
        <v>#N/A</v>
      </c>
    </row>
    <row r="68" spans="1:35" hidden="1" x14ac:dyDescent="0.25">
      <c r="A68" s="106" t="s">
        <v>76</v>
      </c>
      <c r="E68" s="17">
        <f t="shared" ref="E68:AI68" si="56">IF(OR(E62,E63,E64),$AC$7,IF(E65,$AC$7/2,0))</f>
        <v>0</v>
      </c>
      <c r="F68" s="17">
        <f t="shared" si="56"/>
        <v>0</v>
      </c>
      <c r="G68" s="17">
        <f t="shared" si="56"/>
        <v>0</v>
      </c>
      <c r="H68" s="17">
        <f t="shared" si="56"/>
        <v>0</v>
      </c>
      <c r="I68" s="17">
        <f t="shared" si="56"/>
        <v>0</v>
      </c>
      <c r="J68" s="17">
        <f t="shared" si="56"/>
        <v>0</v>
      </c>
      <c r="K68" s="17">
        <f t="shared" si="56"/>
        <v>0</v>
      </c>
      <c r="L68" s="17">
        <f t="shared" si="56"/>
        <v>0</v>
      </c>
      <c r="M68" s="17">
        <f t="shared" si="56"/>
        <v>0</v>
      </c>
      <c r="N68" s="17">
        <f t="shared" si="56"/>
        <v>0</v>
      </c>
      <c r="O68" s="17">
        <f t="shared" si="56"/>
        <v>0</v>
      </c>
      <c r="P68" s="17">
        <f t="shared" si="56"/>
        <v>0</v>
      </c>
      <c r="Q68" s="17">
        <f t="shared" si="56"/>
        <v>0</v>
      </c>
      <c r="R68" s="17">
        <f t="shared" si="56"/>
        <v>0</v>
      </c>
      <c r="S68" s="17">
        <f t="shared" si="56"/>
        <v>0</v>
      </c>
      <c r="T68" s="17">
        <f t="shared" si="56"/>
        <v>0</v>
      </c>
      <c r="U68" s="17">
        <f t="shared" si="56"/>
        <v>0</v>
      </c>
      <c r="V68" s="17">
        <f t="shared" si="56"/>
        <v>0</v>
      </c>
      <c r="W68" s="17">
        <f t="shared" si="56"/>
        <v>0</v>
      </c>
      <c r="X68" s="17">
        <f t="shared" si="56"/>
        <v>0</v>
      </c>
      <c r="Y68" s="17">
        <f t="shared" si="56"/>
        <v>0</v>
      </c>
      <c r="Z68" s="17">
        <f t="shared" si="56"/>
        <v>0</v>
      </c>
      <c r="AA68" s="17">
        <f t="shared" si="56"/>
        <v>0</v>
      </c>
      <c r="AB68" s="17">
        <f t="shared" si="56"/>
        <v>0</v>
      </c>
      <c r="AC68" s="17">
        <f t="shared" si="56"/>
        <v>0</v>
      </c>
      <c r="AD68" s="17">
        <f t="shared" si="56"/>
        <v>0</v>
      </c>
      <c r="AE68" s="17">
        <f t="shared" si="56"/>
        <v>0</v>
      </c>
      <c r="AF68" s="17">
        <f t="shared" si="56"/>
        <v>0</v>
      </c>
      <c r="AG68" s="17">
        <f t="shared" si="56"/>
        <v>0</v>
      </c>
      <c r="AH68" s="17">
        <f t="shared" si="56"/>
        <v>0</v>
      </c>
      <c r="AI68" s="17">
        <f t="shared" si="56"/>
        <v>0</v>
      </c>
    </row>
    <row r="69" spans="1:35" hidden="1" x14ac:dyDescent="0.25">
      <c r="A69" s="106" t="s">
        <v>78</v>
      </c>
      <c r="E69" s="114" t="e">
        <f t="shared" ref="E69:AI69" si="57">SUM(E20,E25,E30,E37)</f>
        <v>#N/A</v>
      </c>
      <c r="F69" s="114" t="e">
        <f t="shared" si="57"/>
        <v>#N/A</v>
      </c>
      <c r="G69" s="114" t="e">
        <f t="shared" si="57"/>
        <v>#N/A</v>
      </c>
      <c r="H69" s="114" t="e">
        <f t="shared" si="57"/>
        <v>#N/A</v>
      </c>
      <c r="I69" s="114" t="e">
        <f t="shared" si="57"/>
        <v>#N/A</v>
      </c>
      <c r="J69" s="114" t="e">
        <f t="shared" si="57"/>
        <v>#N/A</v>
      </c>
      <c r="K69" s="114" t="e">
        <f t="shared" si="57"/>
        <v>#N/A</v>
      </c>
      <c r="L69" s="114" t="e">
        <f t="shared" si="57"/>
        <v>#N/A</v>
      </c>
      <c r="M69" s="114" t="e">
        <f t="shared" si="57"/>
        <v>#N/A</v>
      </c>
      <c r="N69" s="114" t="e">
        <f t="shared" si="57"/>
        <v>#N/A</v>
      </c>
      <c r="O69" s="114" t="e">
        <f t="shared" si="57"/>
        <v>#N/A</v>
      </c>
      <c r="P69" s="114" t="e">
        <f t="shared" si="57"/>
        <v>#N/A</v>
      </c>
      <c r="Q69" s="114" t="e">
        <f t="shared" si="57"/>
        <v>#N/A</v>
      </c>
      <c r="R69" s="114" t="e">
        <f t="shared" si="57"/>
        <v>#N/A</v>
      </c>
      <c r="S69" s="114" t="e">
        <f t="shared" si="57"/>
        <v>#N/A</v>
      </c>
      <c r="T69" s="114" t="e">
        <f t="shared" si="57"/>
        <v>#N/A</v>
      </c>
      <c r="U69" s="114" t="e">
        <f t="shared" si="57"/>
        <v>#N/A</v>
      </c>
      <c r="V69" s="114" t="e">
        <f t="shared" si="57"/>
        <v>#N/A</v>
      </c>
      <c r="W69" s="114" t="e">
        <f t="shared" si="57"/>
        <v>#N/A</v>
      </c>
      <c r="X69" s="114" t="e">
        <f t="shared" si="57"/>
        <v>#N/A</v>
      </c>
      <c r="Y69" s="114" t="e">
        <f t="shared" si="57"/>
        <v>#N/A</v>
      </c>
      <c r="Z69" s="114" t="e">
        <f t="shared" si="57"/>
        <v>#N/A</v>
      </c>
      <c r="AA69" s="114" t="e">
        <f t="shared" si="57"/>
        <v>#N/A</v>
      </c>
      <c r="AB69" s="114" t="e">
        <f t="shared" si="57"/>
        <v>#N/A</v>
      </c>
      <c r="AC69" s="114" t="e">
        <f t="shared" si="57"/>
        <v>#N/A</v>
      </c>
      <c r="AD69" s="114" t="e">
        <f t="shared" si="57"/>
        <v>#N/A</v>
      </c>
      <c r="AE69" s="114" t="e">
        <f t="shared" si="57"/>
        <v>#N/A</v>
      </c>
      <c r="AF69" s="114" t="e">
        <f t="shared" si="57"/>
        <v>#N/A</v>
      </c>
      <c r="AG69" s="114" t="e">
        <f t="shared" si="57"/>
        <v>#N/A</v>
      </c>
      <c r="AH69" s="114" t="e">
        <f t="shared" si="57"/>
        <v>#N/A</v>
      </c>
      <c r="AI69" s="114" t="e">
        <f t="shared" si="57"/>
        <v>#N/A</v>
      </c>
    </row>
    <row r="70" spans="1:35" hidden="1" x14ac:dyDescent="0.25">
      <c r="A70" s="106" t="s">
        <v>79</v>
      </c>
      <c r="E70" s="114" t="e">
        <f t="shared" ref="E70:AI70" si="58">MAX(0,E67-E68-E69-E35)</f>
        <v>#N/A</v>
      </c>
      <c r="F70" s="114" t="e">
        <f t="shared" si="58"/>
        <v>#N/A</v>
      </c>
      <c r="G70" s="114" t="e">
        <f t="shared" si="58"/>
        <v>#N/A</v>
      </c>
      <c r="H70" s="114" t="e">
        <f t="shared" si="58"/>
        <v>#N/A</v>
      </c>
      <c r="I70" s="114" t="e">
        <f t="shared" si="58"/>
        <v>#N/A</v>
      </c>
      <c r="J70" s="114" t="e">
        <f t="shared" si="58"/>
        <v>#N/A</v>
      </c>
      <c r="K70" s="114" t="e">
        <f t="shared" si="58"/>
        <v>#N/A</v>
      </c>
      <c r="L70" s="114" t="e">
        <f t="shared" si="58"/>
        <v>#N/A</v>
      </c>
      <c r="M70" s="114" t="e">
        <f t="shared" si="58"/>
        <v>#N/A</v>
      </c>
      <c r="N70" s="114" t="e">
        <f t="shared" si="58"/>
        <v>#N/A</v>
      </c>
      <c r="O70" s="114" t="e">
        <f t="shared" si="58"/>
        <v>#N/A</v>
      </c>
      <c r="P70" s="114" t="e">
        <f t="shared" si="58"/>
        <v>#N/A</v>
      </c>
      <c r="Q70" s="114" t="e">
        <f t="shared" si="58"/>
        <v>#N/A</v>
      </c>
      <c r="R70" s="114" t="e">
        <f t="shared" si="58"/>
        <v>#N/A</v>
      </c>
      <c r="S70" s="114" t="e">
        <f t="shared" si="58"/>
        <v>#N/A</v>
      </c>
      <c r="T70" s="114" t="e">
        <f t="shared" si="58"/>
        <v>#N/A</v>
      </c>
      <c r="U70" s="114" t="e">
        <f t="shared" si="58"/>
        <v>#N/A</v>
      </c>
      <c r="V70" s="114" t="e">
        <f t="shared" si="58"/>
        <v>#N/A</v>
      </c>
      <c r="W70" s="114" t="e">
        <f t="shared" si="58"/>
        <v>#N/A</v>
      </c>
      <c r="X70" s="114" t="e">
        <f t="shared" si="58"/>
        <v>#N/A</v>
      </c>
      <c r="Y70" s="114" t="e">
        <f t="shared" si="58"/>
        <v>#N/A</v>
      </c>
      <c r="Z70" s="114" t="e">
        <f t="shared" si="58"/>
        <v>#N/A</v>
      </c>
      <c r="AA70" s="114" t="e">
        <f t="shared" si="58"/>
        <v>#N/A</v>
      </c>
      <c r="AB70" s="114" t="e">
        <f t="shared" si="58"/>
        <v>#N/A</v>
      </c>
      <c r="AC70" s="114" t="e">
        <f t="shared" si="58"/>
        <v>#N/A</v>
      </c>
      <c r="AD70" s="114" t="e">
        <f t="shared" si="58"/>
        <v>#N/A</v>
      </c>
      <c r="AE70" s="114" t="e">
        <f t="shared" si="58"/>
        <v>#N/A</v>
      </c>
      <c r="AF70" s="114" t="e">
        <f t="shared" si="58"/>
        <v>#N/A</v>
      </c>
      <c r="AG70" s="114" t="e">
        <f t="shared" si="58"/>
        <v>#N/A</v>
      </c>
      <c r="AH70" s="114" t="e">
        <f t="shared" si="58"/>
        <v>#N/A</v>
      </c>
      <c r="AI70" s="114" t="e">
        <f t="shared" si="58"/>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1</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59">E10</f>
        <v>1</v>
      </c>
      <c r="F75" s="194">
        <f t="shared" si="59"/>
        <v>2</v>
      </c>
      <c r="G75" s="194">
        <f t="shared" si="59"/>
        <v>3</v>
      </c>
      <c r="H75" s="194">
        <f t="shared" si="59"/>
        <v>4</v>
      </c>
      <c r="I75" s="194">
        <f t="shared" si="59"/>
        <v>5</v>
      </c>
      <c r="J75" s="194">
        <f t="shared" si="59"/>
        <v>6</v>
      </c>
      <c r="K75" s="194">
        <f t="shared" si="59"/>
        <v>7</v>
      </c>
      <c r="L75" s="194">
        <f t="shared" si="59"/>
        <v>8</v>
      </c>
      <c r="M75" s="194">
        <f t="shared" si="59"/>
        <v>9</v>
      </c>
      <c r="N75" s="194">
        <f t="shared" si="59"/>
        <v>10</v>
      </c>
      <c r="O75" s="194">
        <f t="shared" si="59"/>
        <v>11</v>
      </c>
      <c r="P75" s="194">
        <f t="shared" si="59"/>
        <v>12</v>
      </c>
      <c r="Q75" s="194">
        <f t="shared" si="59"/>
        <v>13</v>
      </c>
      <c r="R75" s="194">
        <f t="shared" si="59"/>
        <v>14</v>
      </c>
      <c r="S75" s="194">
        <f t="shared" si="59"/>
        <v>15</v>
      </c>
      <c r="T75" s="194">
        <f t="shared" si="59"/>
        <v>16</v>
      </c>
      <c r="U75" s="194">
        <f t="shared" si="59"/>
        <v>17</v>
      </c>
      <c r="V75" s="194">
        <f t="shared" si="59"/>
        <v>18</v>
      </c>
      <c r="W75" s="194">
        <f t="shared" si="59"/>
        <v>19</v>
      </c>
      <c r="X75" s="194">
        <f t="shared" si="59"/>
        <v>20</v>
      </c>
      <c r="Y75" s="194">
        <f t="shared" si="59"/>
        <v>21</v>
      </c>
      <c r="Z75" s="194">
        <f t="shared" si="59"/>
        <v>22</v>
      </c>
      <c r="AA75" s="194">
        <f t="shared" si="59"/>
        <v>23</v>
      </c>
      <c r="AB75" s="194">
        <f t="shared" si="59"/>
        <v>24</v>
      </c>
      <c r="AC75" s="194">
        <f t="shared" si="59"/>
        <v>25</v>
      </c>
      <c r="AD75" s="194">
        <f t="shared" si="59"/>
        <v>26</v>
      </c>
      <c r="AE75" s="194">
        <f t="shared" si="59"/>
        <v>27</v>
      </c>
      <c r="AF75" s="194">
        <f t="shared" si="59"/>
        <v>28</v>
      </c>
      <c r="AG75" s="194">
        <f t="shared" si="59"/>
        <v>29</v>
      </c>
      <c r="AH75" s="194">
        <f t="shared" si="59"/>
        <v>30</v>
      </c>
      <c r="AI75" s="195">
        <f t="shared" si="59"/>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60">AND(E76&gt;0,LOWER(E15)&lt;&gt;"y",LOWER(E16)&lt;&gt;"y",LOWER(E17)&lt;&gt;"f",LOWER(E17)&lt;&gt;"h")</f>
        <v>0</v>
      </c>
      <c r="F78" s="202" t="b">
        <f t="shared" si="60"/>
        <v>0</v>
      </c>
      <c r="G78" s="202" t="b">
        <f t="shared" si="60"/>
        <v>0</v>
      </c>
      <c r="H78" s="202" t="b">
        <f t="shared" si="60"/>
        <v>0</v>
      </c>
      <c r="I78" s="202" t="b">
        <f t="shared" si="60"/>
        <v>0</v>
      </c>
      <c r="J78" s="202" t="b">
        <f t="shared" si="60"/>
        <v>0</v>
      </c>
      <c r="K78" s="202" t="b">
        <f t="shared" si="60"/>
        <v>0</v>
      </c>
      <c r="L78" s="202" t="b">
        <f t="shared" si="60"/>
        <v>0</v>
      </c>
      <c r="M78" s="202" t="b">
        <f t="shared" si="60"/>
        <v>0</v>
      </c>
      <c r="N78" s="202" t="b">
        <f t="shared" si="60"/>
        <v>0</v>
      </c>
      <c r="O78" s="202" t="b">
        <f t="shared" si="60"/>
        <v>0</v>
      </c>
      <c r="P78" s="202" t="b">
        <f t="shared" si="60"/>
        <v>0</v>
      </c>
      <c r="Q78" s="202" t="b">
        <f t="shared" si="60"/>
        <v>0</v>
      </c>
      <c r="R78" s="202" t="b">
        <f t="shared" si="60"/>
        <v>0</v>
      </c>
      <c r="S78" s="202" t="b">
        <f t="shared" si="60"/>
        <v>0</v>
      </c>
      <c r="T78" s="202" t="b">
        <f t="shared" si="60"/>
        <v>0</v>
      </c>
      <c r="U78" s="202" t="b">
        <f t="shared" si="60"/>
        <v>0</v>
      </c>
      <c r="V78" s="202" t="b">
        <f t="shared" si="60"/>
        <v>0</v>
      </c>
      <c r="W78" s="202" t="b">
        <f t="shared" si="60"/>
        <v>0</v>
      </c>
      <c r="X78" s="202" t="b">
        <f t="shared" si="60"/>
        <v>0</v>
      </c>
      <c r="Y78" s="202" t="b">
        <f t="shared" si="60"/>
        <v>0</v>
      </c>
      <c r="Z78" s="202" t="b">
        <f t="shared" si="60"/>
        <v>0</v>
      </c>
      <c r="AA78" s="202" t="b">
        <f t="shared" si="60"/>
        <v>0</v>
      </c>
      <c r="AB78" s="202" t="b">
        <f t="shared" si="60"/>
        <v>0</v>
      </c>
      <c r="AC78" s="202" t="b">
        <f t="shared" si="60"/>
        <v>0</v>
      </c>
      <c r="AD78" s="202" t="b">
        <f t="shared" si="60"/>
        <v>0</v>
      </c>
      <c r="AE78" s="202" t="b">
        <f t="shared" si="60"/>
        <v>0</v>
      </c>
      <c r="AF78" s="202" t="b">
        <f t="shared" si="60"/>
        <v>0</v>
      </c>
      <c r="AG78" s="202" t="b">
        <f t="shared" si="60"/>
        <v>0</v>
      </c>
      <c r="AH78" s="202" t="b">
        <f t="shared" si="60"/>
        <v>0</v>
      </c>
      <c r="AI78" s="203" t="b">
        <f t="shared" si="60"/>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61">I76</f>
        <v>0</v>
      </c>
      <c r="J81" s="194">
        <f t="shared" si="61"/>
        <v>0</v>
      </c>
      <c r="K81" s="194">
        <f t="shared" si="61"/>
        <v>0</v>
      </c>
      <c r="L81" s="194">
        <f t="shared" si="61"/>
        <v>0</v>
      </c>
      <c r="M81" s="194">
        <f t="shared" si="61"/>
        <v>0</v>
      </c>
      <c r="N81" s="194">
        <f t="shared" si="61"/>
        <v>0</v>
      </c>
      <c r="O81" s="194">
        <f t="shared" si="61"/>
        <v>0</v>
      </c>
      <c r="P81" s="194">
        <f t="shared" si="61"/>
        <v>0</v>
      </c>
      <c r="Q81" s="194">
        <f t="shared" si="61"/>
        <v>0</v>
      </c>
      <c r="R81" s="194">
        <f t="shared" si="61"/>
        <v>0</v>
      </c>
      <c r="S81" s="194">
        <f t="shared" si="61"/>
        <v>0</v>
      </c>
      <c r="T81" s="194">
        <f t="shared" si="61"/>
        <v>0</v>
      </c>
      <c r="U81" s="194">
        <f t="shared" si="61"/>
        <v>0</v>
      </c>
      <c r="V81" s="194">
        <f t="shared" si="61"/>
        <v>0</v>
      </c>
      <c r="W81" s="194">
        <f t="shared" si="61"/>
        <v>0</v>
      </c>
      <c r="X81" s="194">
        <f t="shared" si="61"/>
        <v>0</v>
      </c>
      <c r="Y81" s="194">
        <f t="shared" si="61"/>
        <v>0</v>
      </c>
      <c r="Z81" s="194">
        <f t="shared" si="61"/>
        <v>0</v>
      </c>
      <c r="AA81" s="194">
        <f t="shared" si="61"/>
        <v>0</v>
      </c>
      <c r="AB81" s="194">
        <f t="shared" si="61"/>
        <v>0</v>
      </c>
      <c r="AC81" s="194">
        <f t="shared" si="61"/>
        <v>0</v>
      </c>
      <c r="AD81" s="194">
        <f t="shared" si="61"/>
        <v>0</v>
      </c>
      <c r="AE81" s="194">
        <f t="shared" si="61"/>
        <v>0</v>
      </c>
      <c r="AF81" s="194">
        <f t="shared" si="61"/>
        <v>0</v>
      </c>
      <c r="AG81" s="194">
        <f t="shared" si="61"/>
        <v>0</v>
      </c>
      <c r="AH81" s="194">
        <f t="shared" si="61"/>
        <v>0</v>
      </c>
      <c r="AI81" s="195">
        <f t="shared" si="61"/>
        <v>0</v>
      </c>
    </row>
    <row r="82" spans="1:36" hidden="1" x14ac:dyDescent="0.25">
      <c r="A82" s="188"/>
      <c r="B82" s="188"/>
      <c r="C82" s="188"/>
      <c r="D82" s="189"/>
      <c r="E82" s="217" t="b">
        <f t="shared" ref="E82:AI82" si="62">IF(E81=1,E53)</f>
        <v>0</v>
      </c>
      <c r="F82" s="217" t="b">
        <f t="shared" si="62"/>
        <v>0</v>
      </c>
      <c r="G82" s="217" t="b">
        <f t="shared" si="62"/>
        <v>0</v>
      </c>
      <c r="H82" s="217" t="b">
        <f t="shared" si="62"/>
        <v>0</v>
      </c>
      <c r="I82" s="217" t="b">
        <f t="shared" si="62"/>
        <v>0</v>
      </c>
      <c r="J82" s="217" t="b">
        <f t="shared" si="62"/>
        <v>0</v>
      </c>
      <c r="K82" s="217" t="b">
        <f t="shared" si="62"/>
        <v>0</v>
      </c>
      <c r="L82" s="217" t="b">
        <f t="shared" si="62"/>
        <v>0</v>
      </c>
      <c r="M82" s="217" t="b">
        <f t="shared" si="62"/>
        <v>0</v>
      </c>
      <c r="N82" s="217" t="b">
        <f t="shared" si="62"/>
        <v>0</v>
      </c>
      <c r="O82" s="217" t="b">
        <f t="shared" si="62"/>
        <v>0</v>
      </c>
      <c r="P82" s="217" t="b">
        <f t="shared" si="62"/>
        <v>0</v>
      </c>
      <c r="Q82" s="217" t="b">
        <f t="shared" si="62"/>
        <v>0</v>
      </c>
      <c r="R82" s="217" t="b">
        <f t="shared" si="62"/>
        <v>0</v>
      </c>
      <c r="S82" s="217" t="b">
        <f t="shared" si="62"/>
        <v>0</v>
      </c>
      <c r="T82" s="217" t="b">
        <f t="shared" si="62"/>
        <v>0</v>
      </c>
      <c r="U82" s="217" t="b">
        <f t="shared" si="62"/>
        <v>0</v>
      </c>
      <c r="V82" s="217" t="b">
        <f t="shared" si="62"/>
        <v>0</v>
      </c>
      <c r="W82" s="217" t="b">
        <f t="shared" si="62"/>
        <v>0</v>
      </c>
      <c r="X82" s="217" t="b">
        <f t="shared" si="62"/>
        <v>0</v>
      </c>
      <c r="Y82" s="217" t="b">
        <f t="shared" si="62"/>
        <v>0</v>
      </c>
      <c r="Z82" s="217" t="b">
        <f t="shared" si="62"/>
        <v>0</v>
      </c>
      <c r="AA82" s="217" t="b">
        <f t="shared" si="62"/>
        <v>0</v>
      </c>
      <c r="AB82" s="217" t="b">
        <f t="shared" si="62"/>
        <v>0</v>
      </c>
      <c r="AC82" s="217" t="b">
        <f t="shared" si="62"/>
        <v>0</v>
      </c>
      <c r="AD82" s="217" t="b">
        <f t="shared" si="62"/>
        <v>0</v>
      </c>
      <c r="AE82" s="217" t="b">
        <f t="shared" si="62"/>
        <v>0</v>
      </c>
      <c r="AF82" s="217" t="b">
        <f t="shared" si="62"/>
        <v>0</v>
      </c>
      <c r="AG82" s="217" t="b">
        <f t="shared" si="62"/>
        <v>0</v>
      </c>
      <c r="AH82" s="217" t="b">
        <f t="shared" si="62"/>
        <v>0</v>
      </c>
      <c r="AI82" s="217" t="b">
        <f t="shared" si="62"/>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63">IF((IF(D84&gt;D84-1,D84-1,0))&gt;0,(IF(D84&gt;D84-1,D84-1,0)),0)</f>
        <v>0</v>
      </c>
      <c r="F84" s="206">
        <f t="shared" si="63"/>
        <v>0</v>
      </c>
      <c r="G84" s="206">
        <f t="shared" si="63"/>
        <v>0</v>
      </c>
      <c r="H84" s="206">
        <f t="shared" si="63"/>
        <v>0</v>
      </c>
      <c r="I84" s="206">
        <f t="shared" si="63"/>
        <v>0</v>
      </c>
      <c r="J84" s="206">
        <f t="shared" si="63"/>
        <v>0</v>
      </c>
      <c r="K84" s="206">
        <f t="shared" si="63"/>
        <v>0</v>
      </c>
      <c r="L84" s="206">
        <f t="shared" si="63"/>
        <v>0</v>
      </c>
      <c r="M84" s="206">
        <f t="shared" si="63"/>
        <v>0</v>
      </c>
      <c r="N84" s="206">
        <f t="shared" si="63"/>
        <v>0</v>
      </c>
      <c r="O84" s="206">
        <f t="shared" si="63"/>
        <v>0</v>
      </c>
      <c r="P84" s="206">
        <f t="shared" si="63"/>
        <v>0</v>
      </c>
      <c r="Q84" s="206">
        <f t="shared" si="63"/>
        <v>0</v>
      </c>
      <c r="R84" s="206">
        <f t="shared" si="63"/>
        <v>0</v>
      </c>
      <c r="S84" s="206">
        <f t="shared" si="63"/>
        <v>0</v>
      </c>
      <c r="T84" s="206">
        <f t="shared" si="63"/>
        <v>0</v>
      </c>
      <c r="U84" s="206">
        <f t="shared" si="63"/>
        <v>0</v>
      </c>
      <c r="V84" s="206">
        <f t="shared" si="63"/>
        <v>0</v>
      </c>
      <c r="W84" s="206">
        <f t="shared" si="63"/>
        <v>0</v>
      </c>
      <c r="X84" s="206">
        <f t="shared" si="63"/>
        <v>0</v>
      </c>
      <c r="Y84" s="206">
        <f t="shared" si="63"/>
        <v>0</v>
      </c>
      <c r="Z84" s="206">
        <f t="shared" si="63"/>
        <v>0</v>
      </c>
      <c r="AA84" s="206">
        <f t="shared" si="63"/>
        <v>0</v>
      </c>
      <c r="AB84" s="206">
        <f t="shared" si="63"/>
        <v>0</v>
      </c>
      <c r="AC84" s="206">
        <f t="shared" si="63"/>
        <v>0</v>
      </c>
      <c r="AD84" s="206">
        <f t="shared" si="63"/>
        <v>0</v>
      </c>
      <c r="AE84" s="206">
        <f t="shared" si="63"/>
        <v>0</v>
      </c>
      <c r="AF84" s="206">
        <f t="shared" si="63"/>
        <v>0</v>
      </c>
      <c r="AG84" s="206">
        <f t="shared" si="63"/>
        <v>0</v>
      </c>
      <c r="AH84" s="206">
        <f t="shared" si="63"/>
        <v>0</v>
      </c>
      <c r="AI84" s="206">
        <f t="shared" si="63"/>
        <v>0</v>
      </c>
    </row>
    <row r="85" spans="1:36" hidden="1" x14ac:dyDescent="0.25">
      <c r="A85" s="188"/>
      <c r="B85" s="188"/>
      <c r="C85" s="188"/>
      <c r="D85" s="189"/>
      <c r="E85" s="197">
        <f>IF(E81=1,E83,IF((IF(D85&gt;D85-1,D85-1,0))&gt;0,(IF(D85&gt;D85-1,D85,0)),0))</f>
        <v>0</v>
      </c>
      <c r="F85" s="197">
        <f t="shared" ref="F85:T85" si="64">IF(F81=1,F83,IF((IF(E85&gt;E85-1,E85-1,0))&gt;0,(IF(E85&gt;E85-1,E85-1,0)),0))</f>
        <v>0</v>
      </c>
      <c r="G85" s="197">
        <f t="shared" si="64"/>
        <v>0</v>
      </c>
      <c r="H85" s="197">
        <f t="shared" si="64"/>
        <v>0</v>
      </c>
      <c r="I85" s="197">
        <f t="shared" si="64"/>
        <v>0</v>
      </c>
      <c r="J85" s="197">
        <f t="shared" si="64"/>
        <v>0</v>
      </c>
      <c r="K85" s="197">
        <f t="shared" si="64"/>
        <v>0</v>
      </c>
      <c r="L85" s="197">
        <f t="shared" si="64"/>
        <v>0</v>
      </c>
      <c r="M85" s="197">
        <f t="shared" si="64"/>
        <v>0</v>
      </c>
      <c r="N85" s="197">
        <f t="shared" si="64"/>
        <v>0</v>
      </c>
      <c r="O85" s="197">
        <f t="shared" si="64"/>
        <v>0</v>
      </c>
      <c r="P85" s="197">
        <f t="shared" si="64"/>
        <v>0</v>
      </c>
      <c r="Q85" s="197">
        <f t="shared" si="64"/>
        <v>0</v>
      </c>
      <c r="R85" s="197">
        <f t="shared" si="64"/>
        <v>0</v>
      </c>
      <c r="S85" s="197">
        <f t="shared" si="64"/>
        <v>0</v>
      </c>
      <c r="T85" s="197">
        <f t="shared" si="64"/>
        <v>0</v>
      </c>
      <c r="U85" s="197">
        <f>IF(U81=1,U83,IF((IF(T85&gt;T85-1,T85-1,0))&gt;0,(IF(T85&gt;T85-1,T85-1,0)),0))</f>
        <v>0</v>
      </c>
      <c r="V85" s="197">
        <f t="shared" ref="V85:AI85" si="65">IF(V81=1,V83,IF((IF(U85&gt;U85-1,U85-1,0))&gt;0,(IF(U85&gt;U85-1,U85-1,0)),0))</f>
        <v>0</v>
      </c>
      <c r="W85" s="197">
        <f t="shared" si="65"/>
        <v>0</v>
      </c>
      <c r="X85" s="197">
        <f t="shared" si="65"/>
        <v>0</v>
      </c>
      <c r="Y85" s="197">
        <f t="shared" si="65"/>
        <v>0</v>
      </c>
      <c r="Z85" s="197">
        <f t="shared" si="65"/>
        <v>0</v>
      </c>
      <c r="AA85" s="197">
        <f t="shared" si="65"/>
        <v>0</v>
      </c>
      <c r="AB85" s="197">
        <f t="shared" si="65"/>
        <v>0</v>
      </c>
      <c r="AC85" s="197">
        <f t="shared" si="65"/>
        <v>0</v>
      </c>
      <c r="AD85" s="197">
        <f t="shared" si="65"/>
        <v>0</v>
      </c>
      <c r="AE85" s="197">
        <f t="shared" si="65"/>
        <v>0</v>
      </c>
      <c r="AF85" s="197">
        <f t="shared" si="65"/>
        <v>0</v>
      </c>
      <c r="AG85" s="197">
        <f t="shared" si="65"/>
        <v>0</v>
      </c>
      <c r="AH85" s="197">
        <f t="shared" si="65"/>
        <v>0</v>
      </c>
      <c r="AI85" s="197">
        <f t="shared" si="65"/>
        <v>0</v>
      </c>
      <c r="AJ85" s="17">
        <f>IF(AI85&gt;1,AI85-1,0)</f>
        <v>0</v>
      </c>
    </row>
    <row r="86" spans="1:36" hidden="1" x14ac:dyDescent="0.25"/>
    <row r="87" spans="1:36" hidden="1" x14ac:dyDescent="0.25">
      <c r="C87" s="106" t="s">
        <v>239</v>
      </c>
      <c r="E87" s="207" t="str">
        <f t="shared" ref="E87:AI87" si="66">IF(E17="Y"," ",IF(E16="Y"," ",IF(E15="Y"," ",IF(E85&gt;0,"OBS"," "))))</f>
        <v xml:space="preserve"> </v>
      </c>
      <c r="F87" s="208" t="str">
        <f t="shared" si="66"/>
        <v xml:space="preserve"> </v>
      </c>
      <c r="G87" s="208" t="str">
        <f t="shared" si="66"/>
        <v xml:space="preserve"> </v>
      </c>
      <c r="H87" s="208" t="str">
        <f t="shared" si="66"/>
        <v xml:space="preserve"> </v>
      </c>
      <c r="I87" s="208" t="str">
        <f t="shared" si="66"/>
        <v xml:space="preserve"> </v>
      </c>
      <c r="J87" s="208" t="str">
        <f t="shared" si="66"/>
        <v xml:space="preserve"> </v>
      </c>
      <c r="K87" s="208" t="str">
        <f t="shared" si="66"/>
        <v xml:space="preserve"> </v>
      </c>
      <c r="L87" s="208" t="str">
        <f t="shared" si="66"/>
        <v xml:space="preserve"> </v>
      </c>
      <c r="M87" s="208" t="str">
        <f t="shared" si="66"/>
        <v xml:space="preserve"> </v>
      </c>
      <c r="N87" s="208" t="str">
        <f t="shared" si="66"/>
        <v xml:space="preserve"> </v>
      </c>
      <c r="O87" s="208" t="str">
        <f t="shared" si="66"/>
        <v xml:space="preserve"> </v>
      </c>
      <c r="P87" s="208" t="str">
        <f t="shared" si="66"/>
        <v xml:space="preserve"> </v>
      </c>
      <c r="Q87" s="208" t="str">
        <f t="shared" si="66"/>
        <v xml:space="preserve"> </v>
      </c>
      <c r="R87" s="208" t="str">
        <f t="shared" si="66"/>
        <v xml:space="preserve"> </v>
      </c>
      <c r="S87" s="208" t="str">
        <f t="shared" si="66"/>
        <v xml:space="preserve"> </v>
      </c>
      <c r="T87" s="208" t="str">
        <f t="shared" si="66"/>
        <v xml:space="preserve"> </v>
      </c>
      <c r="U87" s="208" t="str">
        <f t="shared" si="66"/>
        <v xml:space="preserve"> </v>
      </c>
      <c r="V87" s="208" t="str">
        <f t="shared" si="66"/>
        <v xml:space="preserve"> </v>
      </c>
      <c r="W87" s="208" t="str">
        <f t="shared" si="66"/>
        <v xml:space="preserve"> </v>
      </c>
      <c r="X87" s="208" t="str">
        <f t="shared" si="66"/>
        <v xml:space="preserve"> </v>
      </c>
      <c r="Y87" s="208" t="str">
        <f t="shared" si="66"/>
        <v xml:space="preserve"> </v>
      </c>
      <c r="Z87" s="208" t="str">
        <f t="shared" si="66"/>
        <v xml:space="preserve"> </v>
      </c>
      <c r="AA87" s="208" t="str">
        <f t="shared" si="66"/>
        <v xml:space="preserve"> </v>
      </c>
      <c r="AB87" s="208" t="str">
        <f t="shared" si="66"/>
        <v xml:space="preserve"> </v>
      </c>
      <c r="AC87" s="208" t="str">
        <f t="shared" si="66"/>
        <v xml:space="preserve"> </v>
      </c>
      <c r="AD87" s="208" t="str">
        <f t="shared" si="66"/>
        <v xml:space="preserve"> </v>
      </c>
      <c r="AE87" s="208" t="str">
        <f t="shared" si="66"/>
        <v xml:space="preserve"> </v>
      </c>
      <c r="AF87" s="208" t="str">
        <f t="shared" si="66"/>
        <v xml:space="preserve"> </v>
      </c>
      <c r="AG87" s="208" t="str">
        <f t="shared" si="66"/>
        <v xml:space="preserve"> </v>
      </c>
      <c r="AH87" s="208" t="str">
        <f t="shared" si="66"/>
        <v xml:space="preserve"> </v>
      </c>
      <c r="AI87" s="209" t="str">
        <f t="shared" si="66"/>
        <v xml:space="preserve"> </v>
      </c>
    </row>
    <row r="88" spans="1:36" hidden="1" x14ac:dyDescent="0.25"/>
    <row r="89" spans="1:36" hidden="1" x14ac:dyDescent="0.25"/>
    <row r="90" spans="1:36" hidden="1" x14ac:dyDescent="0.25"/>
  </sheetData>
  <mergeCells count="100">
    <mergeCell ref="U8:AA8"/>
    <mergeCell ref="AC5:AG5"/>
    <mergeCell ref="AI5:AN5"/>
    <mergeCell ref="AI7:AL7"/>
    <mergeCell ref="AI6:AL6"/>
    <mergeCell ref="AM6:AN6"/>
    <mergeCell ref="AM7:AN7"/>
    <mergeCell ref="AC6:AD6"/>
    <mergeCell ref="AC7:AD7"/>
    <mergeCell ref="AE6:AG6"/>
    <mergeCell ref="AE7:AG7"/>
    <mergeCell ref="D42:R42"/>
    <mergeCell ref="U42:AJ42"/>
    <mergeCell ref="D43:G43"/>
    <mergeCell ref="H43:R43"/>
    <mergeCell ref="U43:X43"/>
    <mergeCell ref="Y43:AJ43"/>
    <mergeCell ref="AK34:AN34"/>
    <mergeCell ref="B36:D36"/>
    <mergeCell ref="AK36:AN36"/>
    <mergeCell ref="B34:D34"/>
    <mergeCell ref="A39:D39"/>
    <mergeCell ref="B37:D37"/>
    <mergeCell ref="B35:D35"/>
    <mergeCell ref="B31:D31"/>
    <mergeCell ref="AK31:AN31"/>
    <mergeCell ref="B32:D32"/>
    <mergeCell ref="AK32:AN32"/>
    <mergeCell ref="B33:D33"/>
    <mergeCell ref="AK33:AN33"/>
    <mergeCell ref="B28:D28"/>
    <mergeCell ref="AK28:AN28"/>
    <mergeCell ref="B29:D29"/>
    <mergeCell ref="AK29:AN29"/>
    <mergeCell ref="B30:D30"/>
    <mergeCell ref="AK30:AN30"/>
    <mergeCell ref="B25:D25"/>
    <mergeCell ref="AK25:AN25"/>
    <mergeCell ref="B26:D26"/>
    <mergeCell ref="AK26:AN26"/>
    <mergeCell ref="B27:D27"/>
    <mergeCell ref="AK27:AN27"/>
    <mergeCell ref="B22:D22"/>
    <mergeCell ref="AK22:AN22"/>
    <mergeCell ref="B23:D23"/>
    <mergeCell ref="AK23:AN23"/>
    <mergeCell ref="B24:D24"/>
    <mergeCell ref="AK24:AN24"/>
    <mergeCell ref="A19:D19"/>
    <mergeCell ref="AK19:AN19"/>
    <mergeCell ref="B20:D20"/>
    <mergeCell ref="AK20:AN20"/>
    <mergeCell ref="B21:D21"/>
    <mergeCell ref="AK21:AN21"/>
    <mergeCell ref="AK17:AN17"/>
    <mergeCell ref="A10:D10"/>
    <mergeCell ref="AK10:AN10"/>
    <mergeCell ref="A11:B11"/>
    <mergeCell ref="C11:D11"/>
    <mergeCell ref="AK11:AN11"/>
    <mergeCell ref="A12:B12"/>
    <mergeCell ref="C12:D12"/>
    <mergeCell ref="AK12:AN12"/>
    <mergeCell ref="A14:D14"/>
    <mergeCell ref="B15:D15"/>
    <mergeCell ref="AK15:AN15"/>
    <mergeCell ref="B16:D16"/>
    <mergeCell ref="AK16:AN16"/>
    <mergeCell ref="A1:K1"/>
    <mergeCell ref="A3:B3"/>
    <mergeCell ref="AF8:AG8"/>
    <mergeCell ref="AH8:AJ8"/>
    <mergeCell ref="B17:D17"/>
    <mergeCell ref="K5:L5"/>
    <mergeCell ref="K6:L6"/>
    <mergeCell ref="K7:L7"/>
    <mergeCell ref="K8:L8"/>
    <mergeCell ref="M5:P5"/>
    <mergeCell ref="M6:P6"/>
    <mergeCell ref="M7:P7"/>
    <mergeCell ref="M8:P8"/>
    <mergeCell ref="Q5:T5"/>
    <mergeCell ref="Q6:T6"/>
    <mergeCell ref="Q7:T7"/>
    <mergeCell ref="T3:W3"/>
    <mergeCell ref="C3:N3"/>
    <mergeCell ref="P3:S3"/>
    <mergeCell ref="A5:A8"/>
    <mergeCell ref="B5:E5"/>
    <mergeCell ref="B7:E7"/>
    <mergeCell ref="B8:E8"/>
    <mergeCell ref="F7:J7"/>
    <mergeCell ref="F8:J8"/>
    <mergeCell ref="B6:E6"/>
    <mergeCell ref="F6:J6"/>
    <mergeCell ref="F5:J5"/>
    <mergeCell ref="Q8:T8"/>
    <mergeCell ref="U5:AA5"/>
    <mergeCell ref="U6:AA6"/>
    <mergeCell ref="U7:AA7"/>
  </mergeCells>
  <conditionalFormatting sqref="AG10:AI12 AG14:AI17 AG39:AI39 AG19:AI37">
    <cfRule type="expression" dxfId="144" priority="19">
      <formula>NOT(AG$54)</formula>
    </cfRule>
  </conditionalFormatting>
  <conditionalFormatting sqref="E10:AI12 E14:AI14 E39:AI39 E19:AI37">
    <cfRule type="expression" dxfId="143" priority="18">
      <formula>AND(E$54,OR(NOT(E$55),E$56))</formula>
    </cfRule>
  </conditionalFormatting>
  <conditionalFormatting sqref="B37 E37:AJ37 B36:AJ36 B35 E35:AJ35 B20:AJ34">
    <cfRule type="expression" dxfId="142" priority="17">
      <formula>NOT($AQ20)</formula>
    </cfRule>
  </conditionalFormatting>
  <conditionalFormatting sqref="E15:AI17">
    <cfRule type="expression" dxfId="141" priority="16">
      <formula>AND(E$54,OR(NOT(E$55),E$56))</formula>
    </cfRule>
  </conditionalFormatting>
  <conditionalFormatting sqref="E87:AI87">
    <cfRule type="containsText" dxfId="140" priority="9" operator="containsText" text="OBS">
      <formula>NOT(ISERROR(SEARCH("OBS",E87)))</formula>
    </cfRule>
    <cfRule type="expression" dxfId="139" priority="10">
      <formula>E78</formula>
    </cfRule>
  </conditionalFormatting>
  <conditionalFormatting sqref="E40:AJ40">
    <cfRule type="containsText" dxfId="138" priority="7" operator="containsText" text="OBS">
      <formula>NOT(ISERROR(SEARCH("OBS",E40)))</formula>
    </cfRule>
  </conditionalFormatting>
  <conditionalFormatting sqref="E85:AI85">
    <cfRule type="cellIs" dxfId="137" priority="1" operator="greaterThan">
      <formula>0</formula>
    </cfRule>
    <cfRule type="cellIs" priority="2" operator="greaterThan">
      <formula>0</formula>
    </cfRule>
  </conditionalFormatting>
  <conditionalFormatting sqref="E16:AI16">
    <cfRule type="expression" dxfId="136" priority="33">
      <formula>AND(NOT(AND(E$54,OR(NOT(E$55),E$56))),E15="y")</formula>
    </cfRule>
  </conditionalFormatting>
  <conditionalFormatting sqref="E17:AI17">
    <cfRule type="expression" dxfId="135" priority="34">
      <formula>AND(NOT(AND(E$54,OR(NOT(E$55),E$56))),OR(E15="y",E16="y"))</formula>
    </cfRule>
  </conditionalFormatting>
  <conditionalFormatting sqref="E19:AI37">
    <cfRule type="expression" dxfId="134" priority="35">
      <formula>AND(NOT(E$60),E$59)</formula>
    </cfRule>
  </conditionalFormatting>
  <dataValidations count="5">
    <dataValidation showInputMessage="1" showErrorMessage="1" sqref="C11:D11"/>
    <dataValidation type="decimal" allowBlank="1" showInputMessage="1" showErrorMessage="1" errorTitle="Invalid number" error="Must be af number between 0 and 37" sqref="AC6">
      <formula1>0</formula1>
      <formula2>37</formula2>
    </dataValidation>
    <dataValidation type="list" allowBlank="1" showInputMessage="1" showErrorMessage="1" sqref="B21:D24 B26:D29 B31:D34">
      <formula1>WP</formula1>
    </dataValidation>
    <dataValidation type="list" allowBlank="1" showInputMessage="1" showErrorMessage="1" sqref="E15:AI16">
      <formula1>"Y,N"</formula1>
    </dataValidation>
    <dataValidation type="list" allowBlank="1" showInputMessage="1" showErrorMessage="1" sqref="E17:AI17">
      <formula1>"F,H"</formula1>
    </dataValidation>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wed</v>
      </c>
      <c r="F11" s="27" t="str">
        <f t="shared" ref="F11:AI11" si="0">F57</f>
        <v>thu</v>
      </c>
      <c r="G11" s="27" t="str">
        <f t="shared" si="0"/>
        <v>fri</v>
      </c>
      <c r="H11" s="27" t="str">
        <f t="shared" si="0"/>
        <v>sat</v>
      </c>
      <c r="I11" s="27" t="str">
        <f t="shared" si="0"/>
        <v>sun</v>
      </c>
      <c r="J11" s="27" t="str">
        <f t="shared" si="0"/>
        <v>mon</v>
      </c>
      <c r="K11" s="27" t="str">
        <f t="shared" si="0"/>
        <v>tue</v>
      </c>
      <c r="L11" s="27" t="str">
        <f t="shared" si="0"/>
        <v>wed</v>
      </c>
      <c r="M11" s="27" t="str">
        <f t="shared" si="0"/>
        <v>thu</v>
      </c>
      <c r="N11" s="27" t="str">
        <f t="shared" si="0"/>
        <v>fri</v>
      </c>
      <c r="O11" s="27" t="str">
        <f t="shared" si="0"/>
        <v>sat</v>
      </c>
      <c r="P11" s="27" t="str">
        <f t="shared" si="0"/>
        <v>sun</v>
      </c>
      <c r="Q11" s="27" t="str">
        <f t="shared" si="0"/>
        <v>mon</v>
      </c>
      <c r="R11" s="27" t="str">
        <f t="shared" si="0"/>
        <v>tue</v>
      </c>
      <c r="S11" s="27" t="str">
        <f t="shared" si="0"/>
        <v>wed</v>
      </c>
      <c r="T11" s="27" t="str">
        <f t="shared" si="0"/>
        <v>thu</v>
      </c>
      <c r="U11" s="27" t="str">
        <f t="shared" si="0"/>
        <v>fri</v>
      </c>
      <c r="V11" s="27" t="str">
        <f t="shared" si="0"/>
        <v>sat</v>
      </c>
      <c r="W11" s="27" t="str">
        <f t="shared" si="0"/>
        <v>sun</v>
      </c>
      <c r="X11" s="27" t="str">
        <f t="shared" si="0"/>
        <v>mon</v>
      </c>
      <c r="Y11" s="27" t="str">
        <f t="shared" si="0"/>
        <v>tue</v>
      </c>
      <c r="Z11" s="27" t="str">
        <f t="shared" si="0"/>
        <v>wed</v>
      </c>
      <c r="AA11" s="27" t="str">
        <f t="shared" si="0"/>
        <v>thu</v>
      </c>
      <c r="AB11" s="27" t="str">
        <f t="shared" si="0"/>
        <v>fri</v>
      </c>
      <c r="AC11" s="27" t="str">
        <f t="shared" si="0"/>
        <v>sat</v>
      </c>
      <c r="AD11" s="27" t="str">
        <f t="shared" si="0"/>
        <v>sun</v>
      </c>
      <c r="AE11" s="27" t="str">
        <f t="shared" si="0"/>
        <v>mon</v>
      </c>
      <c r="AF11" s="27" t="str">
        <f t="shared" si="0"/>
        <v>tue</v>
      </c>
      <c r="AG11" s="27" t="str">
        <f t="shared" si="0"/>
        <v>wed</v>
      </c>
      <c r="AH11" s="27" t="str">
        <f t="shared" si="0"/>
        <v>thu</v>
      </c>
      <c r="AI11" s="28" t="str">
        <f t="shared" si="0"/>
        <v>fri</v>
      </c>
      <c r="AJ11" s="29"/>
      <c r="AK11" s="315"/>
      <c r="AL11" s="313"/>
      <c r="AM11" s="313"/>
      <c r="AN11" s="314"/>
      <c r="AO11" s="226"/>
    </row>
    <row r="12" spans="1:46" s="20" customFormat="1" ht="15" customHeight="1" x14ac:dyDescent="0.2">
      <c r="A12" s="316" t="s">
        <v>62</v>
      </c>
      <c r="B12" s="317"/>
      <c r="C12" s="318" t="s">
        <v>11</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32</v>
      </c>
      <c r="F53" s="110">
        <f>DATE($C$11,VLOOKUP($C$12,Dim!$B$4:$C$15,2,FALSE),F10)</f>
        <v>33</v>
      </c>
      <c r="G53" s="110">
        <f>DATE($C$11,VLOOKUP($C$12,Dim!$B$4:$C$15,2,FALSE),G10)</f>
        <v>34</v>
      </c>
      <c r="H53" s="110">
        <f>DATE($C$11,VLOOKUP($C$12,Dim!$B$4:$C$15,2,FALSE),H10)</f>
        <v>35</v>
      </c>
      <c r="I53" s="110">
        <f>DATE($C$11,VLOOKUP($C$12,Dim!$B$4:$C$15,2,FALSE),I10)</f>
        <v>36</v>
      </c>
      <c r="J53" s="110">
        <f>DATE($C$11,VLOOKUP($C$12,Dim!$B$4:$C$15,2,FALSE),J10)</f>
        <v>37</v>
      </c>
      <c r="K53" s="110">
        <f>DATE($C$11,VLOOKUP($C$12,Dim!$B$4:$C$15,2,FALSE),K10)</f>
        <v>38</v>
      </c>
      <c r="L53" s="110">
        <f>DATE($C$11,VLOOKUP($C$12,Dim!$B$4:$C$15,2,FALSE),L10)</f>
        <v>39</v>
      </c>
      <c r="M53" s="110">
        <f>DATE($C$11,VLOOKUP($C$12,Dim!$B$4:$C$15,2,FALSE),M10)</f>
        <v>40</v>
      </c>
      <c r="N53" s="110">
        <f>DATE($C$11,VLOOKUP($C$12,Dim!$B$4:$C$15,2,FALSE),N10)</f>
        <v>41</v>
      </c>
      <c r="O53" s="110">
        <f>DATE($C$11,VLOOKUP($C$12,Dim!$B$4:$C$15,2,FALSE),O10)</f>
        <v>42</v>
      </c>
      <c r="P53" s="110">
        <f>DATE($C$11,VLOOKUP($C$12,Dim!$B$4:$C$15,2,FALSE),P10)</f>
        <v>43</v>
      </c>
      <c r="Q53" s="110">
        <f>DATE($C$11,VLOOKUP($C$12,Dim!$B$4:$C$15,2,FALSE),Q10)</f>
        <v>44</v>
      </c>
      <c r="R53" s="110">
        <f>DATE($C$11,VLOOKUP($C$12,Dim!$B$4:$C$15,2,FALSE),R10)</f>
        <v>45</v>
      </c>
      <c r="S53" s="110">
        <f>DATE($C$11,VLOOKUP($C$12,Dim!$B$4:$C$15,2,FALSE),S10)</f>
        <v>46</v>
      </c>
      <c r="T53" s="110">
        <f>DATE($C$11,VLOOKUP($C$12,Dim!$B$4:$C$15,2,FALSE),T10)</f>
        <v>47</v>
      </c>
      <c r="U53" s="110">
        <f>DATE($C$11,VLOOKUP($C$12,Dim!$B$4:$C$15,2,FALSE),U10)</f>
        <v>48</v>
      </c>
      <c r="V53" s="110">
        <f>DATE($C$11,VLOOKUP($C$12,Dim!$B$4:$C$15,2,FALSE),V10)</f>
        <v>49</v>
      </c>
      <c r="W53" s="110">
        <f>DATE($C$11,VLOOKUP($C$12,Dim!$B$4:$C$15,2,FALSE),W10)</f>
        <v>50</v>
      </c>
      <c r="X53" s="110">
        <f>DATE($C$11,VLOOKUP($C$12,Dim!$B$4:$C$15,2,FALSE),X10)</f>
        <v>51</v>
      </c>
      <c r="Y53" s="110">
        <f>DATE($C$11,VLOOKUP($C$12,Dim!$B$4:$C$15,2,FALSE),Y10)</f>
        <v>52</v>
      </c>
      <c r="Z53" s="110">
        <f>DATE($C$11,VLOOKUP($C$12,Dim!$B$4:$C$15,2,FALSE),Z10)</f>
        <v>53</v>
      </c>
      <c r="AA53" s="110">
        <f>DATE($C$11,VLOOKUP($C$12,Dim!$B$4:$C$15,2,FALSE),AA10)</f>
        <v>54</v>
      </c>
      <c r="AB53" s="110">
        <f>DATE($C$11,VLOOKUP($C$12,Dim!$B$4:$C$15,2,FALSE),AB10)</f>
        <v>55</v>
      </c>
      <c r="AC53" s="110">
        <f>DATE($C$11,VLOOKUP($C$12,Dim!$B$4:$C$15,2,FALSE),AC10)</f>
        <v>56</v>
      </c>
      <c r="AD53" s="110">
        <f>DATE($C$11,VLOOKUP($C$12,Dim!$B$4:$C$15,2,FALSE),AD10)</f>
        <v>57</v>
      </c>
      <c r="AE53" s="110">
        <f>DATE($C$11,VLOOKUP($C$12,Dim!$B$4:$C$15,2,FALSE),AE10)</f>
        <v>58</v>
      </c>
      <c r="AF53" s="110">
        <f>DATE($C$11,VLOOKUP($C$12,Dim!$B$4:$C$15,2,FALSE),AF10)</f>
        <v>59</v>
      </c>
      <c r="AG53" s="110">
        <f>DATE($C$11,VLOOKUP($C$12,Dim!$B$4:$C$15,2,FALSE),AG10)</f>
        <v>60</v>
      </c>
      <c r="AH53" s="110">
        <f>DATE($C$11,VLOOKUP($C$12,Dim!$B$4:$C$15,2,FALSE),AH10)</f>
        <v>61</v>
      </c>
      <c r="AI53" s="110">
        <f>DATE($C$11,VLOOKUP($C$12,Dim!$B$4:$C$15,2,FALSE),AI10)</f>
        <v>62</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0</v>
      </c>
      <c r="AI54" s="110" t="b">
        <f t="shared" si="17"/>
        <v>0</v>
      </c>
    </row>
    <row r="55" spans="1:41" hidden="1" x14ac:dyDescent="0.25">
      <c r="A55" s="106" t="s">
        <v>49</v>
      </c>
      <c r="E55" s="17" t="b">
        <f>WEEKDAY(E53,2)&lt;=5</f>
        <v>1</v>
      </c>
      <c r="F55" s="17" t="b">
        <f t="shared" ref="F55:AI55" si="18">WEEKDAY(F53,2)&lt;=5</f>
        <v>1</v>
      </c>
      <c r="G55" s="17" t="b">
        <f t="shared" si="18"/>
        <v>1</v>
      </c>
      <c r="H55" s="17" t="b">
        <f t="shared" si="18"/>
        <v>0</v>
      </c>
      <c r="I55" s="17" t="b">
        <f t="shared" si="18"/>
        <v>0</v>
      </c>
      <c r="J55" s="17" t="b">
        <f t="shared" si="18"/>
        <v>1</v>
      </c>
      <c r="K55" s="17" t="b">
        <f t="shared" si="18"/>
        <v>1</v>
      </c>
      <c r="L55" s="17" t="b">
        <f t="shared" si="18"/>
        <v>1</v>
      </c>
      <c r="M55" s="17" t="b">
        <f t="shared" si="18"/>
        <v>1</v>
      </c>
      <c r="N55" s="17" t="b">
        <f t="shared" si="18"/>
        <v>1</v>
      </c>
      <c r="O55" s="17" t="b">
        <f t="shared" si="18"/>
        <v>0</v>
      </c>
      <c r="P55" s="17" t="b">
        <f t="shared" si="18"/>
        <v>0</v>
      </c>
      <c r="Q55" s="17" t="b">
        <f t="shared" si="18"/>
        <v>1</v>
      </c>
      <c r="R55" s="17" t="b">
        <f t="shared" si="18"/>
        <v>1</v>
      </c>
      <c r="S55" s="17" t="b">
        <f t="shared" si="18"/>
        <v>1</v>
      </c>
      <c r="T55" s="17" t="b">
        <f t="shared" si="18"/>
        <v>1</v>
      </c>
      <c r="U55" s="17" t="b">
        <f t="shared" si="18"/>
        <v>1</v>
      </c>
      <c r="V55" s="17" t="b">
        <f t="shared" si="18"/>
        <v>0</v>
      </c>
      <c r="W55" s="17" t="b">
        <f t="shared" si="18"/>
        <v>0</v>
      </c>
      <c r="X55" s="17" t="b">
        <f t="shared" si="18"/>
        <v>1</v>
      </c>
      <c r="Y55" s="17" t="b">
        <f t="shared" si="18"/>
        <v>1</v>
      </c>
      <c r="Z55" s="17" t="b">
        <f t="shared" si="18"/>
        <v>1</v>
      </c>
      <c r="AA55" s="17" t="b">
        <f t="shared" si="18"/>
        <v>1</v>
      </c>
      <c r="AB55" s="17" t="b">
        <f t="shared" si="18"/>
        <v>1</v>
      </c>
      <c r="AC55" s="17" t="b">
        <f t="shared" si="18"/>
        <v>0</v>
      </c>
      <c r="AD55" s="17" t="b">
        <f t="shared" si="18"/>
        <v>0</v>
      </c>
      <c r="AE55" s="17" t="b">
        <f t="shared" si="18"/>
        <v>1</v>
      </c>
      <c r="AF55" s="17" t="b">
        <f t="shared" si="18"/>
        <v>1</v>
      </c>
      <c r="AG55" s="17" t="b">
        <f t="shared" si="18"/>
        <v>1</v>
      </c>
      <c r="AH55" s="17" t="b">
        <f t="shared" si="18"/>
        <v>1</v>
      </c>
      <c r="AI55" s="17" t="b">
        <f t="shared" si="18"/>
        <v>1</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wed</v>
      </c>
      <c r="F57" s="17" t="str">
        <f>VLOOKUP(WEEKDAY(F53,2),Dim!$A$19:$C$25,3,FALSE)</f>
        <v>thu</v>
      </c>
      <c r="G57" s="17" t="str">
        <f>VLOOKUP(WEEKDAY(G53,2),Dim!$A$19:$C$25,3,FALSE)</f>
        <v>fri</v>
      </c>
      <c r="H57" s="17" t="str">
        <f>VLOOKUP(WEEKDAY(H53,2),Dim!$A$19:$C$25,3,FALSE)</f>
        <v>sat</v>
      </c>
      <c r="I57" s="17" t="str">
        <f>VLOOKUP(WEEKDAY(I53,2),Dim!$A$19:$C$25,3,FALSE)</f>
        <v>sun</v>
      </c>
      <c r="J57" s="17" t="str">
        <f>VLOOKUP(WEEKDAY(J53,2),Dim!$A$19:$C$25,3,FALSE)</f>
        <v>mon</v>
      </c>
      <c r="K57" s="17" t="str">
        <f>VLOOKUP(WEEKDAY(K53,2),Dim!$A$19:$C$25,3,FALSE)</f>
        <v>tue</v>
      </c>
      <c r="L57" s="17" t="str">
        <f>VLOOKUP(WEEKDAY(L53,2),Dim!$A$19:$C$25,3,FALSE)</f>
        <v>wed</v>
      </c>
      <c r="M57" s="17" t="str">
        <f>VLOOKUP(WEEKDAY(M53,2),Dim!$A$19:$C$25,3,FALSE)</f>
        <v>thu</v>
      </c>
      <c r="N57" s="17" t="str">
        <f>VLOOKUP(WEEKDAY(N53,2),Dim!$A$19:$C$25,3,FALSE)</f>
        <v>fri</v>
      </c>
      <c r="O57" s="17" t="str">
        <f>VLOOKUP(WEEKDAY(O53,2),Dim!$A$19:$C$25,3,FALSE)</f>
        <v>sat</v>
      </c>
      <c r="P57" s="17" t="str">
        <f>VLOOKUP(WEEKDAY(P53,2),Dim!$A$19:$C$25,3,FALSE)</f>
        <v>sun</v>
      </c>
      <c r="Q57" s="17" t="str">
        <f>VLOOKUP(WEEKDAY(Q53,2),Dim!$A$19:$C$25,3,FALSE)</f>
        <v>mon</v>
      </c>
      <c r="R57" s="17" t="str">
        <f>VLOOKUP(WEEKDAY(R53,2),Dim!$A$19:$C$25,3,FALSE)</f>
        <v>tue</v>
      </c>
      <c r="S57" s="17" t="str">
        <f>VLOOKUP(WEEKDAY(S53,2),Dim!$A$19:$C$25,3,FALSE)</f>
        <v>wed</v>
      </c>
      <c r="T57" s="17" t="str">
        <f>VLOOKUP(WEEKDAY(T53,2),Dim!$A$19:$C$25,3,FALSE)</f>
        <v>thu</v>
      </c>
      <c r="U57" s="17" t="str">
        <f>VLOOKUP(WEEKDAY(U53,2),Dim!$A$19:$C$25,3,FALSE)</f>
        <v>fri</v>
      </c>
      <c r="V57" s="17" t="str">
        <f>VLOOKUP(WEEKDAY(V53,2),Dim!$A$19:$C$25,3,FALSE)</f>
        <v>sat</v>
      </c>
      <c r="W57" s="17" t="str">
        <f>VLOOKUP(WEEKDAY(W53,2),Dim!$A$19:$C$25,3,FALSE)</f>
        <v>sun</v>
      </c>
      <c r="X57" s="17" t="str">
        <f>VLOOKUP(WEEKDAY(X53,2),Dim!$A$19:$C$25,3,FALSE)</f>
        <v>mon</v>
      </c>
      <c r="Y57" s="17" t="str">
        <f>VLOOKUP(WEEKDAY(Y53,2),Dim!$A$19:$C$25,3,FALSE)</f>
        <v>tue</v>
      </c>
      <c r="Z57" s="17" t="str">
        <f>VLOOKUP(WEEKDAY(Z53,2),Dim!$A$19:$C$25,3,FALSE)</f>
        <v>wed</v>
      </c>
      <c r="AA57" s="17" t="str">
        <f>VLOOKUP(WEEKDAY(AA53,2),Dim!$A$19:$C$25,3,FALSE)</f>
        <v>thu</v>
      </c>
      <c r="AB57" s="17" t="str">
        <f>VLOOKUP(WEEKDAY(AB53,2),Dim!$A$19:$C$25,3,FALSE)</f>
        <v>fri</v>
      </c>
      <c r="AC57" s="17" t="str">
        <f>VLOOKUP(WEEKDAY(AC53,2),Dim!$A$19:$C$25,3,FALSE)</f>
        <v>sat</v>
      </c>
      <c r="AD57" s="17" t="str">
        <f>VLOOKUP(WEEKDAY(AD53,2),Dim!$A$19:$C$25,3,FALSE)</f>
        <v>sun</v>
      </c>
      <c r="AE57" s="17" t="str">
        <f>VLOOKUP(WEEKDAY(AE53,2),Dim!$A$19:$C$25,3,FALSE)</f>
        <v>mon</v>
      </c>
      <c r="AF57" s="17" t="str">
        <f>VLOOKUP(WEEKDAY(AF53,2),Dim!$A$19:$C$25,3,FALSE)</f>
        <v>tue</v>
      </c>
      <c r="AG57" s="17" t="str">
        <f>VLOOKUP(WEEKDAY(AG53,2),Dim!$A$19:$C$25,3,FALSE)</f>
        <v>wed</v>
      </c>
      <c r="AH57" s="17" t="str">
        <f>VLOOKUP(WEEKDAY(AH53,2),Dim!$A$19:$C$25,3,FALSE)</f>
        <v>thu</v>
      </c>
      <c r="AI57" s="17" t="str">
        <f>VLOOKUP(WEEKDAY(AI53,2),Dim!$A$19:$C$25,3,FALSE)</f>
        <v>fri</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0</v>
      </c>
      <c r="AI60" s="17" t="b">
        <f t="shared" si="21"/>
        <v>0</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2</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133" priority="10">
      <formula>NOT(AG$54)</formula>
    </cfRule>
  </conditionalFormatting>
  <conditionalFormatting sqref="E10:AI12 E14:AI14 E39:AI39 E19:AI37">
    <cfRule type="expression" dxfId="132" priority="9">
      <formula>AND(E$54,OR(NOT(E$55),E$56))</formula>
    </cfRule>
  </conditionalFormatting>
  <conditionalFormatting sqref="B20:AJ34 B37 E37:AJ37 B36:AJ36 B35 E35:AJ35">
    <cfRule type="expression" dxfId="131" priority="8">
      <formula>NOT($AQ20)</formula>
    </cfRule>
  </conditionalFormatting>
  <conditionalFormatting sqref="E15:AI17">
    <cfRule type="expression" dxfId="130" priority="7">
      <formula>AND(E$54,OR(NOT(E$55),E$56))</formula>
    </cfRule>
  </conditionalFormatting>
  <conditionalFormatting sqref="E87:AI87">
    <cfRule type="containsText" dxfId="129" priority="5" operator="containsText" text="OBS">
      <formula>NOT(ISERROR(SEARCH("OBS",E87)))</formula>
    </cfRule>
    <cfRule type="expression" dxfId="128" priority="6">
      <formula>E78</formula>
    </cfRule>
  </conditionalFormatting>
  <conditionalFormatting sqref="E85:AI85">
    <cfRule type="cellIs" dxfId="127" priority="2" operator="greaterThan">
      <formula>0</formula>
    </cfRule>
    <cfRule type="cellIs" priority="3" operator="greaterThan">
      <formula>0</formula>
    </cfRule>
  </conditionalFormatting>
  <conditionalFormatting sqref="E16:AI16">
    <cfRule type="expression" dxfId="126" priority="11">
      <formula>AND(NOT(AND(E$54,OR(NOT(E$55),E$56))),E15="y")</formula>
    </cfRule>
  </conditionalFormatting>
  <conditionalFormatting sqref="E17:AI17">
    <cfRule type="expression" dxfId="125" priority="12">
      <formula>AND(NOT(AND(E$54,OR(NOT(E$55),E$56))),OR(E15="y",E16="y"))</formula>
    </cfRule>
  </conditionalFormatting>
  <conditionalFormatting sqref="E19:AI37">
    <cfRule type="expression" dxfId="124" priority="13">
      <formula>AND(NOT(E$60),E$59)</formula>
    </cfRule>
  </conditionalFormatting>
  <conditionalFormatting sqref="E40:AJ40">
    <cfRule type="containsText" dxfId="123" priority="1" operator="containsText" text="OBS">
      <formula>NOT(ISERROR(SEARCH("OBS",E40)))</formula>
    </cfRule>
  </conditionalFormatting>
  <dataValidations count="5">
    <dataValidation type="list" allowBlank="1" showInputMessage="1" showErrorMessage="1" sqref="E17:AI17">
      <formula1>"F,H"</formula1>
    </dataValidation>
    <dataValidation type="list" allowBlank="1" showInputMessage="1" showErrorMessage="1" sqref="E15:AI16">
      <formula1>"Y,N"</formula1>
    </dataValidation>
    <dataValidation type="list" allowBlank="1" showInputMessage="1" showErrorMessage="1" sqref="B21:D24 B26:D29 B31:D34">
      <formula1>WP</formula1>
    </dataValidation>
    <dataValidation type="decimal" allowBlank="1" showInputMessage="1" showErrorMessage="1" errorTitle="Invalid number" error="Must be af number between 0 and 37" sqref="AC6">
      <formula1>0</formula1>
      <formula2>37</formula2>
    </dataValidation>
    <dataValidation showInputMessage="1" showErrorMessage="1" sqref="C11:D11"/>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thu</v>
      </c>
      <c r="F11" s="27" t="str">
        <f t="shared" ref="F11:AI11" si="0">F57</f>
        <v>fri</v>
      </c>
      <c r="G11" s="27" t="str">
        <f t="shared" si="0"/>
        <v>sat</v>
      </c>
      <c r="H11" s="27" t="str">
        <f t="shared" si="0"/>
        <v>sun</v>
      </c>
      <c r="I11" s="27" t="str">
        <f t="shared" si="0"/>
        <v>mon</v>
      </c>
      <c r="J11" s="27" t="str">
        <f t="shared" si="0"/>
        <v>tue</v>
      </c>
      <c r="K11" s="27" t="str">
        <f t="shared" si="0"/>
        <v>wed</v>
      </c>
      <c r="L11" s="27" t="str">
        <f t="shared" si="0"/>
        <v>thu</v>
      </c>
      <c r="M11" s="27" t="str">
        <f t="shared" si="0"/>
        <v>fri</v>
      </c>
      <c r="N11" s="27" t="str">
        <f t="shared" si="0"/>
        <v>sat</v>
      </c>
      <c r="O11" s="27" t="str">
        <f t="shared" si="0"/>
        <v>sun</v>
      </c>
      <c r="P11" s="27" t="str">
        <f t="shared" si="0"/>
        <v>mon</v>
      </c>
      <c r="Q11" s="27" t="str">
        <f t="shared" si="0"/>
        <v>tue</v>
      </c>
      <c r="R11" s="27" t="str">
        <f t="shared" si="0"/>
        <v>wed</v>
      </c>
      <c r="S11" s="27" t="str">
        <f t="shared" si="0"/>
        <v>thu</v>
      </c>
      <c r="T11" s="27" t="str">
        <f t="shared" si="0"/>
        <v>fri</v>
      </c>
      <c r="U11" s="27" t="str">
        <f t="shared" si="0"/>
        <v>sat</v>
      </c>
      <c r="V11" s="27" t="str">
        <f t="shared" si="0"/>
        <v>sun</v>
      </c>
      <c r="W11" s="27" t="str">
        <f t="shared" si="0"/>
        <v>mon</v>
      </c>
      <c r="X11" s="27" t="str">
        <f t="shared" si="0"/>
        <v>tue</v>
      </c>
      <c r="Y11" s="27" t="str">
        <f t="shared" si="0"/>
        <v>wed</v>
      </c>
      <c r="Z11" s="27" t="str">
        <f t="shared" si="0"/>
        <v>thu</v>
      </c>
      <c r="AA11" s="27" t="str">
        <f t="shared" si="0"/>
        <v>fri</v>
      </c>
      <c r="AB11" s="27" t="str">
        <f t="shared" si="0"/>
        <v>sat</v>
      </c>
      <c r="AC11" s="27" t="str">
        <f t="shared" si="0"/>
        <v>sun</v>
      </c>
      <c r="AD11" s="27" t="str">
        <f t="shared" si="0"/>
        <v>mon</v>
      </c>
      <c r="AE11" s="27" t="str">
        <f t="shared" si="0"/>
        <v>tue</v>
      </c>
      <c r="AF11" s="27" t="str">
        <f t="shared" si="0"/>
        <v>wed</v>
      </c>
      <c r="AG11" s="27" t="str">
        <f t="shared" si="0"/>
        <v>thu</v>
      </c>
      <c r="AH11" s="27" t="str">
        <f t="shared" si="0"/>
        <v>fri</v>
      </c>
      <c r="AI11" s="28" t="str">
        <f t="shared" si="0"/>
        <v>sat</v>
      </c>
      <c r="AJ11" s="29"/>
      <c r="AK11" s="315"/>
      <c r="AL11" s="313"/>
      <c r="AM11" s="313"/>
      <c r="AN11" s="314"/>
      <c r="AO11" s="226"/>
    </row>
    <row r="12" spans="1:46" s="20" customFormat="1" ht="15" customHeight="1" x14ac:dyDescent="0.2">
      <c r="A12" s="316" t="s">
        <v>62</v>
      </c>
      <c r="B12" s="317"/>
      <c r="C12" s="318" t="s">
        <v>8</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61</v>
      </c>
      <c r="F53" s="110">
        <f>DATE($C$11,VLOOKUP($C$12,Dim!$B$4:$C$15,2,FALSE),F10)</f>
        <v>62</v>
      </c>
      <c r="G53" s="110">
        <f>DATE($C$11,VLOOKUP($C$12,Dim!$B$4:$C$15,2,FALSE),G10)</f>
        <v>63</v>
      </c>
      <c r="H53" s="110">
        <f>DATE($C$11,VLOOKUP($C$12,Dim!$B$4:$C$15,2,FALSE),H10)</f>
        <v>64</v>
      </c>
      <c r="I53" s="110">
        <f>DATE($C$11,VLOOKUP($C$12,Dim!$B$4:$C$15,2,FALSE),I10)</f>
        <v>65</v>
      </c>
      <c r="J53" s="110">
        <f>DATE($C$11,VLOOKUP($C$12,Dim!$B$4:$C$15,2,FALSE),J10)</f>
        <v>66</v>
      </c>
      <c r="K53" s="110">
        <f>DATE($C$11,VLOOKUP($C$12,Dim!$B$4:$C$15,2,FALSE),K10)</f>
        <v>67</v>
      </c>
      <c r="L53" s="110">
        <f>DATE($C$11,VLOOKUP($C$12,Dim!$B$4:$C$15,2,FALSE),L10)</f>
        <v>68</v>
      </c>
      <c r="M53" s="110">
        <f>DATE($C$11,VLOOKUP($C$12,Dim!$B$4:$C$15,2,FALSE),M10)</f>
        <v>69</v>
      </c>
      <c r="N53" s="110">
        <f>DATE($C$11,VLOOKUP($C$12,Dim!$B$4:$C$15,2,FALSE),N10)</f>
        <v>70</v>
      </c>
      <c r="O53" s="110">
        <f>DATE($C$11,VLOOKUP($C$12,Dim!$B$4:$C$15,2,FALSE),O10)</f>
        <v>71</v>
      </c>
      <c r="P53" s="110">
        <f>DATE($C$11,VLOOKUP($C$12,Dim!$B$4:$C$15,2,FALSE),P10)</f>
        <v>72</v>
      </c>
      <c r="Q53" s="110">
        <f>DATE($C$11,VLOOKUP($C$12,Dim!$B$4:$C$15,2,FALSE),Q10)</f>
        <v>73</v>
      </c>
      <c r="R53" s="110">
        <f>DATE($C$11,VLOOKUP($C$12,Dim!$B$4:$C$15,2,FALSE),R10)</f>
        <v>74</v>
      </c>
      <c r="S53" s="110">
        <f>DATE($C$11,VLOOKUP($C$12,Dim!$B$4:$C$15,2,FALSE),S10)</f>
        <v>75</v>
      </c>
      <c r="T53" s="110">
        <f>DATE($C$11,VLOOKUP($C$12,Dim!$B$4:$C$15,2,FALSE),T10)</f>
        <v>76</v>
      </c>
      <c r="U53" s="110">
        <f>DATE($C$11,VLOOKUP($C$12,Dim!$B$4:$C$15,2,FALSE),U10)</f>
        <v>77</v>
      </c>
      <c r="V53" s="110">
        <f>DATE($C$11,VLOOKUP($C$12,Dim!$B$4:$C$15,2,FALSE),V10)</f>
        <v>78</v>
      </c>
      <c r="W53" s="110">
        <f>DATE($C$11,VLOOKUP($C$12,Dim!$B$4:$C$15,2,FALSE),W10)</f>
        <v>79</v>
      </c>
      <c r="X53" s="110">
        <f>DATE($C$11,VLOOKUP($C$12,Dim!$B$4:$C$15,2,FALSE),X10)</f>
        <v>80</v>
      </c>
      <c r="Y53" s="110">
        <f>DATE($C$11,VLOOKUP($C$12,Dim!$B$4:$C$15,2,FALSE),Y10)</f>
        <v>81</v>
      </c>
      <c r="Z53" s="110">
        <f>DATE($C$11,VLOOKUP($C$12,Dim!$B$4:$C$15,2,FALSE),Z10)</f>
        <v>82</v>
      </c>
      <c r="AA53" s="110">
        <f>DATE($C$11,VLOOKUP($C$12,Dim!$B$4:$C$15,2,FALSE),AA10)</f>
        <v>83</v>
      </c>
      <c r="AB53" s="110">
        <f>DATE($C$11,VLOOKUP($C$12,Dim!$B$4:$C$15,2,FALSE),AB10)</f>
        <v>84</v>
      </c>
      <c r="AC53" s="110">
        <f>DATE($C$11,VLOOKUP($C$12,Dim!$B$4:$C$15,2,FALSE),AC10)</f>
        <v>85</v>
      </c>
      <c r="AD53" s="110">
        <f>DATE($C$11,VLOOKUP($C$12,Dim!$B$4:$C$15,2,FALSE),AD10)</f>
        <v>86</v>
      </c>
      <c r="AE53" s="110">
        <f>DATE($C$11,VLOOKUP($C$12,Dim!$B$4:$C$15,2,FALSE),AE10)</f>
        <v>87</v>
      </c>
      <c r="AF53" s="110">
        <f>DATE($C$11,VLOOKUP($C$12,Dim!$B$4:$C$15,2,FALSE),AF10)</f>
        <v>88</v>
      </c>
      <c r="AG53" s="110">
        <f>DATE($C$11,VLOOKUP($C$12,Dim!$B$4:$C$15,2,FALSE),AG10)</f>
        <v>89</v>
      </c>
      <c r="AH53" s="110">
        <f>DATE($C$11,VLOOKUP($C$12,Dim!$B$4:$C$15,2,FALSE),AH10)</f>
        <v>90</v>
      </c>
      <c r="AI53" s="110">
        <f>DATE($C$11,VLOOKUP($C$12,Dim!$B$4:$C$15,2,FALSE),AI10)</f>
        <v>91</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1</v>
      </c>
    </row>
    <row r="55" spans="1:41" hidden="1" x14ac:dyDescent="0.25">
      <c r="A55" s="106" t="s">
        <v>49</v>
      </c>
      <c r="E55" s="17" t="b">
        <f>WEEKDAY(E53,2)&lt;=5</f>
        <v>1</v>
      </c>
      <c r="F55" s="17" t="b">
        <f t="shared" ref="F55:AI55" si="18">WEEKDAY(F53,2)&lt;=5</f>
        <v>1</v>
      </c>
      <c r="G55" s="17" t="b">
        <f t="shared" si="18"/>
        <v>0</v>
      </c>
      <c r="H55" s="17" t="b">
        <f t="shared" si="18"/>
        <v>0</v>
      </c>
      <c r="I55" s="17" t="b">
        <f t="shared" si="18"/>
        <v>1</v>
      </c>
      <c r="J55" s="17" t="b">
        <f t="shared" si="18"/>
        <v>1</v>
      </c>
      <c r="K55" s="17" t="b">
        <f t="shared" si="18"/>
        <v>1</v>
      </c>
      <c r="L55" s="17" t="b">
        <f t="shared" si="18"/>
        <v>1</v>
      </c>
      <c r="M55" s="17" t="b">
        <f t="shared" si="18"/>
        <v>1</v>
      </c>
      <c r="N55" s="17" t="b">
        <f t="shared" si="18"/>
        <v>0</v>
      </c>
      <c r="O55" s="17" t="b">
        <f t="shared" si="18"/>
        <v>0</v>
      </c>
      <c r="P55" s="17" t="b">
        <f t="shared" si="18"/>
        <v>1</v>
      </c>
      <c r="Q55" s="17" t="b">
        <f t="shared" si="18"/>
        <v>1</v>
      </c>
      <c r="R55" s="17" t="b">
        <f t="shared" si="18"/>
        <v>1</v>
      </c>
      <c r="S55" s="17" t="b">
        <f t="shared" si="18"/>
        <v>1</v>
      </c>
      <c r="T55" s="17" t="b">
        <f t="shared" si="18"/>
        <v>1</v>
      </c>
      <c r="U55" s="17" t="b">
        <f t="shared" si="18"/>
        <v>0</v>
      </c>
      <c r="V55" s="17" t="b">
        <f t="shared" si="18"/>
        <v>0</v>
      </c>
      <c r="W55" s="17" t="b">
        <f t="shared" si="18"/>
        <v>1</v>
      </c>
      <c r="X55" s="17" t="b">
        <f t="shared" si="18"/>
        <v>1</v>
      </c>
      <c r="Y55" s="17" t="b">
        <f t="shared" si="18"/>
        <v>1</v>
      </c>
      <c r="Z55" s="17" t="b">
        <f t="shared" si="18"/>
        <v>1</v>
      </c>
      <c r="AA55" s="17" t="b">
        <f t="shared" si="18"/>
        <v>1</v>
      </c>
      <c r="AB55" s="17" t="b">
        <f t="shared" si="18"/>
        <v>0</v>
      </c>
      <c r="AC55" s="17" t="b">
        <f t="shared" si="18"/>
        <v>0</v>
      </c>
      <c r="AD55" s="17" t="b">
        <f t="shared" si="18"/>
        <v>1</v>
      </c>
      <c r="AE55" s="17" t="b">
        <f t="shared" si="18"/>
        <v>1</v>
      </c>
      <c r="AF55" s="17" t="b">
        <f t="shared" si="18"/>
        <v>1</v>
      </c>
      <c r="AG55" s="17" t="b">
        <f t="shared" si="18"/>
        <v>1</v>
      </c>
      <c r="AH55" s="17" t="b">
        <f t="shared" si="18"/>
        <v>1</v>
      </c>
      <c r="AI55" s="17" t="b">
        <f t="shared" si="18"/>
        <v>0</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thu</v>
      </c>
      <c r="F57" s="17" t="str">
        <f>VLOOKUP(WEEKDAY(F53,2),Dim!$A$19:$C$25,3,FALSE)</f>
        <v>fri</v>
      </c>
      <c r="G57" s="17" t="str">
        <f>VLOOKUP(WEEKDAY(G53,2),Dim!$A$19:$C$25,3,FALSE)</f>
        <v>sat</v>
      </c>
      <c r="H57" s="17" t="str">
        <f>VLOOKUP(WEEKDAY(H53,2),Dim!$A$19:$C$25,3,FALSE)</f>
        <v>sun</v>
      </c>
      <c r="I57" s="17" t="str">
        <f>VLOOKUP(WEEKDAY(I53,2),Dim!$A$19:$C$25,3,FALSE)</f>
        <v>mon</v>
      </c>
      <c r="J57" s="17" t="str">
        <f>VLOOKUP(WEEKDAY(J53,2),Dim!$A$19:$C$25,3,FALSE)</f>
        <v>tue</v>
      </c>
      <c r="K57" s="17" t="str">
        <f>VLOOKUP(WEEKDAY(K53,2),Dim!$A$19:$C$25,3,FALSE)</f>
        <v>wed</v>
      </c>
      <c r="L57" s="17" t="str">
        <f>VLOOKUP(WEEKDAY(L53,2),Dim!$A$19:$C$25,3,FALSE)</f>
        <v>thu</v>
      </c>
      <c r="M57" s="17" t="str">
        <f>VLOOKUP(WEEKDAY(M53,2),Dim!$A$19:$C$25,3,FALSE)</f>
        <v>fri</v>
      </c>
      <c r="N57" s="17" t="str">
        <f>VLOOKUP(WEEKDAY(N53,2),Dim!$A$19:$C$25,3,FALSE)</f>
        <v>sat</v>
      </c>
      <c r="O57" s="17" t="str">
        <f>VLOOKUP(WEEKDAY(O53,2),Dim!$A$19:$C$25,3,FALSE)</f>
        <v>sun</v>
      </c>
      <c r="P57" s="17" t="str">
        <f>VLOOKUP(WEEKDAY(P53,2),Dim!$A$19:$C$25,3,FALSE)</f>
        <v>mon</v>
      </c>
      <c r="Q57" s="17" t="str">
        <f>VLOOKUP(WEEKDAY(Q53,2),Dim!$A$19:$C$25,3,FALSE)</f>
        <v>tue</v>
      </c>
      <c r="R57" s="17" t="str">
        <f>VLOOKUP(WEEKDAY(R53,2),Dim!$A$19:$C$25,3,FALSE)</f>
        <v>wed</v>
      </c>
      <c r="S57" s="17" t="str">
        <f>VLOOKUP(WEEKDAY(S53,2),Dim!$A$19:$C$25,3,FALSE)</f>
        <v>thu</v>
      </c>
      <c r="T57" s="17" t="str">
        <f>VLOOKUP(WEEKDAY(T53,2),Dim!$A$19:$C$25,3,FALSE)</f>
        <v>fri</v>
      </c>
      <c r="U57" s="17" t="str">
        <f>VLOOKUP(WEEKDAY(U53,2),Dim!$A$19:$C$25,3,FALSE)</f>
        <v>sat</v>
      </c>
      <c r="V57" s="17" t="str">
        <f>VLOOKUP(WEEKDAY(V53,2),Dim!$A$19:$C$25,3,FALSE)</f>
        <v>sun</v>
      </c>
      <c r="W57" s="17" t="str">
        <f>VLOOKUP(WEEKDAY(W53,2),Dim!$A$19:$C$25,3,FALSE)</f>
        <v>mon</v>
      </c>
      <c r="X57" s="17" t="str">
        <f>VLOOKUP(WEEKDAY(X53,2),Dim!$A$19:$C$25,3,FALSE)</f>
        <v>tue</v>
      </c>
      <c r="Y57" s="17" t="str">
        <f>VLOOKUP(WEEKDAY(Y53,2),Dim!$A$19:$C$25,3,FALSE)</f>
        <v>wed</v>
      </c>
      <c r="Z57" s="17" t="str">
        <f>VLOOKUP(WEEKDAY(Z53,2),Dim!$A$19:$C$25,3,FALSE)</f>
        <v>thu</v>
      </c>
      <c r="AA57" s="17" t="str">
        <f>VLOOKUP(WEEKDAY(AA53,2),Dim!$A$19:$C$25,3,FALSE)</f>
        <v>fri</v>
      </c>
      <c r="AB57" s="17" t="str">
        <f>VLOOKUP(WEEKDAY(AB53,2),Dim!$A$19:$C$25,3,FALSE)</f>
        <v>sat</v>
      </c>
      <c r="AC57" s="17" t="str">
        <f>VLOOKUP(WEEKDAY(AC53,2),Dim!$A$19:$C$25,3,FALSE)</f>
        <v>sun</v>
      </c>
      <c r="AD57" s="17" t="str">
        <f>VLOOKUP(WEEKDAY(AD53,2),Dim!$A$19:$C$25,3,FALSE)</f>
        <v>mon</v>
      </c>
      <c r="AE57" s="17" t="str">
        <f>VLOOKUP(WEEKDAY(AE53,2),Dim!$A$19:$C$25,3,FALSE)</f>
        <v>tue</v>
      </c>
      <c r="AF57" s="17" t="str">
        <f>VLOOKUP(WEEKDAY(AF53,2),Dim!$A$19:$C$25,3,FALSE)</f>
        <v>wed</v>
      </c>
      <c r="AG57" s="17" t="str">
        <f>VLOOKUP(WEEKDAY(AG53,2),Dim!$A$19:$C$25,3,FALSE)</f>
        <v>thu</v>
      </c>
      <c r="AH57" s="17" t="str">
        <f>VLOOKUP(WEEKDAY(AH53,2),Dim!$A$19:$C$25,3,FALSE)</f>
        <v>fri</v>
      </c>
      <c r="AI57" s="17" t="str">
        <f>VLOOKUP(WEEKDAY(AI53,2),Dim!$A$19:$C$25,3,FALSE)</f>
        <v>sat</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1</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3</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122" priority="10">
      <formula>NOT(AG$54)</formula>
    </cfRule>
  </conditionalFormatting>
  <conditionalFormatting sqref="E10:AI12 E14:AI14 E39:AI39 E19:AI37">
    <cfRule type="expression" dxfId="121" priority="9">
      <formula>AND(E$54,OR(NOT(E$55),E$56))</formula>
    </cfRule>
  </conditionalFormatting>
  <conditionalFormatting sqref="B20:AJ34 B37 E37:AJ37 B36:AJ36 B35 E35:AJ35">
    <cfRule type="expression" dxfId="120" priority="8">
      <formula>NOT($AQ20)</formula>
    </cfRule>
  </conditionalFormatting>
  <conditionalFormatting sqref="E15:AI17">
    <cfRule type="expression" dxfId="119" priority="7">
      <formula>AND(E$54,OR(NOT(E$55),E$56))</formula>
    </cfRule>
  </conditionalFormatting>
  <conditionalFormatting sqref="E87:AI87">
    <cfRule type="containsText" dxfId="118" priority="5" operator="containsText" text="OBS">
      <formula>NOT(ISERROR(SEARCH("OBS",E87)))</formula>
    </cfRule>
    <cfRule type="expression" dxfId="117" priority="6">
      <formula>E78</formula>
    </cfRule>
  </conditionalFormatting>
  <conditionalFormatting sqref="E85:AI85">
    <cfRule type="cellIs" dxfId="116" priority="2" operator="greaterThan">
      <formula>0</formula>
    </cfRule>
    <cfRule type="cellIs" priority="3" operator="greaterThan">
      <formula>0</formula>
    </cfRule>
  </conditionalFormatting>
  <conditionalFormatting sqref="E16:AI16">
    <cfRule type="expression" dxfId="115" priority="11">
      <formula>AND(NOT(AND(E$54,OR(NOT(E$55),E$56))),E15="y")</formula>
    </cfRule>
  </conditionalFormatting>
  <conditionalFormatting sqref="E17:AI17">
    <cfRule type="expression" dxfId="114" priority="12">
      <formula>AND(NOT(AND(E$54,OR(NOT(E$55),E$56))),OR(E15="y",E16="y"))</formula>
    </cfRule>
  </conditionalFormatting>
  <conditionalFormatting sqref="E19:AI37">
    <cfRule type="expression" dxfId="113" priority="13">
      <formula>AND(NOT(E$60),E$59)</formula>
    </cfRule>
  </conditionalFormatting>
  <conditionalFormatting sqref="E40:AJ40">
    <cfRule type="containsText" dxfId="112" priority="1" operator="containsText" text="OBS">
      <formula>NOT(ISERROR(SEARCH("OBS",E40)))</formula>
    </cfRule>
  </conditionalFormatting>
  <dataValidations count="5">
    <dataValidation showInputMessage="1" showErrorMessage="1" sqref="C11:D11"/>
    <dataValidation type="decimal" allowBlank="1" showInputMessage="1" showErrorMessage="1" errorTitle="Invalid number" error="Must be af number between 0 and 37" sqref="AC6">
      <formula1>0</formula1>
      <formula2>37</formula2>
    </dataValidation>
    <dataValidation type="list" allowBlank="1" showInputMessage="1" showErrorMessage="1" sqref="B21:D24 B26:D29 B31:D34">
      <formula1>WP</formula1>
    </dataValidation>
    <dataValidation type="list" allowBlank="1" showInputMessage="1" showErrorMessage="1" sqref="E15:AI16">
      <formula1>"Y,N"</formula1>
    </dataValidation>
    <dataValidation type="list" allowBlank="1" showInputMessage="1" showErrorMessage="1" sqref="E17:AI17">
      <formula1>"F,H"</formula1>
    </dataValidation>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sun</v>
      </c>
      <c r="F11" s="27" t="str">
        <f t="shared" ref="F11:AI11" si="0">F57</f>
        <v>mon</v>
      </c>
      <c r="G11" s="27" t="str">
        <f t="shared" si="0"/>
        <v>tue</v>
      </c>
      <c r="H11" s="27" t="str">
        <f t="shared" si="0"/>
        <v>wed</v>
      </c>
      <c r="I11" s="27" t="str">
        <f t="shared" si="0"/>
        <v>thu</v>
      </c>
      <c r="J11" s="27" t="str">
        <f t="shared" si="0"/>
        <v>fri</v>
      </c>
      <c r="K11" s="27" t="str">
        <f t="shared" si="0"/>
        <v>sat</v>
      </c>
      <c r="L11" s="27" t="str">
        <f t="shared" si="0"/>
        <v>sun</v>
      </c>
      <c r="M11" s="27" t="str">
        <f t="shared" si="0"/>
        <v>mon</v>
      </c>
      <c r="N11" s="27" t="str">
        <f t="shared" si="0"/>
        <v>tue</v>
      </c>
      <c r="O11" s="27" t="str">
        <f t="shared" si="0"/>
        <v>wed</v>
      </c>
      <c r="P11" s="27" t="str">
        <f t="shared" si="0"/>
        <v>thu</v>
      </c>
      <c r="Q11" s="27" t="str">
        <f t="shared" si="0"/>
        <v>fri</v>
      </c>
      <c r="R11" s="27" t="str">
        <f t="shared" si="0"/>
        <v>sat</v>
      </c>
      <c r="S11" s="27" t="str">
        <f t="shared" si="0"/>
        <v>sun</v>
      </c>
      <c r="T11" s="27" t="str">
        <f t="shared" si="0"/>
        <v>mon</v>
      </c>
      <c r="U11" s="27" t="str">
        <f t="shared" si="0"/>
        <v>tue</v>
      </c>
      <c r="V11" s="27" t="str">
        <f t="shared" si="0"/>
        <v>wed</v>
      </c>
      <c r="W11" s="27" t="str">
        <f t="shared" si="0"/>
        <v>thu</v>
      </c>
      <c r="X11" s="27" t="str">
        <f t="shared" si="0"/>
        <v>fri</v>
      </c>
      <c r="Y11" s="27" t="str">
        <f t="shared" si="0"/>
        <v>sat</v>
      </c>
      <c r="Z11" s="27" t="str">
        <f t="shared" si="0"/>
        <v>sun</v>
      </c>
      <c r="AA11" s="27" t="str">
        <f t="shared" si="0"/>
        <v>mon</v>
      </c>
      <c r="AB11" s="27" t="str">
        <f t="shared" si="0"/>
        <v>tue</v>
      </c>
      <c r="AC11" s="27" t="str">
        <f t="shared" si="0"/>
        <v>wed</v>
      </c>
      <c r="AD11" s="27" t="str">
        <f t="shared" si="0"/>
        <v>thu</v>
      </c>
      <c r="AE11" s="27" t="str">
        <f t="shared" si="0"/>
        <v>fri</v>
      </c>
      <c r="AF11" s="27" t="str">
        <f t="shared" si="0"/>
        <v>sat</v>
      </c>
      <c r="AG11" s="27" t="str">
        <f t="shared" si="0"/>
        <v>sun</v>
      </c>
      <c r="AH11" s="27" t="str">
        <f t="shared" si="0"/>
        <v>mon</v>
      </c>
      <c r="AI11" s="28" t="str">
        <f t="shared" si="0"/>
        <v>tue</v>
      </c>
      <c r="AJ11" s="29"/>
      <c r="AK11" s="315"/>
      <c r="AL11" s="313"/>
      <c r="AM11" s="313"/>
      <c r="AN11" s="314"/>
      <c r="AO11" s="226"/>
    </row>
    <row r="12" spans="1:46" s="20" customFormat="1" ht="15" customHeight="1" x14ac:dyDescent="0.2">
      <c r="A12" s="316" t="s">
        <v>62</v>
      </c>
      <c r="B12" s="317"/>
      <c r="C12" s="318" t="s">
        <v>12</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92</v>
      </c>
      <c r="F53" s="110">
        <f>DATE($C$11,VLOOKUP($C$12,Dim!$B$4:$C$15,2,FALSE),F10)</f>
        <v>93</v>
      </c>
      <c r="G53" s="110">
        <f>DATE($C$11,VLOOKUP($C$12,Dim!$B$4:$C$15,2,FALSE),G10)</f>
        <v>94</v>
      </c>
      <c r="H53" s="110">
        <f>DATE($C$11,VLOOKUP($C$12,Dim!$B$4:$C$15,2,FALSE),H10)</f>
        <v>95</v>
      </c>
      <c r="I53" s="110">
        <f>DATE($C$11,VLOOKUP($C$12,Dim!$B$4:$C$15,2,FALSE),I10)</f>
        <v>96</v>
      </c>
      <c r="J53" s="110">
        <f>DATE($C$11,VLOOKUP($C$12,Dim!$B$4:$C$15,2,FALSE),J10)</f>
        <v>97</v>
      </c>
      <c r="K53" s="110">
        <f>DATE($C$11,VLOOKUP($C$12,Dim!$B$4:$C$15,2,FALSE),K10)</f>
        <v>98</v>
      </c>
      <c r="L53" s="110">
        <f>DATE($C$11,VLOOKUP($C$12,Dim!$B$4:$C$15,2,FALSE),L10)</f>
        <v>99</v>
      </c>
      <c r="M53" s="110">
        <f>DATE($C$11,VLOOKUP($C$12,Dim!$B$4:$C$15,2,FALSE),M10)</f>
        <v>100</v>
      </c>
      <c r="N53" s="110">
        <f>DATE($C$11,VLOOKUP($C$12,Dim!$B$4:$C$15,2,FALSE),N10)</f>
        <v>101</v>
      </c>
      <c r="O53" s="110">
        <f>DATE($C$11,VLOOKUP($C$12,Dim!$B$4:$C$15,2,FALSE),O10)</f>
        <v>102</v>
      </c>
      <c r="P53" s="110">
        <f>DATE($C$11,VLOOKUP($C$12,Dim!$B$4:$C$15,2,FALSE),P10)</f>
        <v>103</v>
      </c>
      <c r="Q53" s="110">
        <f>DATE($C$11,VLOOKUP($C$12,Dim!$B$4:$C$15,2,FALSE),Q10)</f>
        <v>104</v>
      </c>
      <c r="R53" s="110">
        <f>DATE($C$11,VLOOKUP($C$12,Dim!$B$4:$C$15,2,FALSE),R10)</f>
        <v>105</v>
      </c>
      <c r="S53" s="110">
        <f>DATE($C$11,VLOOKUP($C$12,Dim!$B$4:$C$15,2,FALSE),S10)</f>
        <v>106</v>
      </c>
      <c r="T53" s="110">
        <f>DATE($C$11,VLOOKUP($C$12,Dim!$B$4:$C$15,2,FALSE),T10)</f>
        <v>107</v>
      </c>
      <c r="U53" s="110">
        <f>DATE($C$11,VLOOKUP($C$12,Dim!$B$4:$C$15,2,FALSE),U10)</f>
        <v>108</v>
      </c>
      <c r="V53" s="110">
        <f>DATE($C$11,VLOOKUP($C$12,Dim!$B$4:$C$15,2,FALSE),V10)</f>
        <v>109</v>
      </c>
      <c r="W53" s="110">
        <f>DATE($C$11,VLOOKUP($C$12,Dim!$B$4:$C$15,2,FALSE),W10)</f>
        <v>110</v>
      </c>
      <c r="X53" s="110">
        <f>DATE($C$11,VLOOKUP($C$12,Dim!$B$4:$C$15,2,FALSE),X10)</f>
        <v>111</v>
      </c>
      <c r="Y53" s="110">
        <f>DATE($C$11,VLOOKUP($C$12,Dim!$B$4:$C$15,2,FALSE),Y10)</f>
        <v>112</v>
      </c>
      <c r="Z53" s="110">
        <f>DATE($C$11,VLOOKUP($C$12,Dim!$B$4:$C$15,2,FALSE),Z10)</f>
        <v>113</v>
      </c>
      <c r="AA53" s="110">
        <f>DATE($C$11,VLOOKUP($C$12,Dim!$B$4:$C$15,2,FALSE),AA10)</f>
        <v>114</v>
      </c>
      <c r="AB53" s="110">
        <f>DATE($C$11,VLOOKUP($C$12,Dim!$B$4:$C$15,2,FALSE),AB10)</f>
        <v>115</v>
      </c>
      <c r="AC53" s="110">
        <f>DATE($C$11,VLOOKUP($C$12,Dim!$B$4:$C$15,2,FALSE),AC10)</f>
        <v>116</v>
      </c>
      <c r="AD53" s="110">
        <f>DATE($C$11,VLOOKUP($C$12,Dim!$B$4:$C$15,2,FALSE),AD10)</f>
        <v>117</v>
      </c>
      <c r="AE53" s="110">
        <f>DATE($C$11,VLOOKUP($C$12,Dim!$B$4:$C$15,2,FALSE),AE10)</f>
        <v>118</v>
      </c>
      <c r="AF53" s="110">
        <f>DATE($C$11,VLOOKUP($C$12,Dim!$B$4:$C$15,2,FALSE),AF10)</f>
        <v>119</v>
      </c>
      <c r="AG53" s="110">
        <f>DATE($C$11,VLOOKUP($C$12,Dim!$B$4:$C$15,2,FALSE),AG10)</f>
        <v>120</v>
      </c>
      <c r="AH53" s="110">
        <f>DATE($C$11,VLOOKUP($C$12,Dim!$B$4:$C$15,2,FALSE),AH10)</f>
        <v>121</v>
      </c>
      <c r="AI53" s="110">
        <f>DATE($C$11,VLOOKUP($C$12,Dim!$B$4:$C$15,2,FALSE),AI10)</f>
        <v>122</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0</v>
      </c>
    </row>
    <row r="55" spans="1:41" hidden="1" x14ac:dyDescent="0.25">
      <c r="A55" s="106" t="s">
        <v>49</v>
      </c>
      <c r="E55" s="17" t="b">
        <f>WEEKDAY(E53,2)&lt;=5</f>
        <v>0</v>
      </c>
      <c r="F55" s="17" t="b">
        <f t="shared" ref="F55:AI55" si="18">WEEKDAY(F53,2)&lt;=5</f>
        <v>1</v>
      </c>
      <c r="G55" s="17" t="b">
        <f t="shared" si="18"/>
        <v>1</v>
      </c>
      <c r="H55" s="17" t="b">
        <f t="shared" si="18"/>
        <v>1</v>
      </c>
      <c r="I55" s="17" t="b">
        <f t="shared" si="18"/>
        <v>1</v>
      </c>
      <c r="J55" s="17" t="b">
        <f t="shared" si="18"/>
        <v>1</v>
      </c>
      <c r="K55" s="17" t="b">
        <f t="shared" si="18"/>
        <v>0</v>
      </c>
      <c r="L55" s="17" t="b">
        <f t="shared" si="18"/>
        <v>0</v>
      </c>
      <c r="M55" s="17" t="b">
        <f t="shared" si="18"/>
        <v>1</v>
      </c>
      <c r="N55" s="17" t="b">
        <f t="shared" si="18"/>
        <v>1</v>
      </c>
      <c r="O55" s="17" t="b">
        <f t="shared" si="18"/>
        <v>1</v>
      </c>
      <c r="P55" s="17" t="b">
        <f t="shared" si="18"/>
        <v>1</v>
      </c>
      <c r="Q55" s="17" t="b">
        <f t="shared" si="18"/>
        <v>1</v>
      </c>
      <c r="R55" s="17" t="b">
        <f t="shared" si="18"/>
        <v>0</v>
      </c>
      <c r="S55" s="17" t="b">
        <f t="shared" si="18"/>
        <v>0</v>
      </c>
      <c r="T55" s="17" t="b">
        <f t="shared" si="18"/>
        <v>1</v>
      </c>
      <c r="U55" s="17" t="b">
        <f t="shared" si="18"/>
        <v>1</v>
      </c>
      <c r="V55" s="17" t="b">
        <f t="shared" si="18"/>
        <v>1</v>
      </c>
      <c r="W55" s="17" t="b">
        <f t="shared" si="18"/>
        <v>1</v>
      </c>
      <c r="X55" s="17" t="b">
        <f t="shared" si="18"/>
        <v>1</v>
      </c>
      <c r="Y55" s="17" t="b">
        <f t="shared" si="18"/>
        <v>0</v>
      </c>
      <c r="Z55" s="17" t="b">
        <f t="shared" si="18"/>
        <v>0</v>
      </c>
      <c r="AA55" s="17" t="b">
        <f t="shared" si="18"/>
        <v>1</v>
      </c>
      <c r="AB55" s="17" t="b">
        <f t="shared" si="18"/>
        <v>1</v>
      </c>
      <c r="AC55" s="17" t="b">
        <f t="shared" si="18"/>
        <v>1</v>
      </c>
      <c r="AD55" s="17" t="b">
        <f t="shared" si="18"/>
        <v>1</v>
      </c>
      <c r="AE55" s="17" t="b">
        <f t="shared" si="18"/>
        <v>1</v>
      </c>
      <c r="AF55" s="17" t="b">
        <f t="shared" si="18"/>
        <v>0</v>
      </c>
      <c r="AG55" s="17" t="b">
        <f t="shared" si="18"/>
        <v>0</v>
      </c>
      <c r="AH55" s="17" t="b">
        <f t="shared" si="18"/>
        <v>1</v>
      </c>
      <c r="AI55" s="17" t="b">
        <f t="shared" si="18"/>
        <v>1</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sun</v>
      </c>
      <c r="F57" s="17" t="str">
        <f>VLOOKUP(WEEKDAY(F53,2),Dim!$A$19:$C$25,3,FALSE)</f>
        <v>mon</v>
      </c>
      <c r="G57" s="17" t="str">
        <f>VLOOKUP(WEEKDAY(G53,2),Dim!$A$19:$C$25,3,FALSE)</f>
        <v>tue</v>
      </c>
      <c r="H57" s="17" t="str">
        <f>VLOOKUP(WEEKDAY(H53,2),Dim!$A$19:$C$25,3,FALSE)</f>
        <v>wed</v>
      </c>
      <c r="I57" s="17" t="str">
        <f>VLOOKUP(WEEKDAY(I53,2),Dim!$A$19:$C$25,3,FALSE)</f>
        <v>thu</v>
      </c>
      <c r="J57" s="17" t="str">
        <f>VLOOKUP(WEEKDAY(J53,2),Dim!$A$19:$C$25,3,FALSE)</f>
        <v>fri</v>
      </c>
      <c r="K57" s="17" t="str">
        <f>VLOOKUP(WEEKDAY(K53,2),Dim!$A$19:$C$25,3,FALSE)</f>
        <v>sat</v>
      </c>
      <c r="L57" s="17" t="str">
        <f>VLOOKUP(WEEKDAY(L53,2),Dim!$A$19:$C$25,3,FALSE)</f>
        <v>sun</v>
      </c>
      <c r="M57" s="17" t="str">
        <f>VLOOKUP(WEEKDAY(M53,2),Dim!$A$19:$C$25,3,FALSE)</f>
        <v>mon</v>
      </c>
      <c r="N57" s="17" t="str">
        <f>VLOOKUP(WEEKDAY(N53,2),Dim!$A$19:$C$25,3,FALSE)</f>
        <v>tue</v>
      </c>
      <c r="O57" s="17" t="str">
        <f>VLOOKUP(WEEKDAY(O53,2),Dim!$A$19:$C$25,3,FALSE)</f>
        <v>wed</v>
      </c>
      <c r="P57" s="17" t="str">
        <f>VLOOKUP(WEEKDAY(P53,2),Dim!$A$19:$C$25,3,FALSE)</f>
        <v>thu</v>
      </c>
      <c r="Q57" s="17" t="str">
        <f>VLOOKUP(WEEKDAY(Q53,2),Dim!$A$19:$C$25,3,FALSE)</f>
        <v>fri</v>
      </c>
      <c r="R57" s="17" t="str">
        <f>VLOOKUP(WEEKDAY(R53,2),Dim!$A$19:$C$25,3,FALSE)</f>
        <v>sat</v>
      </c>
      <c r="S57" s="17" t="str">
        <f>VLOOKUP(WEEKDAY(S53,2),Dim!$A$19:$C$25,3,FALSE)</f>
        <v>sun</v>
      </c>
      <c r="T57" s="17" t="str">
        <f>VLOOKUP(WEEKDAY(T53,2),Dim!$A$19:$C$25,3,FALSE)</f>
        <v>mon</v>
      </c>
      <c r="U57" s="17" t="str">
        <f>VLOOKUP(WEEKDAY(U53,2),Dim!$A$19:$C$25,3,FALSE)</f>
        <v>tue</v>
      </c>
      <c r="V57" s="17" t="str">
        <f>VLOOKUP(WEEKDAY(V53,2),Dim!$A$19:$C$25,3,FALSE)</f>
        <v>wed</v>
      </c>
      <c r="W57" s="17" t="str">
        <f>VLOOKUP(WEEKDAY(W53,2),Dim!$A$19:$C$25,3,FALSE)</f>
        <v>thu</v>
      </c>
      <c r="X57" s="17" t="str">
        <f>VLOOKUP(WEEKDAY(X53,2),Dim!$A$19:$C$25,3,FALSE)</f>
        <v>fri</v>
      </c>
      <c r="Y57" s="17" t="str">
        <f>VLOOKUP(WEEKDAY(Y53,2),Dim!$A$19:$C$25,3,FALSE)</f>
        <v>sat</v>
      </c>
      <c r="Z57" s="17" t="str">
        <f>VLOOKUP(WEEKDAY(Z53,2),Dim!$A$19:$C$25,3,FALSE)</f>
        <v>sun</v>
      </c>
      <c r="AA57" s="17" t="str">
        <f>VLOOKUP(WEEKDAY(AA53,2),Dim!$A$19:$C$25,3,FALSE)</f>
        <v>mon</v>
      </c>
      <c r="AB57" s="17" t="str">
        <f>VLOOKUP(WEEKDAY(AB53,2),Dim!$A$19:$C$25,3,FALSE)</f>
        <v>tue</v>
      </c>
      <c r="AC57" s="17" t="str">
        <f>VLOOKUP(WEEKDAY(AC53,2),Dim!$A$19:$C$25,3,FALSE)</f>
        <v>wed</v>
      </c>
      <c r="AD57" s="17" t="str">
        <f>VLOOKUP(WEEKDAY(AD53,2),Dim!$A$19:$C$25,3,FALSE)</f>
        <v>thu</v>
      </c>
      <c r="AE57" s="17" t="str">
        <f>VLOOKUP(WEEKDAY(AE53,2),Dim!$A$19:$C$25,3,FALSE)</f>
        <v>fri</v>
      </c>
      <c r="AF57" s="17" t="str">
        <f>VLOOKUP(WEEKDAY(AF53,2),Dim!$A$19:$C$25,3,FALSE)</f>
        <v>sat</v>
      </c>
      <c r="AG57" s="17" t="str">
        <f>VLOOKUP(WEEKDAY(AG53,2),Dim!$A$19:$C$25,3,FALSE)</f>
        <v>sun</v>
      </c>
      <c r="AH57" s="17" t="str">
        <f>VLOOKUP(WEEKDAY(AH53,2),Dim!$A$19:$C$25,3,FALSE)</f>
        <v>mon</v>
      </c>
      <c r="AI57" s="17" t="str">
        <f>VLOOKUP(WEEKDAY(AI53,2),Dim!$A$19:$C$25,3,FALSE)</f>
        <v>tue</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0</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4</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111" priority="10">
      <formula>NOT(AG$54)</formula>
    </cfRule>
  </conditionalFormatting>
  <conditionalFormatting sqref="E10:AI12 E14:AI14 E39:AI39 E19:AI37">
    <cfRule type="expression" dxfId="110" priority="9">
      <formula>AND(E$54,OR(NOT(E$55),E$56))</formula>
    </cfRule>
  </conditionalFormatting>
  <conditionalFormatting sqref="B20:AJ34 B37 E37:AJ37 B36:AJ36 B35 E35:AJ35">
    <cfRule type="expression" dxfId="109" priority="8">
      <formula>NOT($AQ20)</formula>
    </cfRule>
  </conditionalFormatting>
  <conditionalFormatting sqref="E15:AI17">
    <cfRule type="expression" dxfId="108" priority="7">
      <formula>AND(E$54,OR(NOT(E$55),E$56))</formula>
    </cfRule>
  </conditionalFormatting>
  <conditionalFormatting sqref="E87:AI87">
    <cfRule type="containsText" dxfId="107" priority="5" operator="containsText" text="OBS">
      <formula>NOT(ISERROR(SEARCH("OBS",E87)))</formula>
    </cfRule>
    <cfRule type="expression" dxfId="106" priority="6">
      <formula>E78</formula>
    </cfRule>
  </conditionalFormatting>
  <conditionalFormatting sqref="E85:AI85">
    <cfRule type="cellIs" dxfId="105" priority="2" operator="greaterThan">
      <formula>0</formula>
    </cfRule>
    <cfRule type="cellIs" priority="3" operator="greaterThan">
      <formula>0</formula>
    </cfRule>
  </conditionalFormatting>
  <conditionalFormatting sqref="E16:AI16">
    <cfRule type="expression" dxfId="104" priority="11">
      <formula>AND(NOT(AND(E$54,OR(NOT(E$55),E$56))),E15="y")</formula>
    </cfRule>
  </conditionalFormatting>
  <conditionalFormatting sqref="E17:AI17">
    <cfRule type="expression" dxfId="103" priority="12">
      <formula>AND(NOT(AND(E$54,OR(NOT(E$55),E$56))),OR(E15="y",E16="y"))</formula>
    </cfRule>
  </conditionalFormatting>
  <conditionalFormatting sqref="E19:AI37">
    <cfRule type="expression" dxfId="102" priority="13">
      <formula>AND(NOT(E$60),E$59)</formula>
    </cfRule>
  </conditionalFormatting>
  <conditionalFormatting sqref="E40:AJ40">
    <cfRule type="containsText" dxfId="101" priority="1" operator="containsText" text="OBS">
      <formula>NOT(ISERROR(SEARCH("OBS",E40)))</formula>
    </cfRule>
  </conditionalFormatting>
  <dataValidations count="5">
    <dataValidation type="list" allowBlank="1" showInputMessage="1" showErrorMessage="1" sqref="E17:AI17">
      <formula1>"F,H"</formula1>
    </dataValidation>
    <dataValidation type="list" allowBlank="1" showInputMessage="1" showErrorMessage="1" sqref="E15:AI16">
      <formula1>"Y,N"</formula1>
    </dataValidation>
    <dataValidation type="list" allowBlank="1" showInputMessage="1" showErrorMessage="1" sqref="B21:D24 B26:D29 B31:D34">
      <formula1>WP</formula1>
    </dataValidation>
    <dataValidation type="decimal" allowBlank="1" showInputMessage="1" showErrorMessage="1" errorTitle="Invalid number" error="Must be af number between 0 and 37" sqref="AC6">
      <formula1>0</formula1>
      <formula2>37</formula2>
    </dataValidation>
    <dataValidation showInputMessage="1" showErrorMessage="1" sqref="C11:D11"/>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90"/>
  <sheetViews>
    <sheetView showGridLines="0" zoomScale="85" zoomScaleNormal="85" workbookViewId="0">
      <selection sqref="A1:K1"/>
    </sheetView>
  </sheetViews>
  <sheetFormatPr defaultColWidth="9.140625" defaultRowHeight="15" x14ac:dyDescent="0.25"/>
  <cols>
    <col min="1" max="1" width="2.140625" style="106" customWidth="1"/>
    <col min="2" max="2" width="10" style="106" customWidth="1"/>
    <col min="3" max="3" width="2.140625" style="106" customWidth="1"/>
    <col min="4" max="4" width="8" style="107" customWidth="1"/>
    <col min="5" max="35" width="4.85546875" style="17" customWidth="1"/>
    <col min="36" max="36" width="7" style="17" customWidth="1"/>
    <col min="37" max="39" width="2.140625" style="17" customWidth="1"/>
    <col min="40" max="40" width="3.42578125" style="17" customWidth="1"/>
    <col min="41" max="41" width="3.7109375" style="17" customWidth="1"/>
    <col min="42" max="42" width="10.85546875" style="17" customWidth="1"/>
    <col min="43" max="46" width="9.140625" style="17" hidden="1" customWidth="1"/>
    <col min="47" max="52" width="9.140625" style="17" customWidth="1"/>
    <col min="53" max="16384" width="9.140625" style="17"/>
  </cols>
  <sheetData>
    <row r="1" spans="1:46" s="20" customFormat="1" ht="15.75" x14ac:dyDescent="0.25">
      <c r="A1" s="296" t="s">
        <v>29</v>
      </c>
      <c r="B1" s="296"/>
      <c r="C1" s="296"/>
      <c r="D1" s="296"/>
      <c r="E1" s="296"/>
      <c r="F1" s="296"/>
      <c r="G1" s="296"/>
      <c r="H1" s="296"/>
      <c r="I1" s="296"/>
      <c r="J1" s="296"/>
      <c r="K1" s="296"/>
    </row>
    <row r="2" spans="1:46" s="20" customFormat="1" ht="4.5" customHeight="1" x14ac:dyDescent="0.25">
      <c r="A2" s="226"/>
      <c r="B2" s="226"/>
      <c r="C2" s="226"/>
      <c r="D2" s="104"/>
      <c r="I2" s="19"/>
      <c r="J2" s="19"/>
      <c r="K2" s="19"/>
      <c r="L2" s="19"/>
      <c r="M2" s="19"/>
      <c r="N2" s="19"/>
      <c r="O2" s="19"/>
      <c r="P2" s="19"/>
      <c r="Q2" s="19"/>
      <c r="R2" s="19"/>
      <c r="S2" s="19"/>
      <c r="T2" s="19"/>
      <c r="AK2" s="22"/>
      <c r="AL2" s="22"/>
      <c r="AM2" s="22"/>
      <c r="AN2" s="22"/>
      <c r="AO2" s="22"/>
    </row>
    <row r="3" spans="1:46" ht="15" customHeight="1" x14ac:dyDescent="0.2">
      <c r="A3" s="282" t="s">
        <v>1</v>
      </c>
      <c r="B3" s="284"/>
      <c r="C3" s="273" t="str">
        <f>+IF('Master data'!$C$5="","",'Master data'!$C$5)</f>
        <v/>
      </c>
      <c r="D3" s="274"/>
      <c r="E3" s="274"/>
      <c r="F3" s="274"/>
      <c r="G3" s="274"/>
      <c r="H3" s="274"/>
      <c r="I3" s="274"/>
      <c r="J3" s="274"/>
      <c r="K3" s="274"/>
      <c r="L3" s="274"/>
      <c r="M3" s="274"/>
      <c r="N3" s="275"/>
      <c r="O3" s="126"/>
      <c r="P3" s="276" t="str">
        <f>'Master data'!B6</f>
        <v>Ressource No.:</v>
      </c>
      <c r="Q3" s="277"/>
      <c r="R3" s="277"/>
      <c r="S3" s="278"/>
      <c r="T3" s="270" t="str">
        <f>+IF('Master data'!$C$6="","",'Master data'!$C$6)</f>
        <v/>
      </c>
      <c r="U3" s="271"/>
      <c r="V3" s="271"/>
      <c r="W3" s="272"/>
      <c r="AP3" s="44"/>
    </row>
    <row r="4" spans="1:46" ht="7.5" customHeight="1" x14ac:dyDescent="0.25">
      <c r="A4" s="16"/>
      <c r="B4" s="16"/>
      <c r="C4" s="16"/>
      <c r="D4" s="19"/>
      <c r="E4" s="19"/>
      <c r="F4" s="20"/>
      <c r="G4" s="20"/>
      <c r="H4" s="20"/>
      <c r="I4" s="226"/>
      <c r="J4" s="226"/>
      <c r="K4" s="226"/>
      <c r="L4" s="226"/>
      <c r="M4" s="226"/>
      <c r="N4" s="226"/>
      <c r="O4" s="226"/>
      <c r="P4" s="226"/>
      <c r="Q4" s="226"/>
      <c r="R4" s="226"/>
      <c r="S4" s="226"/>
      <c r="T4" s="226"/>
      <c r="U4" s="20"/>
      <c r="AK4" s="18"/>
      <c r="AL4" s="18"/>
      <c r="AM4" s="18"/>
      <c r="AN4" s="18"/>
      <c r="AO4" s="18"/>
    </row>
    <row r="5" spans="1:46" ht="15" customHeight="1" x14ac:dyDescent="0.2">
      <c r="A5" s="279" t="s">
        <v>75</v>
      </c>
      <c r="B5" s="282" t="s">
        <v>175</v>
      </c>
      <c r="C5" s="283"/>
      <c r="D5" s="283"/>
      <c r="E5" s="284"/>
      <c r="F5" s="276" t="s">
        <v>74</v>
      </c>
      <c r="G5" s="277"/>
      <c r="H5" s="277"/>
      <c r="I5" s="277"/>
      <c r="J5" s="277"/>
      <c r="K5" s="276" t="s">
        <v>21</v>
      </c>
      <c r="L5" s="278"/>
      <c r="M5" s="276" t="s">
        <v>63</v>
      </c>
      <c r="N5" s="277"/>
      <c r="O5" s="277"/>
      <c r="P5" s="278"/>
      <c r="Q5" s="276" t="s">
        <v>64</v>
      </c>
      <c r="R5" s="277"/>
      <c r="S5" s="277"/>
      <c r="T5" s="278"/>
      <c r="U5" s="276" t="s">
        <v>176</v>
      </c>
      <c r="V5" s="277"/>
      <c r="W5" s="277"/>
      <c r="X5" s="277"/>
      <c r="Y5" s="277"/>
      <c r="Z5" s="277"/>
      <c r="AA5" s="278"/>
      <c r="AC5" s="276" t="s">
        <v>6</v>
      </c>
      <c r="AD5" s="277"/>
      <c r="AE5" s="277"/>
      <c r="AF5" s="277"/>
      <c r="AG5" s="278"/>
      <c r="AI5" s="276" t="s">
        <v>65</v>
      </c>
      <c r="AJ5" s="277"/>
      <c r="AK5" s="277"/>
      <c r="AL5" s="277"/>
      <c r="AM5" s="277"/>
      <c r="AN5" s="278"/>
      <c r="AQ5" s="21"/>
      <c r="AR5" s="21"/>
      <c r="AS5" s="21"/>
      <c r="AT5" s="21"/>
    </row>
    <row r="6" spans="1:46" ht="15" customHeight="1" x14ac:dyDescent="0.2">
      <c r="A6" s="280"/>
      <c r="B6" s="285" t="str">
        <f>IF('Master data'!$C$10="","",'Master data'!$C$10)</f>
        <v/>
      </c>
      <c r="C6" s="286"/>
      <c r="D6" s="286"/>
      <c r="E6" s="287"/>
      <c r="F6" s="288" t="str">
        <f>+IF('Master data'!$C$13="","",'Master data'!$C$13)</f>
        <v/>
      </c>
      <c r="G6" s="289"/>
      <c r="H6" s="289"/>
      <c r="I6" s="289"/>
      <c r="J6" s="289"/>
      <c r="K6" s="288" t="str">
        <f>+IF('Master data'!$C$14="","",'Master data'!$C$14)</f>
        <v/>
      </c>
      <c r="L6" s="301"/>
      <c r="M6" s="288" t="str">
        <f>+IF('Master data'!$C$12="","",'Master data'!$C$12)</f>
        <v/>
      </c>
      <c r="N6" s="289"/>
      <c r="O6" s="289"/>
      <c r="P6" s="301"/>
      <c r="Q6" s="290"/>
      <c r="R6" s="291"/>
      <c r="S6" s="291"/>
      <c r="T6" s="292"/>
      <c r="U6" s="293" t="str">
        <f>+IF('Master data'!$C$11="","",'Master data'!$C$11)</f>
        <v/>
      </c>
      <c r="V6" s="294"/>
      <c r="W6" s="294"/>
      <c r="X6" s="294"/>
      <c r="Y6" s="294"/>
      <c r="Z6" s="294"/>
      <c r="AA6" s="295"/>
      <c r="AC6" s="383">
        <v>37</v>
      </c>
      <c r="AD6" s="384"/>
      <c r="AE6" s="378" t="s">
        <v>28</v>
      </c>
      <c r="AF6" s="378"/>
      <c r="AG6" s="385"/>
      <c r="AI6" s="377" t="s">
        <v>68</v>
      </c>
      <c r="AJ6" s="378"/>
      <c r="AK6" s="378"/>
      <c r="AL6" s="378"/>
      <c r="AM6" s="379">
        <f>COUNTIF(E59:AI59,TRUE)*(AC6/5)</f>
        <v>0</v>
      </c>
      <c r="AN6" s="380"/>
      <c r="AQ6" s="20"/>
      <c r="AR6" s="19"/>
      <c r="AS6" s="19"/>
      <c r="AT6" s="19"/>
    </row>
    <row r="7" spans="1:46" ht="15" customHeight="1" x14ac:dyDescent="0.2">
      <c r="A7" s="280"/>
      <c r="B7" s="285" t="str">
        <f>IF('Master data'!$C$18="","",'Master data'!$C$18)</f>
        <v/>
      </c>
      <c r="C7" s="286"/>
      <c r="D7" s="286"/>
      <c r="E7" s="287"/>
      <c r="F7" s="288" t="str">
        <f>+IF('Master data'!$C$21="","",'Master data'!$C$21)</f>
        <v/>
      </c>
      <c r="G7" s="289"/>
      <c r="H7" s="289"/>
      <c r="I7" s="289"/>
      <c r="J7" s="289"/>
      <c r="K7" s="288" t="str">
        <f>+IF('Master data'!$C$22="","",'Master data'!$C$22)</f>
        <v/>
      </c>
      <c r="L7" s="301"/>
      <c r="M7" s="288" t="str">
        <f>+IF('Master data'!$C$20="","",'Master data'!$C$20)</f>
        <v/>
      </c>
      <c r="N7" s="289"/>
      <c r="O7" s="289"/>
      <c r="P7" s="301"/>
      <c r="Q7" s="290"/>
      <c r="R7" s="291"/>
      <c r="S7" s="291"/>
      <c r="T7" s="292"/>
      <c r="U7" s="293" t="str">
        <f>+IF('Master data'!$C$19="","",'Master data'!$C$19)</f>
        <v/>
      </c>
      <c r="V7" s="294"/>
      <c r="W7" s="294"/>
      <c r="X7" s="294"/>
      <c r="Y7" s="294"/>
      <c r="Z7" s="294"/>
      <c r="AA7" s="295"/>
      <c r="AC7" s="375">
        <f>AC6/5</f>
        <v>7.4</v>
      </c>
      <c r="AD7" s="376"/>
      <c r="AE7" s="376" t="s">
        <v>58</v>
      </c>
      <c r="AF7" s="376"/>
      <c r="AG7" s="386"/>
      <c r="AI7" s="375" t="s">
        <v>69</v>
      </c>
      <c r="AJ7" s="376"/>
      <c r="AK7" s="376"/>
      <c r="AL7" s="376"/>
      <c r="AM7" s="381" t="e">
        <f>AJ39</f>
        <v>#N/A</v>
      </c>
      <c r="AN7" s="382"/>
      <c r="AQ7" s="20"/>
      <c r="AR7" s="105"/>
      <c r="AS7" s="105"/>
      <c r="AT7" s="105"/>
    </row>
    <row r="8" spans="1:46" ht="15" customHeight="1" x14ac:dyDescent="0.2">
      <c r="A8" s="281"/>
      <c r="B8" s="285" t="str">
        <f>IF('Master data'!$C$26="","",'Master data'!$C$26)</f>
        <v/>
      </c>
      <c r="C8" s="286"/>
      <c r="D8" s="286"/>
      <c r="E8" s="287"/>
      <c r="F8" s="288" t="str">
        <f>+IF('Master data'!$C$29="","",'Master data'!$C$29)</f>
        <v/>
      </c>
      <c r="G8" s="289"/>
      <c r="H8" s="289"/>
      <c r="I8" s="289"/>
      <c r="J8" s="289"/>
      <c r="K8" s="288" t="str">
        <f>+IF('Master data'!$C$30="","",'Master data'!$C$30)</f>
        <v/>
      </c>
      <c r="L8" s="301"/>
      <c r="M8" s="288" t="str">
        <f>+IF('Master data'!$C$28="","",'Master data'!$C$28)</f>
        <v/>
      </c>
      <c r="N8" s="289"/>
      <c r="O8" s="289"/>
      <c r="P8" s="301"/>
      <c r="Q8" s="290"/>
      <c r="R8" s="291"/>
      <c r="S8" s="291"/>
      <c r="T8" s="292"/>
      <c r="U8" s="293" t="str">
        <f>+IF('Master data'!$C$27="","",'Master data'!$C$27)</f>
        <v/>
      </c>
      <c r="V8" s="294"/>
      <c r="W8" s="294"/>
      <c r="X8" s="294"/>
      <c r="Y8" s="294"/>
      <c r="Z8" s="294"/>
      <c r="AA8" s="295"/>
      <c r="AB8" s="20"/>
      <c r="AC8" s="20"/>
      <c r="AD8" s="20"/>
      <c r="AE8" s="20"/>
      <c r="AF8" s="297"/>
      <c r="AG8" s="297"/>
      <c r="AH8" s="297"/>
      <c r="AI8" s="297"/>
      <c r="AJ8" s="297"/>
      <c r="AK8" s="48"/>
      <c r="AL8" s="48"/>
      <c r="AM8" s="49"/>
      <c r="AN8" s="49"/>
      <c r="AO8" s="20"/>
      <c r="AP8" s="20"/>
      <c r="AQ8" s="20"/>
      <c r="AR8" s="19"/>
      <c r="AS8" s="19"/>
      <c r="AT8" s="19"/>
    </row>
    <row r="9" spans="1:46" ht="10.5" customHeight="1" x14ac:dyDescent="0.25">
      <c r="A9" s="16"/>
      <c r="F9" s="20"/>
      <c r="G9" s="20"/>
      <c r="N9" s="108"/>
      <c r="O9" s="108"/>
      <c r="AF9" s="226"/>
      <c r="AG9" s="226"/>
      <c r="AH9" s="226"/>
      <c r="AI9" s="226"/>
      <c r="AJ9" s="22"/>
      <c r="AK9" s="20"/>
      <c r="AL9" s="20"/>
      <c r="AM9" s="20"/>
      <c r="AN9" s="20"/>
      <c r="AO9" s="20"/>
    </row>
    <row r="10" spans="1:46" s="20" customFormat="1" ht="15" customHeight="1" x14ac:dyDescent="0.2">
      <c r="A10" s="305" t="s">
        <v>66</v>
      </c>
      <c r="B10" s="306"/>
      <c r="C10" s="306"/>
      <c r="D10" s="307"/>
      <c r="E10" s="23">
        <v>1</v>
      </c>
      <c r="F10" s="24">
        <v>2</v>
      </c>
      <c r="G10" s="24">
        <v>3</v>
      </c>
      <c r="H10" s="24">
        <v>4</v>
      </c>
      <c r="I10" s="24">
        <v>5</v>
      </c>
      <c r="J10" s="24">
        <v>6</v>
      </c>
      <c r="K10" s="24">
        <v>7</v>
      </c>
      <c r="L10" s="24">
        <v>8</v>
      </c>
      <c r="M10" s="24">
        <v>9</v>
      </c>
      <c r="N10" s="24">
        <v>10</v>
      </c>
      <c r="O10" s="24">
        <v>11</v>
      </c>
      <c r="P10" s="24">
        <v>12</v>
      </c>
      <c r="Q10" s="24">
        <v>13</v>
      </c>
      <c r="R10" s="24">
        <v>14</v>
      </c>
      <c r="S10" s="24">
        <v>15</v>
      </c>
      <c r="T10" s="24">
        <v>16</v>
      </c>
      <c r="U10" s="24">
        <v>17</v>
      </c>
      <c r="V10" s="24">
        <v>18</v>
      </c>
      <c r="W10" s="24">
        <v>19</v>
      </c>
      <c r="X10" s="24">
        <v>20</v>
      </c>
      <c r="Y10" s="24">
        <v>21</v>
      </c>
      <c r="Z10" s="24">
        <v>22</v>
      </c>
      <c r="AA10" s="24">
        <v>23</v>
      </c>
      <c r="AB10" s="24">
        <v>24</v>
      </c>
      <c r="AC10" s="24">
        <v>25</v>
      </c>
      <c r="AD10" s="24">
        <v>26</v>
      </c>
      <c r="AE10" s="24">
        <v>27</v>
      </c>
      <c r="AF10" s="24">
        <v>28</v>
      </c>
      <c r="AG10" s="24">
        <v>29</v>
      </c>
      <c r="AH10" s="24">
        <v>30</v>
      </c>
      <c r="AI10" s="25">
        <v>31</v>
      </c>
      <c r="AJ10" s="50" t="s">
        <v>0</v>
      </c>
      <c r="AK10" s="308" t="s">
        <v>4</v>
      </c>
      <c r="AL10" s="309"/>
      <c r="AM10" s="309"/>
      <c r="AN10" s="310"/>
      <c r="AO10" s="46"/>
      <c r="AQ10" s="20" t="s">
        <v>52</v>
      </c>
    </row>
    <row r="11" spans="1:46" s="20" customFormat="1" ht="15" customHeight="1" x14ac:dyDescent="0.2">
      <c r="A11" s="311" t="s">
        <v>61</v>
      </c>
      <c r="B11" s="312"/>
      <c r="C11" s="313">
        <f>'Master data'!C7</f>
        <v>0</v>
      </c>
      <c r="D11" s="314"/>
      <c r="E11" s="26" t="str">
        <f>E57</f>
        <v>tue</v>
      </c>
      <c r="F11" s="27" t="str">
        <f t="shared" ref="F11:AI11" si="0">F57</f>
        <v>wed</v>
      </c>
      <c r="G11" s="27" t="str">
        <f t="shared" si="0"/>
        <v>thu</v>
      </c>
      <c r="H11" s="27" t="str">
        <f t="shared" si="0"/>
        <v>fri</v>
      </c>
      <c r="I11" s="27" t="str">
        <f t="shared" si="0"/>
        <v>sat</v>
      </c>
      <c r="J11" s="27" t="str">
        <f t="shared" si="0"/>
        <v>sun</v>
      </c>
      <c r="K11" s="27" t="str">
        <f t="shared" si="0"/>
        <v>mon</v>
      </c>
      <c r="L11" s="27" t="str">
        <f t="shared" si="0"/>
        <v>tue</v>
      </c>
      <c r="M11" s="27" t="str">
        <f t="shared" si="0"/>
        <v>wed</v>
      </c>
      <c r="N11" s="27" t="str">
        <f t="shared" si="0"/>
        <v>thu</v>
      </c>
      <c r="O11" s="27" t="str">
        <f t="shared" si="0"/>
        <v>fri</v>
      </c>
      <c r="P11" s="27" t="str">
        <f t="shared" si="0"/>
        <v>sat</v>
      </c>
      <c r="Q11" s="27" t="str">
        <f t="shared" si="0"/>
        <v>sun</v>
      </c>
      <c r="R11" s="27" t="str">
        <f t="shared" si="0"/>
        <v>mon</v>
      </c>
      <c r="S11" s="27" t="str">
        <f t="shared" si="0"/>
        <v>tue</v>
      </c>
      <c r="T11" s="27" t="str">
        <f t="shared" si="0"/>
        <v>wed</v>
      </c>
      <c r="U11" s="27" t="str">
        <f t="shared" si="0"/>
        <v>thu</v>
      </c>
      <c r="V11" s="27" t="str">
        <f t="shared" si="0"/>
        <v>fri</v>
      </c>
      <c r="W11" s="27" t="str">
        <f t="shared" si="0"/>
        <v>sat</v>
      </c>
      <c r="X11" s="27" t="str">
        <f t="shared" si="0"/>
        <v>sun</v>
      </c>
      <c r="Y11" s="27" t="str">
        <f t="shared" si="0"/>
        <v>mon</v>
      </c>
      <c r="Z11" s="27" t="str">
        <f t="shared" si="0"/>
        <v>tue</v>
      </c>
      <c r="AA11" s="27" t="str">
        <f t="shared" si="0"/>
        <v>wed</v>
      </c>
      <c r="AB11" s="27" t="str">
        <f t="shared" si="0"/>
        <v>thu</v>
      </c>
      <c r="AC11" s="27" t="str">
        <f t="shared" si="0"/>
        <v>fri</v>
      </c>
      <c r="AD11" s="27" t="str">
        <f t="shared" si="0"/>
        <v>sat</v>
      </c>
      <c r="AE11" s="27" t="str">
        <f t="shared" si="0"/>
        <v>sun</v>
      </c>
      <c r="AF11" s="27" t="str">
        <f t="shared" si="0"/>
        <v>mon</v>
      </c>
      <c r="AG11" s="27" t="str">
        <f t="shared" si="0"/>
        <v>tue</v>
      </c>
      <c r="AH11" s="27" t="str">
        <f t="shared" si="0"/>
        <v>wed</v>
      </c>
      <c r="AI11" s="28" t="str">
        <f t="shared" si="0"/>
        <v>thu</v>
      </c>
      <c r="AJ11" s="29"/>
      <c r="AK11" s="315"/>
      <c r="AL11" s="313"/>
      <c r="AM11" s="313"/>
      <c r="AN11" s="314"/>
      <c r="AO11" s="226"/>
    </row>
    <row r="12" spans="1:46" s="20" customFormat="1" ht="15" customHeight="1" x14ac:dyDescent="0.2">
      <c r="A12" s="316" t="s">
        <v>62</v>
      </c>
      <c r="B12" s="317"/>
      <c r="C12" s="318" t="s">
        <v>13</v>
      </c>
      <c r="D12" s="319"/>
      <c r="E12" s="30" t="e">
        <f>IF(E56," (bh)","")</f>
        <v>#N/A</v>
      </c>
      <c r="F12" s="31" t="e">
        <f t="shared" ref="F12:AI12" si="1">IF(F56," (bh)","")</f>
        <v>#N/A</v>
      </c>
      <c r="G12" s="31" t="e">
        <f t="shared" si="1"/>
        <v>#N/A</v>
      </c>
      <c r="H12" s="31" t="e">
        <f t="shared" si="1"/>
        <v>#N/A</v>
      </c>
      <c r="I12" s="31" t="e">
        <f t="shared" si="1"/>
        <v>#N/A</v>
      </c>
      <c r="J12" s="31" t="e">
        <f t="shared" si="1"/>
        <v>#N/A</v>
      </c>
      <c r="K12" s="31" t="e">
        <f t="shared" si="1"/>
        <v>#N/A</v>
      </c>
      <c r="L12" s="31" t="e">
        <f t="shared" si="1"/>
        <v>#N/A</v>
      </c>
      <c r="M12" s="31" t="e">
        <f t="shared" si="1"/>
        <v>#N/A</v>
      </c>
      <c r="N12" s="31" t="e">
        <f t="shared" si="1"/>
        <v>#N/A</v>
      </c>
      <c r="O12" s="31" t="e">
        <f t="shared" si="1"/>
        <v>#N/A</v>
      </c>
      <c r="P12" s="31" t="e">
        <f t="shared" si="1"/>
        <v>#N/A</v>
      </c>
      <c r="Q12" s="31" t="e">
        <f t="shared" si="1"/>
        <v>#N/A</v>
      </c>
      <c r="R12" s="31" t="e">
        <f t="shared" si="1"/>
        <v>#N/A</v>
      </c>
      <c r="S12" s="31" t="e">
        <f t="shared" si="1"/>
        <v>#N/A</v>
      </c>
      <c r="T12" s="31" t="e">
        <f t="shared" si="1"/>
        <v>#N/A</v>
      </c>
      <c r="U12" s="31" t="e">
        <f t="shared" si="1"/>
        <v>#N/A</v>
      </c>
      <c r="V12" s="31" t="e">
        <f t="shared" si="1"/>
        <v>#N/A</v>
      </c>
      <c r="W12" s="31" t="e">
        <f t="shared" si="1"/>
        <v>#N/A</v>
      </c>
      <c r="X12" s="31" t="e">
        <f t="shared" si="1"/>
        <v>#N/A</v>
      </c>
      <c r="Y12" s="31" t="e">
        <f t="shared" si="1"/>
        <v>#N/A</v>
      </c>
      <c r="Z12" s="31" t="e">
        <f t="shared" si="1"/>
        <v>#N/A</v>
      </c>
      <c r="AA12" s="31" t="e">
        <f t="shared" si="1"/>
        <v>#N/A</v>
      </c>
      <c r="AB12" s="31" t="e">
        <f t="shared" si="1"/>
        <v>#N/A</v>
      </c>
      <c r="AC12" s="31" t="e">
        <f t="shared" si="1"/>
        <v>#N/A</v>
      </c>
      <c r="AD12" s="31" t="e">
        <f t="shared" si="1"/>
        <v>#N/A</v>
      </c>
      <c r="AE12" s="31" t="e">
        <f t="shared" si="1"/>
        <v>#N/A</v>
      </c>
      <c r="AF12" s="31" t="e">
        <f t="shared" si="1"/>
        <v>#N/A</v>
      </c>
      <c r="AG12" s="31" t="e">
        <f t="shared" si="1"/>
        <v>#N/A</v>
      </c>
      <c r="AH12" s="31" t="e">
        <f t="shared" si="1"/>
        <v>#N/A</v>
      </c>
      <c r="AI12" s="32" t="e">
        <f t="shared" si="1"/>
        <v>#N/A</v>
      </c>
      <c r="AJ12" s="33"/>
      <c r="AK12" s="320"/>
      <c r="AL12" s="318"/>
      <c r="AM12" s="318"/>
      <c r="AN12" s="319"/>
      <c r="AO12" s="226"/>
    </row>
    <row r="13" spans="1:46" s="20" customFormat="1" ht="6" customHeight="1" x14ac:dyDescent="0.2">
      <c r="A13" s="34"/>
      <c r="B13" s="34"/>
      <c r="C13" s="34"/>
      <c r="D13" s="34"/>
      <c r="E13" s="35"/>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36"/>
    </row>
    <row r="14" spans="1:46" s="20" customFormat="1" ht="15" customHeight="1" x14ac:dyDescent="0.2">
      <c r="A14" s="321" t="s">
        <v>73</v>
      </c>
      <c r="B14" s="322"/>
      <c r="C14" s="322"/>
      <c r="D14" s="322"/>
      <c r="E14" s="51" t="e">
        <f t="shared" ref="E14:AI14" si="2">IF(OR(E62,E63,E64),1,IF(E65,0.5,0))*$AC$7*E59</f>
        <v>#N/A</v>
      </c>
      <c r="F14" s="52" t="e">
        <f t="shared" si="2"/>
        <v>#N/A</v>
      </c>
      <c r="G14" s="52" t="e">
        <f t="shared" si="2"/>
        <v>#N/A</v>
      </c>
      <c r="H14" s="52" t="e">
        <f t="shared" si="2"/>
        <v>#N/A</v>
      </c>
      <c r="I14" s="52" t="e">
        <f t="shared" si="2"/>
        <v>#N/A</v>
      </c>
      <c r="J14" s="52" t="e">
        <f t="shared" si="2"/>
        <v>#N/A</v>
      </c>
      <c r="K14" s="52" t="e">
        <f t="shared" si="2"/>
        <v>#N/A</v>
      </c>
      <c r="L14" s="52" t="e">
        <f t="shared" si="2"/>
        <v>#N/A</v>
      </c>
      <c r="M14" s="52" t="e">
        <f t="shared" si="2"/>
        <v>#N/A</v>
      </c>
      <c r="N14" s="52" t="e">
        <f t="shared" si="2"/>
        <v>#N/A</v>
      </c>
      <c r="O14" s="52" t="e">
        <f t="shared" si="2"/>
        <v>#N/A</v>
      </c>
      <c r="P14" s="52" t="e">
        <f t="shared" si="2"/>
        <v>#N/A</v>
      </c>
      <c r="Q14" s="52" t="e">
        <f t="shared" si="2"/>
        <v>#N/A</v>
      </c>
      <c r="R14" s="52" t="e">
        <f t="shared" si="2"/>
        <v>#N/A</v>
      </c>
      <c r="S14" s="52" t="e">
        <f t="shared" si="2"/>
        <v>#N/A</v>
      </c>
      <c r="T14" s="52" t="e">
        <f t="shared" si="2"/>
        <v>#N/A</v>
      </c>
      <c r="U14" s="52" t="e">
        <f t="shared" si="2"/>
        <v>#N/A</v>
      </c>
      <c r="V14" s="52" t="e">
        <f t="shared" si="2"/>
        <v>#N/A</v>
      </c>
      <c r="W14" s="52" t="e">
        <f t="shared" si="2"/>
        <v>#N/A</v>
      </c>
      <c r="X14" s="52" t="e">
        <f t="shared" si="2"/>
        <v>#N/A</v>
      </c>
      <c r="Y14" s="52" t="e">
        <f t="shared" si="2"/>
        <v>#N/A</v>
      </c>
      <c r="Z14" s="52" t="e">
        <f t="shared" si="2"/>
        <v>#N/A</v>
      </c>
      <c r="AA14" s="52" t="e">
        <f t="shared" si="2"/>
        <v>#N/A</v>
      </c>
      <c r="AB14" s="52" t="e">
        <f t="shared" si="2"/>
        <v>#N/A</v>
      </c>
      <c r="AC14" s="52" t="e">
        <f t="shared" si="2"/>
        <v>#N/A</v>
      </c>
      <c r="AD14" s="52" t="e">
        <f t="shared" si="2"/>
        <v>#N/A</v>
      </c>
      <c r="AE14" s="52" t="e">
        <f t="shared" si="2"/>
        <v>#N/A</v>
      </c>
      <c r="AF14" s="52" t="e">
        <f t="shared" si="2"/>
        <v>#N/A</v>
      </c>
      <c r="AG14" s="52" t="e">
        <f t="shared" si="2"/>
        <v>#N/A</v>
      </c>
      <c r="AH14" s="52" t="e">
        <f t="shared" si="2"/>
        <v>#N/A</v>
      </c>
      <c r="AI14" s="53" t="e">
        <f t="shared" si="2"/>
        <v>#N/A</v>
      </c>
      <c r="AJ14" s="54" t="e">
        <f>SUM(E14:AI14)</f>
        <v>#N/A</v>
      </c>
      <c r="AK14" s="37"/>
      <c r="AL14" s="37"/>
      <c r="AM14" s="37"/>
      <c r="AN14" s="37"/>
      <c r="AO14" s="37"/>
      <c r="AR14" s="20" t="s">
        <v>53</v>
      </c>
      <c r="AS14" s="20" t="s">
        <v>54</v>
      </c>
      <c r="AT14" s="20" t="s">
        <v>55</v>
      </c>
    </row>
    <row r="15" spans="1:46" s="20" customFormat="1" ht="15" customHeight="1" x14ac:dyDescent="0.2">
      <c r="A15" s="38"/>
      <c r="B15" s="323" t="s">
        <v>2</v>
      </c>
      <c r="C15" s="324"/>
      <c r="D15" s="325"/>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55">
        <f>COUNTIFS($E$62:$AI$62,TRUE,$E$59:$AI$59,TRUE)*$AC$7</f>
        <v>0</v>
      </c>
      <c r="AK15" s="326"/>
      <c r="AL15" s="327"/>
      <c r="AM15" s="327"/>
      <c r="AN15" s="328"/>
      <c r="AO15" s="109"/>
      <c r="AQ15" s="20" t="b">
        <v>1</v>
      </c>
      <c r="AR15" s="20">
        <v>0</v>
      </c>
      <c r="AS15" s="20">
        <v>7.4</v>
      </c>
    </row>
    <row r="16" spans="1:46" s="20" customFormat="1" ht="15" customHeight="1" x14ac:dyDescent="0.2">
      <c r="A16" s="39"/>
      <c r="B16" s="329" t="s">
        <v>70</v>
      </c>
      <c r="C16" s="330"/>
      <c r="D16" s="331"/>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55">
        <f>COUNTIFS($E$63:$AI$63,TRUE,$E$59:$AI$59,TRUE)*$AC$7</f>
        <v>0</v>
      </c>
      <c r="AK16" s="332"/>
      <c r="AL16" s="333"/>
      <c r="AM16" s="333"/>
      <c r="AN16" s="334"/>
      <c r="AO16" s="109"/>
      <c r="AQ16" s="20" t="b">
        <v>1</v>
      </c>
      <c r="AR16" s="20">
        <v>0</v>
      </c>
      <c r="AS16" s="20">
        <v>7.4</v>
      </c>
    </row>
    <row r="17" spans="1:46" s="20" customFormat="1" ht="15" customHeight="1" x14ac:dyDescent="0.2">
      <c r="A17" s="40"/>
      <c r="B17" s="298" t="s">
        <v>71</v>
      </c>
      <c r="C17" s="299"/>
      <c r="D17" s="300"/>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56">
        <f>COUNTIFS($E$64:$AI$64,TRUE,$E$59:$AI$59,TRUE)*$AC$7+COUNTIFS($E$65:$AI$65,TRUE,$E$59:$AI$59,TRUE)*$AC$7/2</f>
        <v>0</v>
      </c>
      <c r="AK17" s="302"/>
      <c r="AL17" s="303"/>
      <c r="AM17" s="303"/>
      <c r="AN17" s="304"/>
      <c r="AO17" s="109"/>
      <c r="AQ17" s="20" t="b">
        <v>1</v>
      </c>
      <c r="AR17" s="20">
        <v>0</v>
      </c>
      <c r="AS17" s="20">
        <v>7.4</v>
      </c>
      <c r="AT17" s="20">
        <f>AC6/5/2</f>
        <v>3.7</v>
      </c>
    </row>
    <row r="18" spans="1:46" s="20" customFormat="1" ht="6" customHeight="1" x14ac:dyDescent="0.25">
      <c r="A18" s="228"/>
      <c r="B18" s="228"/>
      <c r="C18" s="228"/>
      <c r="D18" s="41"/>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8"/>
      <c r="AK18" s="45"/>
      <c r="AL18" s="45"/>
      <c r="AM18" s="45"/>
      <c r="AN18" s="45"/>
      <c r="AO18" s="45"/>
    </row>
    <row r="19" spans="1:46" s="20" customFormat="1" ht="12.75" thickBot="1" x14ac:dyDescent="0.25">
      <c r="A19" s="321" t="s">
        <v>250</v>
      </c>
      <c r="B19" s="335"/>
      <c r="C19" s="335"/>
      <c r="D19" s="336"/>
      <c r="E19" s="59" t="e">
        <f>SUM(E20,E25,E30,E35,E36*E59)</f>
        <v>#N/A</v>
      </c>
      <c r="F19" s="59" t="e">
        <f>SUM(F20,F25,F30,F35,F36*F59)</f>
        <v>#N/A</v>
      </c>
      <c r="G19" s="59" t="e">
        <f t="shared" ref="G19:AI19" si="3">SUM(G20,G25,G30,G35,G36*G59)</f>
        <v>#N/A</v>
      </c>
      <c r="H19" s="59" t="e">
        <f t="shared" si="3"/>
        <v>#N/A</v>
      </c>
      <c r="I19" s="59" t="e">
        <f t="shared" si="3"/>
        <v>#N/A</v>
      </c>
      <c r="J19" s="59" t="e">
        <f t="shared" si="3"/>
        <v>#N/A</v>
      </c>
      <c r="K19" s="59" t="e">
        <f t="shared" si="3"/>
        <v>#N/A</v>
      </c>
      <c r="L19" s="59" t="e">
        <f t="shared" si="3"/>
        <v>#N/A</v>
      </c>
      <c r="M19" s="59" t="e">
        <f t="shared" si="3"/>
        <v>#N/A</v>
      </c>
      <c r="N19" s="59" t="e">
        <f t="shared" si="3"/>
        <v>#N/A</v>
      </c>
      <c r="O19" s="59" t="e">
        <f t="shared" si="3"/>
        <v>#N/A</v>
      </c>
      <c r="P19" s="59" t="e">
        <f t="shared" si="3"/>
        <v>#N/A</v>
      </c>
      <c r="Q19" s="59" t="e">
        <f t="shared" si="3"/>
        <v>#N/A</v>
      </c>
      <c r="R19" s="59" t="e">
        <f t="shared" si="3"/>
        <v>#N/A</v>
      </c>
      <c r="S19" s="59" t="e">
        <f t="shared" si="3"/>
        <v>#N/A</v>
      </c>
      <c r="T19" s="59" t="e">
        <f t="shared" si="3"/>
        <v>#N/A</v>
      </c>
      <c r="U19" s="59" t="e">
        <f t="shared" si="3"/>
        <v>#N/A</v>
      </c>
      <c r="V19" s="59" t="e">
        <f t="shared" si="3"/>
        <v>#N/A</v>
      </c>
      <c r="W19" s="59" t="e">
        <f t="shared" si="3"/>
        <v>#N/A</v>
      </c>
      <c r="X19" s="59" t="e">
        <f t="shared" si="3"/>
        <v>#N/A</v>
      </c>
      <c r="Y19" s="59" t="e">
        <f t="shared" si="3"/>
        <v>#N/A</v>
      </c>
      <c r="Z19" s="59" t="e">
        <f t="shared" si="3"/>
        <v>#N/A</v>
      </c>
      <c r="AA19" s="59" t="e">
        <f t="shared" si="3"/>
        <v>#N/A</v>
      </c>
      <c r="AB19" s="59" t="e">
        <f t="shared" si="3"/>
        <v>#N/A</v>
      </c>
      <c r="AC19" s="59" t="e">
        <f t="shared" si="3"/>
        <v>#N/A</v>
      </c>
      <c r="AD19" s="59" t="e">
        <f t="shared" si="3"/>
        <v>#N/A</v>
      </c>
      <c r="AE19" s="59" t="e">
        <f t="shared" si="3"/>
        <v>#N/A</v>
      </c>
      <c r="AF19" s="59" t="e">
        <f t="shared" si="3"/>
        <v>#N/A</v>
      </c>
      <c r="AG19" s="59" t="e">
        <f t="shared" si="3"/>
        <v>#N/A</v>
      </c>
      <c r="AH19" s="59" t="e">
        <f t="shared" si="3"/>
        <v>#N/A</v>
      </c>
      <c r="AI19" s="236" t="e">
        <f t="shared" si="3"/>
        <v>#N/A</v>
      </c>
      <c r="AJ19" s="60" t="e">
        <f>SUM(E19:AI19)</f>
        <v>#N/A</v>
      </c>
      <c r="AK19" s="337"/>
      <c r="AL19" s="338"/>
      <c r="AM19" s="338"/>
      <c r="AN19" s="338"/>
      <c r="AO19" s="47"/>
    </row>
    <row r="20" spans="1:46" s="20" customFormat="1" ht="15" customHeight="1" x14ac:dyDescent="0.2">
      <c r="A20" s="42"/>
      <c r="B20" s="339" t="str">
        <f>B6</f>
        <v/>
      </c>
      <c r="C20" s="340"/>
      <c r="D20" s="341"/>
      <c r="E20" s="61">
        <f t="shared" ref="E20:AI20" si="4">SUMIF($AQ21:$AQ24,TRUE,E21:E24)*E$60</f>
        <v>0</v>
      </c>
      <c r="F20" s="62">
        <f t="shared" si="4"/>
        <v>0</v>
      </c>
      <c r="G20" s="62">
        <f t="shared" si="4"/>
        <v>0</v>
      </c>
      <c r="H20" s="62">
        <f t="shared" si="4"/>
        <v>0</v>
      </c>
      <c r="I20" s="62">
        <f t="shared" si="4"/>
        <v>0</v>
      </c>
      <c r="J20" s="62">
        <f t="shared" si="4"/>
        <v>0</v>
      </c>
      <c r="K20" s="62">
        <f t="shared" si="4"/>
        <v>0</v>
      </c>
      <c r="L20" s="62">
        <f t="shared" si="4"/>
        <v>0</v>
      </c>
      <c r="M20" s="62">
        <f t="shared" si="4"/>
        <v>0</v>
      </c>
      <c r="N20" s="62">
        <f t="shared" si="4"/>
        <v>0</v>
      </c>
      <c r="O20" s="62">
        <f t="shared" si="4"/>
        <v>0</v>
      </c>
      <c r="P20" s="62">
        <f t="shared" si="4"/>
        <v>0</v>
      </c>
      <c r="Q20" s="62">
        <f t="shared" si="4"/>
        <v>0</v>
      </c>
      <c r="R20" s="62">
        <f t="shared" si="4"/>
        <v>0</v>
      </c>
      <c r="S20" s="62">
        <f t="shared" si="4"/>
        <v>0</v>
      </c>
      <c r="T20" s="62">
        <f t="shared" si="4"/>
        <v>0</v>
      </c>
      <c r="U20" s="62">
        <f t="shared" si="4"/>
        <v>0</v>
      </c>
      <c r="V20" s="62">
        <f t="shared" si="4"/>
        <v>0</v>
      </c>
      <c r="W20" s="62">
        <f t="shared" si="4"/>
        <v>0</v>
      </c>
      <c r="X20" s="62">
        <f t="shared" si="4"/>
        <v>0</v>
      </c>
      <c r="Y20" s="62">
        <f t="shared" si="4"/>
        <v>0</v>
      </c>
      <c r="Z20" s="62">
        <f t="shared" si="4"/>
        <v>0</v>
      </c>
      <c r="AA20" s="62">
        <f t="shared" si="4"/>
        <v>0</v>
      </c>
      <c r="AB20" s="62">
        <f t="shared" si="4"/>
        <v>0</v>
      </c>
      <c r="AC20" s="62">
        <f t="shared" si="4"/>
        <v>0</v>
      </c>
      <c r="AD20" s="62">
        <f t="shared" si="4"/>
        <v>0</v>
      </c>
      <c r="AE20" s="62">
        <f t="shared" si="4"/>
        <v>0</v>
      </c>
      <c r="AF20" s="62">
        <f t="shared" si="4"/>
        <v>0</v>
      </c>
      <c r="AG20" s="62">
        <f t="shared" si="4"/>
        <v>0</v>
      </c>
      <c r="AH20" s="62">
        <f t="shared" si="4"/>
        <v>0</v>
      </c>
      <c r="AI20" s="63">
        <f t="shared" si="4"/>
        <v>0</v>
      </c>
      <c r="AJ20" s="64">
        <f>SUM(E20:AI20)</f>
        <v>0</v>
      </c>
      <c r="AK20" s="332"/>
      <c r="AL20" s="333"/>
      <c r="AM20" s="333"/>
      <c r="AN20" s="334"/>
      <c r="AO20" s="109"/>
      <c r="AQ20" s="20" t="b">
        <f>AND(B6&lt;&gt;"",B6&lt;&gt;0)</f>
        <v>0</v>
      </c>
    </row>
    <row r="21" spans="1:46" s="20" customFormat="1" ht="15" customHeight="1" x14ac:dyDescent="0.2">
      <c r="A21" s="42"/>
      <c r="B21" s="342" t="s">
        <v>143</v>
      </c>
      <c r="C21" s="343"/>
      <c r="D21" s="344"/>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55">
        <f>SUMIF($E$60:$AI$60,TRUE,E21:AI21)*AQ21</f>
        <v>0</v>
      </c>
      <c r="AK21" s="332"/>
      <c r="AL21" s="333"/>
      <c r="AM21" s="333"/>
      <c r="AN21" s="334"/>
      <c r="AO21" s="109"/>
      <c r="AQ21" s="20" t="b">
        <f>AQ20</f>
        <v>0</v>
      </c>
    </row>
    <row r="22" spans="1:46" s="20" customFormat="1" ht="15" customHeight="1" x14ac:dyDescent="0.2">
      <c r="A22" s="42"/>
      <c r="B22" s="345" t="s">
        <v>240</v>
      </c>
      <c r="C22" s="346"/>
      <c r="D22" s="347"/>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7"/>
      <c r="AJ22" s="55">
        <f>SUMIF($E$60:$AI$60,TRUE,E22:AI22)*AQ22</f>
        <v>0</v>
      </c>
      <c r="AK22" s="332"/>
      <c r="AL22" s="333"/>
      <c r="AM22" s="333"/>
      <c r="AN22" s="334"/>
      <c r="AO22" s="109"/>
      <c r="AQ22" s="20" t="b">
        <f>AND(K6="y",AQ20)</f>
        <v>0</v>
      </c>
    </row>
    <row r="23" spans="1:46" s="20" customFormat="1" ht="15" customHeight="1" x14ac:dyDescent="0.2">
      <c r="A23" s="42"/>
      <c r="B23" s="345" t="s">
        <v>240</v>
      </c>
      <c r="C23" s="346"/>
      <c r="D23" s="347"/>
      <c r="E23" s="115"/>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7"/>
      <c r="AJ23" s="55">
        <f>SUMIF($E$60:$AI$60,TRUE,E23:AI23)*AQ23</f>
        <v>0</v>
      </c>
      <c r="AK23" s="332"/>
      <c r="AL23" s="333"/>
      <c r="AM23" s="333"/>
      <c r="AN23" s="334"/>
      <c r="AO23" s="109"/>
      <c r="AQ23" s="20" t="b">
        <f t="shared" ref="AQ23" si="5">AQ22</f>
        <v>0</v>
      </c>
    </row>
    <row r="24" spans="1:46" s="20" customFormat="1" ht="15.75" customHeight="1" thickBot="1" x14ac:dyDescent="0.25">
      <c r="A24" s="42"/>
      <c r="B24" s="348" t="s">
        <v>240</v>
      </c>
      <c r="C24" s="349"/>
      <c r="D24" s="350"/>
      <c r="E24" s="118"/>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20"/>
      <c r="AJ24" s="65">
        <f>SUMIF($E$60:$AI$60,TRUE,E24:AI24)*AQ24</f>
        <v>0</v>
      </c>
      <c r="AK24" s="351"/>
      <c r="AL24" s="352"/>
      <c r="AM24" s="352"/>
      <c r="AN24" s="353"/>
      <c r="AO24" s="109"/>
      <c r="AQ24" s="20" t="b">
        <f>AQ22</f>
        <v>0</v>
      </c>
    </row>
    <row r="25" spans="1:46" s="20" customFormat="1" ht="15" customHeight="1" x14ac:dyDescent="0.2">
      <c r="A25" s="42"/>
      <c r="B25" s="354" t="str">
        <f>B7</f>
        <v/>
      </c>
      <c r="C25" s="355"/>
      <c r="D25" s="356"/>
      <c r="E25" s="66">
        <f t="shared" ref="E25:AI25" si="6">SUMIF($AQ26:$AQ29,TRUE,E26:E29)*E$60</f>
        <v>0</v>
      </c>
      <c r="F25" s="67">
        <f t="shared" si="6"/>
        <v>0</v>
      </c>
      <c r="G25" s="67">
        <f t="shared" si="6"/>
        <v>0</v>
      </c>
      <c r="H25" s="67">
        <f t="shared" si="6"/>
        <v>0</v>
      </c>
      <c r="I25" s="67">
        <f t="shared" si="6"/>
        <v>0</v>
      </c>
      <c r="J25" s="67">
        <f t="shared" si="6"/>
        <v>0</v>
      </c>
      <c r="K25" s="67">
        <f t="shared" si="6"/>
        <v>0</v>
      </c>
      <c r="L25" s="67">
        <f t="shared" si="6"/>
        <v>0</v>
      </c>
      <c r="M25" s="67">
        <f t="shared" si="6"/>
        <v>0</v>
      </c>
      <c r="N25" s="67">
        <f t="shared" si="6"/>
        <v>0</v>
      </c>
      <c r="O25" s="67">
        <f t="shared" si="6"/>
        <v>0</v>
      </c>
      <c r="P25" s="67">
        <f t="shared" si="6"/>
        <v>0</v>
      </c>
      <c r="Q25" s="67">
        <f t="shared" si="6"/>
        <v>0</v>
      </c>
      <c r="R25" s="67">
        <f t="shared" si="6"/>
        <v>0</v>
      </c>
      <c r="S25" s="67">
        <f t="shared" si="6"/>
        <v>0</v>
      </c>
      <c r="T25" s="67">
        <f t="shared" si="6"/>
        <v>0</v>
      </c>
      <c r="U25" s="67">
        <f t="shared" si="6"/>
        <v>0</v>
      </c>
      <c r="V25" s="67">
        <f t="shared" si="6"/>
        <v>0</v>
      </c>
      <c r="W25" s="67">
        <f t="shared" si="6"/>
        <v>0</v>
      </c>
      <c r="X25" s="67">
        <f t="shared" si="6"/>
        <v>0</v>
      </c>
      <c r="Y25" s="67">
        <f t="shared" si="6"/>
        <v>0</v>
      </c>
      <c r="Z25" s="67">
        <f t="shared" si="6"/>
        <v>0</v>
      </c>
      <c r="AA25" s="67">
        <f t="shared" si="6"/>
        <v>0</v>
      </c>
      <c r="AB25" s="67">
        <f t="shared" si="6"/>
        <v>0</v>
      </c>
      <c r="AC25" s="67">
        <f t="shared" si="6"/>
        <v>0</v>
      </c>
      <c r="AD25" s="67">
        <f t="shared" si="6"/>
        <v>0</v>
      </c>
      <c r="AE25" s="67">
        <f t="shared" si="6"/>
        <v>0</v>
      </c>
      <c r="AF25" s="67">
        <f t="shared" si="6"/>
        <v>0</v>
      </c>
      <c r="AG25" s="67">
        <f t="shared" si="6"/>
        <v>0</v>
      </c>
      <c r="AH25" s="67">
        <f t="shared" si="6"/>
        <v>0</v>
      </c>
      <c r="AI25" s="68">
        <f t="shared" si="6"/>
        <v>0</v>
      </c>
      <c r="AJ25" s="56">
        <f>SUM(E25:AI25)</f>
        <v>0</v>
      </c>
      <c r="AK25" s="332"/>
      <c r="AL25" s="333"/>
      <c r="AM25" s="333"/>
      <c r="AN25" s="334"/>
      <c r="AO25" s="109"/>
      <c r="AQ25" s="20" t="b">
        <f>AND(B7&lt;&gt;"",B7&lt;&gt;0)</f>
        <v>0</v>
      </c>
    </row>
    <row r="26" spans="1:46" s="20" customFormat="1" ht="15" customHeight="1" x14ac:dyDescent="0.2">
      <c r="A26" s="42"/>
      <c r="B26" s="342" t="s">
        <v>143</v>
      </c>
      <c r="C26" s="343"/>
      <c r="D26" s="344"/>
      <c r="E26" s="115"/>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7"/>
      <c r="AJ26" s="55">
        <f>SUMIF($E$60:$AI$60,TRUE,E26:AI26)*AQ26</f>
        <v>0</v>
      </c>
      <c r="AK26" s="332"/>
      <c r="AL26" s="333"/>
      <c r="AM26" s="333"/>
      <c r="AN26" s="334"/>
      <c r="AO26" s="109"/>
      <c r="AQ26" s="20" t="b">
        <f>AQ25</f>
        <v>0</v>
      </c>
    </row>
    <row r="27" spans="1:46" s="20" customFormat="1" ht="15" customHeight="1" x14ac:dyDescent="0.2">
      <c r="A27" s="42"/>
      <c r="B27" s="345" t="s">
        <v>240</v>
      </c>
      <c r="C27" s="346"/>
      <c r="D27" s="347"/>
      <c r="E27" s="115"/>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7"/>
      <c r="AJ27" s="55">
        <f>SUMIF($E$60:$AI$60,TRUE,E27:AI27)*AQ27</f>
        <v>0</v>
      </c>
      <c r="AK27" s="332"/>
      <c r="AL27" s="333"/>
      <c r="AM27" s="333"/>
      <c r="AN27" s="334"/>
      <c r="AO27" s="109"/>
      <c r="AQ27" s="20" t="b">
        <f>AND(K7="y",AQ25)</f>
        <v>0</v>
      </c>
    </row>
    <row r="28" spans="1:46" s="20" customFormat="1" ht="15" customHeight="1" x14ac:dyDescent="0.2">
      <c r="A28" s="42"/>
      <c r="B28" s="345" t="s">
        <v>240</v>
      </c>
      <c r="C28" s="346"/>
      <c r="D28" s="347"/>
      <c r="E28" s="115"/>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7"/>
      <c r="AJ28" s="55">
        <f>SUMIF($E$60:$AI$60,TRUE,E28:AI28)*AQ28</f>
        <v>0</v>
      </c>
      <c r="AK28" s="332"/>
      <c r="AL28" s="333"/>
      <c r="AM28" s="333"/>
      <c r="AN28" s="334"/>
      <c r="AO28" s="109"/>
      <c r="AQ28" s="20" t="b">
        <f>AQ27</f>
        <v>0</v>
      </c>
    </row>
    <row r="29" spans="1:46" s="20" customFormat="1" ht="15" customHeight="1" thickBot="1" x14ac:dyDescent="0.25">
      <c r="A29" s="42"/>
      <c r="B29" s="348" t="s">
        <v>240</v>
      </c>
      <c r="C29" s="349"/>
      <c r="D29" s="350"/>
      <c r="E29" s="118"/>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20"/>
      <c r="AJ29" s="65">
        <f>SUMIF($E$60:$AI$60,TRUE,E29:AI29)*AQ29</f>
        <v>0</v>
      </c>
      <c r="AK29" s="351"/>
      <c r="AL29" s="352"/>
      <c r="AM29" s="352"/>
      <c r="AN29" s="353"/>
      <c r="AO29" s="109"/>
      <c r="AQ29" s="20" t="b">
        <f>AQ27</f>
        <v>0</v>
      </c>
    </row>
    <row r="30" spans="1:46" s="20" customFormat="1" ht="15" customHeight="1" x14ac:dyDescent="0.2">
      <c r="A30" s="42"/>
      <c r="B30" s="354" t="str">
        <f>B8</f>
        <v/>
      </c>
      <c r="C30" s="355"/>
      <c r="D30" s="356"/>
      <c r="E30" s="66">
        <f t="shared" ref="E30:AI30" si="7">SUMIF($AQ31:$AQ34,TRUE,E31:E34)*E$60</f>
        <v>0</v>
      </c>
      <c r="F30" s="67">
        <f t="shared" si="7"/>
        <v>0</v>
      </c>
      <c r="G30" s="67">
        <f t="shared" si="7"/>
        <v>0</v>
      </c>
      <c r="H30" s="67">
        <f t="shared" si="7"/>
        <v>0</v>
      </c>
      <c r="I30" s="67">
        <f t="shared" si="7"/>
        <v>0</v>
      </c>
      <c r="J30" s="67">
        <f t="shared" si="7"/>
        <v>0</v>
      </c>
      <c r="K30" s="67">
        <f t="shared" si="7"/>
        <v>0</v>
      </c>
      <c r="L30" s="67">
        <f t="shared" si="7"/>
        <v>0</v>
      </c>
      <c r="M30" s="67">
        <f t="shared" si="7"/>
        <v>0</v>
      </c>
      <c r="N30" s="67">
        <f t="shared" si="7"/>
        <v>0</v>
      </c>
      <c r="O30" s="67">
        <f t="shared" si="7"/>
        <v>0</v>
      </c>
      <c r="P30" s="67">
        <f t="shared" si="7"/>
        <v>0</v>
      </c>
      <c r="Q30" s="67">
        <f t="shared" si="7"/>
        <v>0</v>
      </c>
      <c r="R30" s="67">
        <f t="shared" si="7"/>
        <v>0</v>
      </c>
      <c r="S30" s="67">
        <f t="shared" si="7"/>
        <v>0</v>
      </c>
      <c r="T30" s="67">
        <f t="shared" si="7"/>
        <v>0</v>
      </c>
      <c r="U30" s="67">
        <f t="shared" si="7"/>
        <v>0</v>
      </c>
      <c r="V30" s="67">
        <f t="shared" si="7"/>
        <v>0</v>
      </c>
      <c r="W30" s="67">
        <f t="shared" si="7"/>
        <v>0</v>
      </c>
      <c r="X30" s="67">
        <f t="shared" si="7"/>
        <v>0</v>
      </c>
      <c r="Y30" s="67">
        <f t="shared" si="7"/>
        <v>0</v>
      </c>
      <c r="Z30" s="67">
        <f t="shared" si="7"/>
        <v>0</v>
      </c>
      <c r="AA30" s="67">
        <f t="shared" si="7"/>
        <v>0</v>
      </c>
      <c r="AB30" s="67">
        <f t="shared" si="7"/>
        <v>0</v>
      </c>
      <c r="AC30" s="67">
        <f t="shared" si="7"/>
        <v>0</v>
      </c>
      <c r="AD30" s="67">
        <f t="shared" si="7"/>
        <v>0</v>
      </c>
      <c r="AE30" s="67">
        <f t="shared" si="7"/>
        <v>0</v>
      </c>
      <c r="AF30" s="67">
        <f t="shared" si="7"/>
        <v>0</v>
      </c>
      <c r="AG30" s="67">
        <f t="shared" si="7"/>
        <v>0</v>
      </c>
      <c r="AH30" s="67">
        <f t="shared" si="7"/>
        <v>0</v>
      </c>
      <c r="AI30" s="68">
        <f t="shared" si="7"/>
        <v>0</v>
      </c>
      <c r="AJ30" s="56">
        <f>SUM(E30:AI30)</f>
        <v>0</v>
      </c>
      <c r="AK30" s="332"/>
      <c r="AL30" s="333"/>
      <c r="AM30" s="333"/>
      <c r="AN30" s="334"/>
      <c r="AO30" s="109"/>
      <c r="AQ30" s="20" t="b">
        <f>AND(B8&lt;&gt;"",B8&lt;&gt;0)</f>
        <v>0</v>
      </c>
    </row>
    <row r="31" spans="1:46" s="20" customFormat="1" ht="15" customHeight="1" x14ac:dyDescent="0.2">
      <c r="A31" s="42"/>
      <c r="B31" s="345" t="s">
        <v>143</v>
      </c>
      <c r="C31" s="346"/>
      <c r="D31" s="347"/>
      <c r="E31" s="115"/>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7"/>
      <c r="AJ31" s="55">
        <f t="shared" ref="AJ31:AJ37" si="8">SUMIF($E$60:$AI$60,TRUE,E31:AI31)*AQ31</f>
        <v>0</v>
      </c>
      <c r="AK31" s="332"/>
      <c r="AL31" s="333"/>
      <c r="AM31" s="333"/>
      <c r="AN31" s="334"/>
      <c r="AO31" s="109"/>
      <c r="AQ31" s="20" t="b">
        <f>AQ30</f>
        <v>0</v>
      </c>
    </row>
    <row r="32" spans="1:46" s="20" customFormat="1" ht="15" customHeight="1" x14ac:dyDescent="0.2">
      <c r="A32" s="42"/>
      <c r="B32" s="345" t="s">
        <v>240</v>
      </c>
      <c r="C32" s="346"/>
      <c r="D32" s="347"/>
      <c r="E32" s="115"/>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7"/>
      <c r="AJ32" s="55">
        <f t="shared" si="8"/>
        <v>0</v>
      </c>
      <c r="AK32" s="332"/>
      <c r="AL32" s="333"/>
      <c r="AM32" s="333"/>
      <c r="AN32" s="334"/>
      <c r="AO32" s="109"/>
      <c r="AQ32" s="20" t="b">
        <f>AND(K8="y",AQ30)</f>
        <v>0</v>
      </c>
    </row>
    <row r="33" spans="1:43" s="20" customFormat="1" ht="15" customHeight="1" x14ac:dyDescent="0.2">
      <c r="A33" s="42"/>
      <c r="B33" s="345" t="s">
        <v>240</v>
      </c>
      <c r="C33" s="346"/>
      <c r="D33" s="347"/>
      <c r="E33" s="115"/>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7"/>
      <c r="AJ33" s="55">
        <f t="shared" si="8"/>
        <v>0</v>
      </c>
      <c r="AK33" s="332"/>
      <c r="AL33" s="333"/>
      <c r="AM33" s="333"/>
      <c r="AN33" s="334"/>
      <c r="AO33" s="109"/>
      <c r="AQ33" s="20" t="b">
        <f>AQ32</f>
        <v>0</v>
      </c>
    </row>
    <row r="34" spans="1:43" s="20" customFormat="1" ht="15" customHeight="1" thickBot="1" x14ac:dyDescent="0.25">
      <c r="A34" s="42"/>
      <c r="B34" s="345" t="s">
        <v>240</v>
      </c>
      <c r="C34" s="346"/>
      <c r="D34" s="347"/>
      <c r="E34" s="115"/>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7"/>
      <c r="AJ34" s="55">
        <f t="shared" si="8"/>
        <v>0</v>
      </c>
      <c r="AK34" s="351"/>
      <c r="AL34" s="352"/>
      <c r="AM34" s="352"/>
      <c r="AN34" s="353"/>
      <c r="AO34" s="109"/>
      <c r="AQ34" s="20" t="b">
        <f>AQ32</f>
        <v>0</v>
      </c>
    </row>
    <row r="35" spans="1:43" s="20" customFormat="1" ht="15" customHeight="1" thickBot="1" x14ac:dyDescent="0.25">
      <c r="A35" s="227"/>
      <c r="B35" s="366" t="s">
        <v>252</v>
      </c>
      <c r="C35" s="367"/>
      <c r="D35" s="368"/>
      <c r="E35" s="230">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0</v>
      </c>
      <c r="W35" s="231">
        <v>0</v>
      </c>
      <c r="X35" s="231">
        <v>0</v>
      </c>
      <c r="Y35" s="231">
        <v>0</v>
      </c>
      <c r="Z35" s="231">
        <v>0</v>
      </c>
      <c r="AA35" s="231">
        <v>0</v>
      </c>
      <c r="AB35" s="231">
        <v>0</v>
      </c>
      <c r="AC35" s="231">
        <v>0</v>
      </c>
      <c r="AD35" s="231">
        <v>0</v>
      </c>
      <c r="AE35" s="231">
        <v>0</v>
      </c>
      <c r="AF35" s="231">
        <v>0</v>
      </c>
      <c r="AG35" s="231">
        <v>0</v>
      </c>
      <c r="AH35" s="231">
        <v>0</v>
      </c>
      <c r="AI35" s="232">
        <v>0</v>
      </c>
      <c r="AJ35" s="167">
        <f t="shared" si="8"/>
        <v>0</v>
      </c>
      <c r="AK35" s="224"/>
      <c r="AL35" s="224"/>
      <c r="AM35" s="224"/>
      <c r="AN35" s="225"/>
      <c r="AO35" s="109"/>
      <c r="AQ35" s="20" t="b">
        <v>1</v>
      </c>
    </row>
    <row r="36" spans="1:43" s="20" customFormat="1" ht="15" customHeight="1" x14ac:dyDescent="0.2">
      <c r="A36" s="170"/>
      <c r="B36" s="357" t="s">
        <v>72</v>
      </c>
      <c r="C36" s="357"/>
      <c r="D36" s="358"/>
      <c r="E36" s="165" t="e">
        <f>E70</f>
        <v>#N/A</v>
      </c>
      <c r="F36" s="166" t="e">
        <f t="shared" ref="F36:AI36" si="9">F70</f>
        <v>#N/A</v>
      </c>
      <c r="G36" s="166" t="e">
        <f t="shared" si="9"/>
        <v>#N/A</v>
      </c>
      <c r="H36" s="166" t="e">
        <f t="shared" si="9"/>
        <v>#N/A</v>
      </c>
      <c r="I36" s="166" t="e">
        <f t="shared" si="9"/>
        <v>#N/A</v>
      </c>
      <c r="J36" s="166" t="e">
        <f t="shared" si="9"/>
        <v>#N/A</v>
      </c>
      <c r="K36" s="166" t="e">
        <f t="shared" si="9"/>
        <v>#N/A</v>
      </c>
      <c r="L36" s="166" t="e">
        <f t="shared" si="9"/>
        <v>#N/A</v>
      </c>
      <c r="M36" s="166" t="e">
        <f t="shared" si="9"/>
        <v>#N/A</v>
      </c>
      <c r="N36" s="166" t="e">
        <f t="shared" si="9"/>
        <v>#N/A</v>
      </c>
      <c r="O36" s="166" t="e">
        <f t="shared" si="9"/>
        <v>#N/A</v>
      </c>
      <c r="P36" s="166" t="e">
        <f t="shared" si="9"/>
        <v>#N/A</v>
      </c>
      <c r="Q36" s="166" t="e">
        <f t="shared" si="9"/>
        <v>#N/A</v>
      </c>
      <c r="R36" s="166" t="e">
        <f t="shared" si="9"/>
        <v>#N/A</v>
      </c>
      <c r="S36" s="166" t="e">
        <f t="shared" si="9"/>
        <v>#N/A</v>
      </c>
      <c r="T36" s="166" t="e">
        <f t="shared" si="9"/>
        <v>#N/A</v>
      </c>
      <c r="U36" s="166" t="e">
        <f t="shared" si="9"/>
        <v>#N/A</v>
      </c>
      <c r="V36" s="166" t="e">
        <f t="shared" si="9"/>
        <v>#N/A</v>
      </c>
      <c r="W36" s="166" t="e">
        <f t="shared" si="9"/>
        <v>#N/A</v>
      </c>
      <c r="X36" s="166" t="e">
        <f t="shared" si="9"/>
        <v>#N/A</v>
      </c>
      <c r="Y36" s="166" t="e">
        <f t="shared" si="9"/>
        <v>#N/A</v>
      </c>
      <c r="Z36" s="166" t="e">
        <f t="shared" si="9"/>
        <v>#N/A</v>
      </c>
      <c r="AA36" s="166" t="e">
        <f t="shared" si="9"/>
        <v>#N/A</v>
      </c>
      <c r="AB36" s="166" t="e">
        <f t="shared" si="9"/>
        <v>#N/A</v>
      </c>
      <c r="AC36" s="166" t="e">
        <f t="shared" si="9"/>
        <v>#N/A</v>
      </c>
      <c r="AD36" s="166" t="e">
        <f t="shared" si="9"/>
        <v>#N/A</v>
      </c>
      <c r="AE36" s="166" t="e">
        <f t="shared" si="9"/>
        <v>#N/A</v>
      </c>
      <c r="AF36" s="166" t="e">
        <f t="shared" si="9"/>
        <v>#N/A</v>
      </c>
      <c r="AG36" s="166" t="e">
        <f t="shared" si="9"/>
        <v>#N/A</v>
      </c>
      <c r="AH36" s="166" t="e">
        <f t="shared" si="9"/>
        <v>#N/A</v>
      </c>
      <c r="AI36" s="169" t="e">
        <f t="shared" si="9"/>
        <v>#N/A</v>
      </c>
      <c r="AJ36" s="167" t="e">
        <f t="shared" si="8"/>
        <v>#N/A</v>
      </c>
      <c r="AK36" s="359"/>
      <c r="AL36" s="359"/>
      <c r="AM36" s="359"/>
      <c r="AN36" s="360"/>
      <c r="AO36" s="109"/>
      <c r="AQ36" s="20" t="b">
        <v>1</v>
      </c>
    </row>
    <row r="37" spans="1:43" s="20" customFormat="1" ht="15" customHeight="1" thickBot="1" x14ac:dyDescent="0.25">
      <c r="A37" s="171"/>
      <c r="B37" s="363" t="s">
        <v>213</v>
      </c>
      <c r="C37" s="364"/>
      <c r="D37" s="365"/>
      <c r="E37" s="119" t="e">
        <f t="shared" ref="E37:AI37" si="10">IF(AND(E55=TRUE,E56=FALSE,E54=TRUE,E62=FALSE,E63=FALSE,E64=FALSE,E65=FALSE),E71,0)</f>
        <v>#N/A</v>
      </c>
      <c r="F37" s="119" t="e">
        <f t="shared" si="10"/>
        <v>#N/A</v>
      </c>
      <c r="G37" s="119" t="e">
        <f t="shared" si="10"/>
        <v>#N/A</v>
      </c>
      <c r="H37" s="119" t="e">
        <f t="shared" si="10"/>
        <v>#N/A</v>
      </c>
      <c r="I37" s="119" t="e">
        <f t="shared" si="10"/>
        <v>#N/A</v>
      </c>
      <c r="J37" s="119" t="e">
        <f t="shared" si="10"/>
        <v>#N/A</v>
      </c>
      <c r="K37" s="119" t="e">
        <f t="shared" si="10"/>
        <v>#N/A</v>
      </c>
      <c r="L37" s="119" t="e">
        <f t="shared" si="10"/>
        <v>#N/A</v>
      </c>
      <c r="M37" s="119" t="e">
        <f t="shared" si="10"/>
        <v>#N/A</v>
      </c>
      <c r="N37" s="119" t="e">
        <f t="shared" si="10"/>
        <v>#N/A</v>
      </c>
      <c r="O37" s="119" t="e">
        <f t="shared" si="10"/>
        <v>#N/A</v>
      </c>
      <c r="P37" s="119" t="e">
        <f t="shared" si="10"/>
        <v>#N/A</v>
      </c>
      <c r="Q37" s="119" t="e">
        <f t="shared" si="10"/>
        <v>#N/A</v>
      </c>
      <c r="R37" s="119" t="e">
        <f t="shared" si="10"/>
        <v>#N/A</v>
      </c>
      <c r="S37" s="119" t="e">
        <f t="shared" si="10"/>
        <v>#N/A</v>
      </c>
      <c r="T37" s="119" t="e">
        <f t="shared" si="10"/>
        <v>#N/A</v>
      </c>
      <c r="U37" s="119" t="e">
        <f t="shared" si="10"/>
        <v>#N/A</v>
      </c>
      <c r="V37" s="119" t="e">
        <f t="shared" si="10"/>
        <v>#N/A</v>
      </c>
      <c r="W37" s="119" t="e">
        <f t="shared" si="10"/>
        <v>#N/A</v>
      </c>
      <c r="X37" s="119" t="e">
        <f t="shared" si="10"/>
        <v>#N/A</v>
      </c>
      <c r="Y37" s="119" t="e">
        <f t="shared" si="10"/>
        <v>#N/A</v>
      </c>
      <c r="Z37" s="119" t="e">
        <f t="shared" si="10"/>
        <v>#N/A</v>
      </c>
      <c r="AA37" s="119" t="e">
        <f t="shared" si="10"/>
        <v>#N/A</v>
      </c>
      <c r="AB37" s="119" t="e">
        <f t="shared" si="10"/>
        <v>#N/A</v>
      </c>
      <c r="AC37" s="119" t="e">
        <f t="shared" si="10"/>
        <v>#N/A</v>
      </c>
      <c r="AD37" s="119" t="e">
        <f t="shared" si="10"/>
        <v>#N/A</v>
      </c>
      <c r="AE37" s="119" t="e">
        <f t="shared" si="10"/>
        <v>#N/A</v>
      </c>
      <c r="AF37" s="119" t="e">
        <f t="shared" si="10"/>
        <v>#N/A</v>
      </c>
      <c r="AG37" s="119" t="e">
        <f t="shared" si="10"/>
        <v>#N/A</v>
      </c>
      <c r="AH37" s="119" t="e">
        <f t="shared" si="10"/>
        <v>#N/A</v>
      </c>
      <c r="AI37" s="119" t="e">
        <f t="shared" si="10"/>
        <v>#N/A</v>
      </c>
      <c r="AJ37" s="168" t="e">
        <f t="shared" si="8"/>
        <v>#N/A</v>
      </c>
      <c r="AK37" s="224"/>
      <c r="AL37" s="224"/>
      <c r="AM37" s="224"/>
      <c r="AN37" s="224"/>
      <c r="AO37" s="109"/>
      <c r="AQ37" s="20" t="b">
        <v>1</v>
      </c>
    </row>
    <row r="38" spans="1:43" s="20" customFormat="1" ht="13.5" customHeight="1" x14ac:dyDescent="0.25">
      <c r="A38" s="228"/>
      <c r="B38" s="228"/>
      <c r="C38" s="228"/>
      <c r="D38" s="41"/>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69"/>
      <c r="AK38" s="43"/>
      <c r="AL38" s="43"/>
      <c r="AM38" s="43"/>
      <c r="AN38" s="43"/>
      <c r="AO38" s="43"/>
    </row>
    <row r="39" spans="1:43" s="20" customFormat="1" ht="15" customHeight="1" x14ac:dyDescent="0.2">
      <c r="A39" s="361" t="s">
        <v>67</v>
      </c>
      <c r="B39" s="322"/>
      <c r="C39" s="322"/>
      <c r="D39" s="362"/>
      <c r="E39" s="52" t="e">
        <f t="shared" ref="E39:AI39" si="11">SUM(E14,E19,E37)</f>
        <v>#N/A</v>
      </c>
      <c r="F39" s="52" t="e">
        <f t="shared" si="11"/>
        <v>#N/A</v>
      </c>
      <c r="G39" s="52" t="e">
        <f t="shared" si="11"/>
        <v>#N/A</v>
      </c>
      <c r="H39" s="52" t="e">
        <f t="shared" si="11"/>
        <v>#N/A</v>
      </c>
      <c r="I39" s="52" t="e">
        <f t="shared" si="11"/>
        <v>#N/A</v>
      </c>
      <c r="J39" s="52" t="e">
        <f t="shared" si="11"/>
        <v>#N/A</v>
      </c>
      <c r="K39" s="52" t="e">
        <f t="shared" si="11"/>
        <v>#N/A</v>
      </c>
      <c r="L39" s="52" t="e">
        <f t="shared" si="11"/>
        <v>#N/A</v>
      </c>
      <c r="M39" s="52" t="e">
        <f t="shared" si="11"/>
        <v>#N/A</v>
      </c>
      <c r="N39" s="52" t="e">
        <f t="shared" si="11"/>
        <v>#N/A</v>
      </c>
      <c r="O39" s="52" t="e">
        <f t="shared" si="11"/>
        <v>#N/A</v>
      </c>
      <c r="P39" s="52" t="e">
        <f t="shared" si="11"/>
        <v>#N/A</v>
      </c>
      <c r="Q39" s="52" t="e">
        <f t="shared" si="11"/>
        <v>#N/A</v>
      </c>
      <c r="R39" s="52" t="e">
        <f t="shared" si="11"/>
        <v>#N/A</v>
      </c>
      <c r="S39" s="52" t="e">
        <f t="shared" si="11"/>
        <v>#N/A</v>
      </c>
      <c r="T39" s="52" t="e">
        <f t="shared" si="11"/>
        <v>#N/A</v>
      </c>
      <c r="U39" s="52" t="e">
        <f t="shared" si="11"/>
        <v>#N/A</v>
      </c>
      <c r="V39" s="52" t="e">
        <f t="shared" si="11"/>
        <v>#N/A</v>
      </c>
      <c r="W39" s="52" t="e">
        <f t="shared" si="11"/>
        <v>#N/A</v>
      </c>
      <c r="X39" s="52" t="e">
        <f t="shared" si="11"/>
        <v>#N/A</v>
      </c>
      <c r="Y39" s="52" t="e">
        <f t="shared" si="11"/>
        <v>#N/A</v>
      </c>
      <c r="Z39" s="52" t="e">
        <f t="shared" si="11"/>
        <v>#N/A</v>
      </c>
      <c r="AA39" s="52" t="e">
        <f t="shared" si="11"/>
        <v>#N/A</v>
      </c>
      <c r="AB39" s="52" t="e">
        <f t="shared" si="11"/>
        <v>#N/A</v>
      </c>
      <c r="AC39" s="52" t="e">
        <f t="shared" si="11"/>
        <v>#N/A</v>
      </c>
      <c r="AD39" s="52" t="e">
        <f t="shared" si="11"/>
        <v>#N/A</v>
      </c>
      <c r="AE39" s="52" t="e">
        <f t="shared" si="11"/>
        <v>#N/A</v>
      </c>
      <c r="AF39" s="52" t="e">
        <f t="shared" si="11"/>
        <v>#N/A</v>
      </c>
      <c r="AG39" s="52" t="e">
        <f t="shared" si="11"/>
        <v>#N/A</v>
      </c>
      <c r="AH39" s="52" t="e">
        <f t="shared" si="11"/>
        <v>#N/A</v>
      </c>
      <c r="AI39" s="52" t="e">
        <f t="shared" si="11"/>
        <v>#N/A</v>
      </c>
      <c r="AJ39" s="54" t="e">
        <f>SUM(E39:AI39)</f>
        <v>#N/A</v>
      </c>
      <c r="AK39" s="43"/>
      <c r="AL39" s="43"/>
      <c r="AM39" s="43"/>
      <c r="AN39" s="43"/>
      <c r="AO39" s="43"/>
    </row>
    <row r="40" spans="1:43" s="20" customFormat="1" x14ac:dyDescent="0.25">
      <c r="A40" s="228"/>
      <c r="B40" s="228"/>
      <c r="C40" s="228"/>
      <c r="D40" s="41"/>
      <c r="E40" s="210" t="e">
        <f t="shared" ref="E40" si="12">IF(E50=FALSE,"OBS",IF(E39=0," ",IF(E39&gt;7.4,"OBS",(IF(E17="F"," ",IF(E16="Y"," ",IF(E15="Y"," ",IF(E85&gt;0,"OBS"," "))))))))</f>
        <v>#N/A</v>
      </c>
      <c r="F40" s="210" t="e">
        <f t="shared" ref="F40:AI40" si="13">IF(F39=0," ",IF(F39&gt;7.4,"OBS",(IF(F17="F"," ",IF(F16="Y"," ",IF(F15="Y"," ",IF(F85&gt;0,"OBS",IF(F50=FALSE,"OBS"," "))))))))</f>
        <v>#N/A</v>
      </c>
      <c r="G40" s="210" t="e">
        <f t="shared" si="13"/>
        <v>#N/A</v>
      </c>
      <c r="H40" s="210" t="e">
        <f t="shared" si="13"/>
        <v>#N/A</v>
      </c>
      <c r="I40" s="210" t="e">
        <f t="shared" si="13"/>
        <v>#N/A</v>
      </c>
      <c r="J40" s="210" t="e">
        <f t="shared" si="13"/>
        <v>#N/A</v>
      </c>
      <c r="K40" s="210" t="e">
        <f t="shared" si="13"/>
        <v>#N/A</v>
      </c>
      <c r="L40" s="210" t="e">
        <f t="shared" si="13"/>
        <v>#N/A</v>
      </c>
      <c r="M40" s="210" t="e">
        <f t="shared" si="13"/>
        <v>#N/A</v>
      </c>
      <c r="N40" s="210" t="e">
        <f t="shared" si="13"/>
        <v>#N/A</v>
      </c>
      <c r="O40" s="210" t="e">
        <f t="shared" si="13"/>
        <v>#N/A</v>
      </c>
      <c r="P40" s="210" t="e">
        <f t="shared" si="13"/>
        <v>#N/A</v>
      </c>
      <c r="Q40" s="210" t="e">
        <f t="shared" si="13"/>
        <v>#N/A</v>
      </c>
      <c r="R40" s="210" t="e">
        <f t="shared" si="13"/>
        <v>#N/A</v>
      </c>
      <c r="S40" s="210" t="e">
        <f t="shared" si="13"/>
        <v>#N/A</v>
      </c>
      <c r="T40" s="210" t="e">
        <f t="shared" si="13"/>
        <v>#N/A</v>
      </c>
      <c r="U40" s="210" t="e">
        <f t="shared" si="13"/>
        <v>#N/A</v>
      </c>
      <c r="V40" s="210" t="e">
        <f t="shared" si="13"/>
        <v>#N/A</v>
      </c>
      <c r="W40" s="210" t="e">
        <f t="shared" si="13"/>
        <v>#N/A</v>
      </c>
      <c r="X40" s="210" t="e">
        <f t="shared" si="13"/>
        <v>#N/A</v>
      </c>
      <c r="Y40" s="210" t="e">
        <f t="shared" si="13"/>
        <v>#N/A</v>
      </c>
      <c r="Z40" s="210" t="e">
        <f t="shared" si="13"/>
        <v>#N/A</v>
      </c>
      <c r="AA40" s="210" t="e">
        <f t="shared" si="13"/>
        <v>#N/A</v>
      </c>
      <c r="AB40" s="210" t="e">
        <f t="shared" si="13"/>
        <v>#N/A</v>
      </c>
      <c r="AC40" s="210" t="e">
        <f t="shared" si="13"/>
        <v>#N/A</v>
      </c>
      <c r="AD40" s="210" t="e">
        <f t="shared" si="13"/>
        <v>#N/A</v>
      </c>
      <c r="AE40" s="210" t="e">
        <f t="shared" si="13"/>
        <v>#N/A</v>
      </c>
      <c r="AF40" s="210" t="e">
        <f t="shared" si="13"/>
        <v>#N/A</v>
      </c>
      <c r="AG40" s="210" t="e">
        <f t="shared" si="13"/>
        <v>#N/A</v>
      </c>
      <c r="AH40" s="210" t="e">
        <f t="shared" si="13"/>
        <v>#N/A</v>
      </c>
      <c r="AI40" s="210" t="e">
        <f t="shared" si="13"/>
        <v>#N/A</v>
      </c>
      <c r="AJ40" s="210" t="e">
        <f>IF(AM6=AM7," ","OBS")</f>
        <v>#N/A</v>
      </c>
      <c r="AK40" s="43"/>
      <c r="AL40" s="43"/>
      <c r="AM40" s="43"/>
      <c r="AN40" s="43"/>
      <c r="AO40" s="43"/>
      <c r="AQ40" s="20">
        <f>COUNTIF(E40:AI40,"OBS")</f>
        <v>0</v>
      </c>
    </row>
    <row r="41" spans="1:43" s="20" customFormat="1" x14ac:dyDescent="0.25">
      <c r="A41" s="228"/>
      <c r="B41" s="228"/>
      <c r="C41" s="228"/>
      <c r="D41" s="41"/>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row>
    <row r="42" spans="1:43" s="20" customFormat="1" x14ac:dyDescent="0.25">
      <c r="A42" s="228"/>
      <c r="B42" s="228"/>
      <c r="C42" s="228"/>
      <c r="D42" s="369"/>
      <c r="E42" s="370"/>
      <c r="F42" s="370"/>
      <c r="G42" s="370"/>
      <c r="H42" s="370"/>
      <c r="I42" s="370"/>
      <c r="J42" s="370"/>
      <c r="K42" s="370"/>
      <c r="L42" s="370"/>
      <c r="M42" s="370"/>
      <c r="N42" s="370"/>
      <c r="O42" s="370"/>
      <c r="P42" s="370"/>
      <c r="Q42" s="370"/>
      <c r="R42" s="370"/>
      <c r="S42" s="43"/>
      <c r="T42" s="43"/>
      <c r="U42" s="371"/>
      <c r="V42" s="371"/>
      <c r="W42" s="371"/>
      <c r="X42" s="371"/>
      <c r="Y42" s="371"/>
      <c r="Z42" s="371"/>
      <c r="AA42" s="371"/>
      <c r="AB42" s="371"/>
      <c r="AC42" s="371"/>
      <c r="AD42" s="371"/>
      <c r="AE42" s="371"/>
      <c r="AF42" s="371"/>
      <c r="AG42" s="371"/>
      <c r="AH42" s="371"/>
      <c r="AI42" s="371"/>
      <c r="AJ42" s="371"/>
      <c r="AK42" s="43"/>
      <c r="AL42" s="43"/>
      <c r="AM42" s="43"/>
      <c r="AN42" s="43"/>
      <c r="AO42" s="43"/>
    </row>
    <row r="43" spans="1:43" s="20" customFormat="1" ht="12" x14ac:dyDescent="0.2">
      <c r="A43" s="228"/>
      <c r="B43" s="228"/>
      <c r="C43" s="228"/>
      <c r="D43" s="372" t="s">
        <v>7</v>
      </c>
      <c r="E43" s="372"/>
      <c r="F43" s="372"/>
      <c r="G43" s="372"/>
      <c r="H43" s="373" t="str">
        <f>"Researcher - "&amp;+'Master data'!$C$5</f>
        <v xml:space="preserve">Researcher - </v>
      </c>
      <c r="I43" s="373"/>
      <c r="J43" s="373"/>
      <c r="K43" s="373"/>
      <c r="L43" s="373"/>
      <c r="M43" s="373"/>
      <c r="N43" s="373"/>
      <c r="O43" s="373"/>
      <c r="P43" s="373"/>
      <c r="Q43" s="373"/>
      <c r="R43" s="373"/>
      <c r="S43" s="43"/>
      <c r="T43" s="43"/>
      <c r="U43" s="374" t="s">
        <v>7</v>
      </c>
      <c r="V43" s="374"/>
      <c r="W43" s="374"/>
      <c r="X43" s="374"/>
      <c r="Y43" s="374" t="s">
        <v>209</v>
      </c>
      <c r="Z43" s="374"/>
      <c r="AA43" s="374"/>
      <c r="AB43" s="374"/>
      <c r="AC43" s="374"/>
      <c r="AD43" s="374"/>
      <c r="AE43" s="374"/>
      <c r="AF43" s="374"/>
      <c r="AG43" s="374"/>
      <c r="AH43" s="374"/>
      <c r="AI43" s="374"/>
      <c r="AJ43" s="374"/>
      <c r="AK43" s="43"/>
      <c r="AL43" s="43"/>
      <c r="AM43" s="43"/>
      <c r="AN43" s="43"/>
      <c r="AO43" s="43"/>
    </row>
    <row r="44" spans="1:43" s="20" customFormat="1" ht="12" x14ac:dyDescent="0.2">
      <c r="A44" s="238"/>
      <c r="B44" s="238"/>
      <c r="C44" s="238"/>
      <c r="D44" s="239"/>
      <c r="E44" s="239"/>
      <c r="F44" s="239"/>
      <c r="G44" s="239"/>
      <c r="H44" s="237"/>
      <c r="I44" s="237"/>
      <c r="J44" s="237"/>
      <c r="K44" s="237"/>
      <c r="L44" s="237"/>
      <c r="M44" s="237"/>
      <c r="N44" s="237"/>
      <c r="O44" s="237"/>
      <c r="P44" s="237"/>
      <c r="Q44" s="237"/>
      <c r="R44" s="237"/>
      <c r="S44" s="43"/>
      <c r="T44" s="43"/>
      <c r="U44" s="237"/>
      <c r="V44" s="237"/>
      <c r="W44" s="237"/>
      <c r="X44" s="237"/>
      <c r="Y44" s="237"/>
      <c r="Z44" s="237"/>
      <c r="AA44" s="237"/>
      <c r="AB44" s="237"/>
      <c r="AC44" s="237"/>
      <c r="AD44" s="237"/>
      <c r="AE44" s="237"/>
      <c r="AF44" s="237"/>
      <c r="AG44" s="237"/>
      <c r="AH44" s="237"/>
      <c r="AI44" s="237"/>
      <c r="AJ44" s="237"/>
      <c r="AK44" s="43"/>
      <c r="AL44" s="43"/>
      <c r="AM44" s="43"/>
      <c r="AN44" s="43"/>
      <c r="AO44" s="43"/>
    </row>
    <row r="45" spans="1:43" s="20" customFormat="1" ht="12" x14ac:dyDescent="0.2">
      <c r="A45" s="238"/>
      <c r="B45" s="238"/>
      <c r="C45" s="238"/>
      <c r="D45" s="239"/>
      <c r="E45" s="239"/>
      <c r="F45" s="239"/>
      <c r="G45" s="239"/>
      <c r="H45" s="237"/>
      <c r="I45" s="237"/>
      <c r="J45" s="237"/>
      <c r="K45" s="237"/>
      <c r="L45" s="237"/>
      <c r="M45" s="237"/>
      <c r="N45" s="237"/>
      <c r="O45" s="237"/>
      <c r="P45" s="237"/>
      <c r="Q45" s="237"/>
      <c r="R45" s="237"/>
      <c r="S45" s="43"/>
      <c r="T45" s="43"/>
      <c r="U45" s="237"/>
      <c r="V45" s="237"/>
      <c r="W45" s="237"/>
      <c r="X45" s="237"/>
      <c r="Y45" s="237"/>
      <c r="Z45" s="237"/>
      <c r="AA45" s="237"/>
      <c r="AB45" s="237"/>
      <c r="AC45" s="237"/>
      <c r="AD45" s="237"/>
      <c r="AE45" s="237"/>
      <c r="AF45" s="237"/>
      <c r="AG45" s="237"/>
      <c r="AH45" s="237"/>
      <c r="AI45" s="237"/>
      <c r="AJ45" s="237"/>
      <c r="AK45" s="43"/>
      <c r="AL45" s="43"/>
      <c r="AM45" s="43"/>
      <c r="AN45" s="43"/>
      <c r="AO45" s="43"/>
    </row>
    <row r="46" spans="1:43" s="20" customFormat="1" ht="12" x14ac:dyDescent="0.2">
      <c r="A46" s="238"/>
      <c r="B46" s="238"/>
      <c r="C46" s="238"/>
      <c r="D46" s="239"/>
      <c r="E46" s="239"/>
      <c r="F46" s="239"/>
      <c r="G46" s="239"/>
      <c r="H46" s="237"/>
      <c r="I46" s="237"/>
      <c r="J46" s="237"/>
      <c r="K46" s="237"/>
      <c r="L46" s="237"/>
      <c r="M46" s="237"/>
      <c r="N46" s="237"/>
      <c r="O46" s="237"/>
      <c r="P46" s="237"/>
      <c r="Q46" s="237"/>
      <c r="R46" s="237"/>
      <c r="S46" s="43"/>
      <c r="T46" s="43"/>
      <c r="U46" s="237"/>
      <c r="V46" s="237"/>
      <c r="W46" s="237"/>
      <c r="X46" s="237"/>
      <c r="Y46" s="237"/>
      <c r="Z46" s="237"/>
      <c r="AA46" s="237"/>
      <c r="AB46" s="237"/>
      <c r="AC46" s="237"/>
      <c r="AD46" s="237"/>
      <c r="AE46" s="237"/>
      <c r="AF46" s="237"/>
      <c r="AG46" s="237"/>
      <c r="AH46" s="237"/>
      <c r="AI46" s="237"/>
      <c r="AJ46" s="237"/>
      <c r="AK46" s="43"/>
      <c r="AL46" s="43"/>
      <c r="AM46" s="43"/>
      <c r="AN46" s="43"/>
      <c r="AO46" s="43"/>
    </row>
    <row r="47" spans="1:43" s="20" customFormat="1" ht="12" x14ac:dyDescent="0.2">
      <c r="A47" s="238"/>
      <c r="B47" s="238"/>
      <c r="C47" s="238"/>
      <c r="D47" s="239"/>
      <c r="E47" s="239"/>
      <c r="F47" s="239"/>
      <c r="G47" s="239"/>
      <c r="H47" s="237"/>
      <c r="I47" s="237"/>
      <c r="J47" s="237"/>
      <c r="K47" s="237"/>
      <c r="L47" s="237"/>
      <c r="M47" s="237"/>
      <c r="N47" s="237"/>
      <c r="O47" s="237"/>
      <c r="P47" s="237"/>
      <c r="Q47" s="237"/>
      <c r="R47" s="237"/>
      <c r="S47" s="43"/>
      <c r="T47" s="43"/>
      <c r="U47" s="237"/>
      <c r="V47" s="237"/>
      <c r="W47" s="237"/>
      <c r="X47" s="237"/>
      <c r="Y47" s="237"/>
      <c r="Z47" s="237"/>
      <c r="AA47" s="237"/>
      <c r="AB47" s="237"/>
      <c r="AC47" s="237"/>
      <c r="AD47" s="237"/>
      <c r="AE47" s="237"/>
      <c r="AF47" s="237"/>
      <c r="AG47" s="237"/>
      <c r="AH47" s="237"/>
      <c r="AI47" s="237"/>
      <c r="AJ47" s="237"/>
      <c r="AK47" s="43"/>
      <c r="AL47" s="43"/>
      <c r="AM47" s="43"/>
      <c r="AN47" s="43"/>
      <c r="AO47" s="43"/>
    </row>
    <row r="48" spans="1:43" s="20" customFormat="1" ht="12" hidden="1" x14ac:dyDescent="0.2">
      <c r="A48" s="238"/>
      <c r="B48" s="238"/>
      <c r="C48" s="238"/>
      <c r="D48" s="239"/>
      <c r="E48" s="239"/>
      <c r="F48" s="239"/>
      <c r="G48" s="239"/>
      <c r="H48" s="237"/>
      <c r="I48" s="237"/>
      <c r="J48" s="237"/>
      <c r="K48" s="237"/>
      <c r="L48" s="237"/>
      <c r="M48" s="237"/>
      <c r="N48" s="237"/>
      <c r="O48" s="237"/>
      <c r="P48" s="237"/>
      <c r="Q48" s="237"/>
      <c r="R48" s="237"/>
      <c r="S48" s="43"/>
      <c r="T48" s="43"/>
      <c r="U48" s="237"/>
      <c r="V48" s="237"/>
      <c r="W48" s="237"/>
      <c r="X48" s="237"/>
      <c r="Y48" s="237"/>
      <c r="Z48" s="237"/>
      <c r="AA48" s="237"/>
      <c r="AB48" s="237"/>
      <c r="AC48" s="237"/>
      <c r="AD48" s="237"/>
      <c r="AE48" s="237"/>
      <c r="AF48" s="237"/>
      <c r="AG48" s="237"/>
      <c r="AH48" s="237"/>
      <c r="AI48" s="237"/>
      <c r="AJ48" s="237"/>
      <c r="AK48" s="43"/>
      <c r="AL48" s="43"/>
      <c r="AM48" s="43"/>
      <c r="AN48" s="43"/>
      <c r="AO48" s="43"/>
    </row>
    <row r="49" spans="1:41" s="20" customFormat="1" hidden="1" x14ac:dyDescent="0.25">
      <c r="A49" s="228"/>
      <c r="B49" s="228"/>
      <c r="C49" s="228"/>
      <c r="D49" s="41"/>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row>
    <row r="50" spans="1:41" hidden="1" x14ac:dyDescent="0.25">
      <c r="A50" s="228"/>
      <c r="B50" s="228"/>
      <c r="C50" s="228"/>
      <c r="E50" s="43" t="e">
        <f>E51=E52</f>
        <v>#N/A</v>
      </c>
      <c r="F50" s="43" t="e">
        <f t="shared" ref="F50:AI50" si="14">F51=F52</f>
        <v>#N/A</v>
      </c>
      <c r="G50" s="43" t="e">
        <f t="shared" si="14"/>
        <v>#N/A</v>
      </c>
      <c r="H50" s="43" t="e">
        <f t="shared" si="14"/>
        <v>#N/A</v>
      </c>
      <c r="I50" s="43" t="e">
        <f t="shared" si="14"/>
        <v>#N/A</v>
      </c>
      <c r="J50" s="43" t="e">
        <f t="shared" si="14"/>
        <v>#N/A</v>
      </c>
      <c r="K50" s="43" t="e">
        <f t="shared" si="14"/>
        <v>#N/A</v>
      </c>
      <c r="L50" s="43" t="e">
        <f t="shared" si="14"/>
        <v>#N/A</v>
      </c>
      <c r="M50" s="43" t="e">
        <f t="shared" si="14"/>
        <v>#N/A</v>
      </c>
      <c r="N50" s="43" t="e">
        <f t="shared" si="14"/>
        <v>#N/A</v>
      </c>
      <c r="O50" s="43" t="e">
        <f t="shared" si="14"/>
        <v>#N/A</v>
      </c>
      <c r="P50" s="43" t="e">
        <f t="shared" si="14"/>
        <v>#N/A</v>
      </c>
      <c r="Q50" s="43" t="e">
        <f t="shared" si="14"/>
        <v>#N/A</v>
      </c>
      <c r="R50" s="43" t="e">
        <f t="shared" si="14"/>
        <v>#N/A</v>
      </c>
      <c r="S50" s="43" t="e">
        <f t="shared" si="14"/>
        <v>#N/A</v>
      </c>
      <c r="T50" s="43" t="e">
        <f t="shared" si="14"/>
        <v>#N/A</v>
      </c>
      <c r="U50" s="43" t="e">
        <f t="shared" si="14"/>
        <v>#N/A</v>
      </c>
      <c r="V50" s="43" t="e">
        <f t="shared" si="14"/>
        <v>#N/A</v>
      </c>
      <c r="W50" s="43" t="e">
        <f t="shared" si="14"/>
        <v>#N/A</v>
      </c>
      <c r="X50" s="43" t="e">
        <f t="shared" si="14"/>
        <v>#N/A</v>
      </c>
      <c r="Y50" s="43" t="e">
        <f t="shared" si="14"/>
        <v>#N/A</v>
      </c>
      <c r="Z50" s="43" t="e">
        <f t="shared" si="14"/>
        <v>#N/A</v>
      </c>
      <c r="AA50" s="43" t="e">
        <f t="shared" si="14"/>
        <v>#N/A</v>
      </c>
      <c r="AB50" s="43" t="e">
        <f t="shared" si="14"/>
        <v>#N/A</v>
      </c>
      <c r="AC50" s="43" t="e">
        <f t="shared" si="14"/>
        <v>#N/A</v>
      </c>
      <c r="AD50" s="43" t="e">
        <f t="shared" si="14"/>
        <v>#N/A</v>
      </c>
      <c r="AE50" s="43" t="e">
        <f t="shared" si="14"/>
        <v>#N/A</v>
      </c>
      <c r="AF50" s="43" t="e">
        <f t="shared" si="14"/>
        <v>#N/A</v>
      </c>
      <c r="AG50" s="43" t="e">
        <f t="shared" si="14"/>
        <v>#N/A</v>
      </c>
      <c r="AH50" s="43" t="e">
        <f t="shared" si="14"/>
        <v>#N/A</v>
      </c>
      <c r="AI50" s="43" t="e">
        <f t="shared" si="14"/>
        <v>#N/A</v>
      </c>
      <c r="AJ50" s="43"/>
      <c r="AK50" s="43"/>
      <c r="AL50" s="43"/>
      <c r="AM50" s="43"/>
      <c r="AN50" s="43"/>
      <c r="AO50" s="43"/>
    </row>
    <row r="51" spans="1:41" hidden="1" x14ac:dyDescent="0.25">
      <c r="A51" s="228"/>
      <c r="B51" s="228"/>
      <c r="C51" s="228"/>
      <c r="E51" s="43" t="e">
        <f>IF(E55=E56,0,IF(E55=TRUE,7.4,IF(E56=TRUE,7.4,0)))</f>
        <v>#N/A</v>
      </c>
      <c r="F51" s="43" t="e">
        <f t="shared" ref="F51:AI51" si="15">IF(F55=F56,0,IF(F55=TRUE,7.4,IF(F56=TRUE,7.4,0)))</f>
        <v>#N/A</v>
      </c>
      <c r="G51" s="43" t="e">
        <f t="shared" si="15"/>
        <v>#N/A</v>
      </c>
      <c r="H51" s="43" t="e">
        <f t="shared" si="15"/>
        <v>#N/A</v>
      </c>
      <c r="I51" s="43" t="e">
        <f t="shared" si="15"/>
        <v>#N/A</v>
      </c>
      <c r="J51" s="43" t="e">
        <f t="shared" si="15"/>
        <v>#N/A</v>
      </c>
      <c r="K51" s="43" t="e">
        <f t="shared" si="15"/>
        <v>#N/A</v>
      </c>
      <c r="L51" s="43" t="e">
        <f t="shared" si="15"/>
        <v>#N/A</v>
      </c>
      <c r="M51" s="43" t="e">
        <f t="shared" si="15"/>
        <v>#N/A</v>
      </c>
      <c r="N51" s="43" t="e">
        <f t="shared" si="15"/>
        <v>#N/A</v>
      </c>
      <c r="O51" s="43" t="e">
        <f t="shared" si="15"/>
        <v>#N/A</v>
      </c>
      <c r="P51" s="43" t="e">
        <f t="shared" si="15"/>
        <v>#N/A</v>
      </c>
      <c r="Q51" s="43" t="e">
        <f t="shared" si="15"/>
        <v>#N/A</v>
      </c>
      <c r="R51" s="43" t="e">
        <f t="shared" si="15"/>
        <v>#N/A</v>
      </c>
      <c r="S51" s="43" t="e">
        <f t="shared" si="15"/>
        <v>#N/A</v>
      </c>
      <c r="T51" s="43" t="e">
        <f t="shared" si="15"/>
        <v>#N/A</v>
      </c>
      <c r="U51" s="43" t="e">
        <f t="shared" si="15"/>
        <v>#N/A</v>
      </c>
      <c r="V51" s="43" t="e">
        <f t="shared" si="15"/>
        <v>#N/A</v>
      </c>
      <c r="W51" s="43" t="e">
        <f t="shared" si="15"/>
        <v>#N/A</v>
      </c>
      <c r="X51" s="43" t="e">
        <f t="shared" si="15"/>
        <v>#N/A</v>
      </c>
      <c r="Y51" s="43" t="e">
        <f t="shared" si="15"/>
        <v>#N/A</v>
      </c>
      <c r="Z51" s="43" t="e">
        <f t="shared" si="15"/>
        <v>#N/A</v>
      </c>
      <c r="AA51" s="43" t="e">
        <f t="shared" si="15"/>
        <v>#N/A</v>
      </c>
      <c r="AB51" s="43" t="e">
        <f t="shared" si="15"/>
        <v>#N/A</v>
      </c>
      <c r="AC51" s="43" t="e">
        <f t="shared" si="15"/>
        <v>#N/A</v>
      </c>
      <c r="AD51" s="43" t="e">
        <f t="shared" si="15"/>
        <v>#N/A</v>
      </c>
      <c r="AE51" s="43" t="e">
        <f t="shared" si="15"/>
        <v>#N/A</v>
      </c>
      <c r="AF51" s="43" t="e">
        <f t="shared" si="15"/>
        <v>#N/A</v>
      </c>
      <c r="AG51" s="43" t="e">
        <f t="shared" si="15"/>
        <v>#N/A</v>
      </c>
      <c r="AH51" s="43" t="e">
        <f t="shared" si="15"/>
        <v>#N/A</v>
      </c>
      <c r="AI51" s="43" t="e">
        <f t="shared" si="15"/>
        <v>#N/A</v>
      </c>
      <c r="AJ51" s="43"/>
      <c r="AK51" s="43"/>
      <c r="AL51" s="43"/>
      <c r="AM51" s="43"/>
      <c r="AN51" s="43"/>
      <c r="AO51" s="43"/>
    </row>
    <row r="52" spans="1:41" hidden="1" x14ac:dyDescent="0.25">
      <c r="E52" s="114" t="e">
        <f>SUM(E21:E24)+SUM(E26:E29)+SUM(E31:E34)+E35+E36+E37</f>
        <v>#N/A</v>
      </c>
      <c r="F52" s="114" t="e">
        <f t="shared" ref="F52:AI52" si="16">SUM(F21:F24)+SUM(F26:F29)+SUM(F31:F34)+F35+F36+F37</f>
        <v>#N/A</v>
      </c>
      <c r="G52" s="114" t="e">
        <f t="shared" si="16"/>
        <v>#N/A</v>
      </c>
      <c r="H52" s="114" t="e">
        <f t="shared" si="16"/>
        <v>#N/A</v>
      </c>
      <c r="I52" s="114" t="e">
        <f t="shared" si="16"/>
        <v>#N/A</v>
      </c>
      <c r="J52" s="114" t="e">
        <f t="shared" si="16"/>
        <v>#N/A</v>
      </c>
      <c r="K52" s="114" t="e">
        <f t="shared" si="16"/>
        <v>#N/A</v>
      </c>
      <c r="L52" s="114" t="e">
        <f t="shared" si="16"/>
        <v>#N/A</v>
      </c>
      <c r="M52" s="114" t="e">
        <f t="shared" si="16"/>
        <v>#N/A</v>
      </c>
      <c r="N52" s="114" t="e">
        <f t="shared" si="16"/>
        <v>#N/A</v>
      </c>
      <c r="O52" s="114" t="e">
        <f t="shared" si="16"/>
        <v>#N/A</v>
      </c>
      <c r="P52" s="114" t="e">
        <f t="shared" si="16"/>
        <v>#N/A</v>
      </c>
      <c r="Q52" s="114" t="e">
        <f t="shared" si="16"/>
        <v>#N/A</v>
      </c>
      <c r="R52" s="114" t="e">
        <f t="shared" si="16"/>
        <v>#N/A</v>
      </c>
      <c r="S52" s="114" t="e">
        <f t="shared" si="16"/>
        <v>#N/A</v>
      </c>
      <c r="T52" s="114" t="e">
        <f t="shared" si="16"/>
        <v>#N/A</v>
      </c>
      <c r="U52" s="114" t="e">
        <f t="shared" si="16"/>
        <v>#N/A</v>
      </c>
      <c r="V52" s="114" t="e">
        <f t="shared" si="16"/>
        <v>#N/A</v>
      </c>
      <c r="W52" s="114" t="e">
        <f t="shared" si="16"/>
        <v>#N/A</v>
      </c>
      <c r="X52" s="114" t="e">
        <f t="shared" si="16"/>
        <v>#N/A</v>
      </c>
      <c r="Y52" s="114" t="e">
        <f t="shared" si="16"/>
        <v>#N/A</v>
      </c>
      <c r="Z52" s="114" t="e">
        <f t="shared" si="16"/>
        <v>#N/A</v>
      </c>
      <c r="AA52" s="114" t="e">
        <f t="shared" si="16"/>
        <v>#N/A</v>
      </c>
      <c r="AB52" s="114" t="e">
        <f t="shared" si="16"/>
        <v>#N/A</v>
      </c>
      <c r="AC52" s="114" t="e">
        <f t="shared" si="16"/>
        <v>#N/A</v>
      </c>
      <c r="AD52" s="114" t="e">
        <f t="shared" si="16"/>
        <v>#N/A</v>
      </c>
      <c r="AE52" s="114" t="e">
        <f t="shared" si="16"/>
        <v>#N/A</v>
      </c>
      <c r="AF52" s="114" t="e">
        <f t="shared" si="16"/>
        <v>#N/A</v>
      </c>
      <c r="AG52" s="114" t="e">
        <f t="shared" si="16"/>
        <v>#N/A</v>
      </c>
      <c r="AH52" s="114" t="e">
        <f t="shared" si="16"/>
        <v>#N/A</v>
      </c>
      <c r="AI52" s="114" t="e">
        <f t="shared" si="16"/>
        <v>#N/A</v>
      </c>
    </row>
    <row r="53" spans="1:41" hidden="1" x14ac:dyDescent="0.25">
      <c r="A53" s="106" t="s">
        <v>7</v>
      </c>
      <c r="E53" s="110">
        <f>DATE($C$11,VLOOKUP($C$12,Dim!$B$4:$C$15,2,FALSE),E10)</f>
        <v>122</v>
      </c>
      <c r="F53" s="110">
        <f>DATE($C$11,VLOOKUP($C$12,Dim!$B$4:$C$15,2,FALSE),F10)</f>
        <v>123</v>
      </c>
      <c r="G53" s="110">
        <f>DATE($C$11,VLOOKUP($C$12,Dim!$B$4:$C$15,2,FALSE),G10)</f>
        <v>124</v>
      </c>
      <c r="H53" s="110">
        <f>DATE($C$11,VLOOKUP($C$12,Dim!$B$4:$C$15,2,FALSE),H10)</f>
        <v>125</v>
      </c>
      <c r="I53" s="110">
        <f>DATE($C$11,VLOOKUP($C$12,Dim!$B$4:$C$15,2,FALSE),I10)</f>
        <v>126</v>
      </c>
      <c r="J53" s="110">
        <f>DATE($C$11,VLOOKUP($C$12,Dim!$B$4:$C$15,2,FALSE),J10)</f>
        <v>127</v>
      </c>
      <c r="K53" s="110">
        <f>DATE($C$11,VLOOKUP($C$12,Dim!$B$4:$C$15,2,FALSE),K10)</f>
        <v>128</v>
      </c>
      <c r="L53" s="110">
        <f>DATE($C$11,VLOOKUP($C$12,Dim!$B$4:$C$15,2,FALSE),L10)</f>
        <v>129</v>
      </c>
      <c r="M53" s="110">
        <f>DATE($C$11,VLOOKUP($C$12,Dim!$B$4:$C$15,2,FALSE),M10)</f>
        <v>130</v>
      </c>
      <c r="N53" s="110">
        <f>DATE($C$11,VLOOKUP($C$12,Dim!$B$4:$C$15,2,FALSE),N10)</f>
        <v>131</v>
      </c>
      <c r="O53" s="110">
        <f>DATE($C$11,VLOOKUP($C$12,Dim!$B$4:$C$15,2,FALSE),O10)</f>
        <v>132</v>
      </c>
      <c r="P53" s="110">
        <f>DATE($C$11,VLOOKUP($C$12,Dim!$B$4:$C$15,2,FALSE),P10)</f>
        <v>133</v>
      </c>
      <c r="Q53" s="110">
        <f>DATE($C$11,VLOOKUP($C$12,Dim!$B$4:$C$15,2,FALSE),Q10)</f>
        <v>134</v>
      </c>
      <c r="R53" s="110">
        <f>DATE($C$11,VLOOKUP($C$12,Dim!$B$4:$C$15,2,FALSE),R10)</f>
        <v>135</v>
      </c>
      <c r="S53" s="110">
        <f>DATE($C$11,VLOOKUP($C$12,Dim!$B$4:$C$15,2,FALSE),S10)</f>
        <v>136</v>
      </c>
      <c r="T53" s="110">
        <f>DATE($C$11,VLOOKUP($C$12,Dim!$B$4:$C$15,2,FALSE),T10)</f>
        <v>137</v>
      </c>
      <c r="U53" s="110">
        <f>DATE($C$11,VLOOKUP($C$12,Dim!$B$4:$C$15,2,FALSE),U10)</f>
        <v>138</v>
      </c>
      <c r="V53" s="110">
        <f>DATE($C$11,VLOOKUP($C$12,Dim!$B$4:$C$15,2,FALSE),V10)</f>
        <v>139</v>
      </c>
      <c r="W53" s="110">
        <f>DATE($C$11,VLOOKUP($C$12,Dim!$B$4:$C$15,2,FALSE),W10)</f>
        <v>140</v>
      </c>
      <c r="X53" s="110">
        <f>DATE($C$11,VLOOKUP($C$12,Dim!$B$4:$C$15,2,FALSE),X10)</f>
        <v>141</v>
      </c>
      <c r="Y53" s="110">
        <f>DATE($C$11,VLOOKUP($C$12,Dim!$B$4:$C$15,2,FALSE),Y10)</f>
        <v>142</v>
      </c>
      <c r="Z53" s="110">
        <f>DATE($C$11,VLOOKUP($C$12,Dim!$B$4:$C$15,2,FALSE),Z10)</f>
        <v>143</v>
      </c>
      <c r="AA53" s="110">
        <f>DATE($C$11,VLOOKUP($C$12,Dim!$B$4:$C$15,2,FALSE),AA10)</f>
        <v>144</v>
      </c>
      <c r="AB53" s="110">
        <f>DATE($C$11,VLOOKUP($C$12,Dim!$B$4:$C$15,2,FALSE),AB10)</f>
        <v>145</v>
      </c>
      <c r="AC53" s="110">
        <f>DATE($C$11,VLOOKUP($C$12,Dim!$B$4:$C$15,2,FALSE),AC10)</f>
        <v>146</v>
      </c>
      <c r="AD53" s="110">
        <f>DATE($C$11,VLOOKUP($C$12,Dim!$B$4:$C$15,2,FALSE),AD10)</f>
        <v>147</v>
      </c>
      <c r="AE53" s="110">
        <f>DATE($C$11,VLOOKUP($C$12,Dim!$B$4:$C$15,2,FALSE),AE10)</f>
        <v>148</v>
      </c>
      <c r="AF53" s="110">
        <f>DATE($C$11,VLOOKUP($C$12,Dim!$B$4:$C$15,2,FALSE),AF10)</f>
        <v>149</v>
      </c>
      <c r="AG53" s="110">
        <f>DATE($C$11,VLOOKUP($C$12,Dim!$B$4:$C$15,2,FALSE),AG10)</f>
        <v>150</v>
      </c>
      <c r="AH53" s="110">
        <f>DATE($C$11,VLOOKUP($C$12,Dim!$B$4:$C$15,2,FALSE),AH10)</f>
        <v>151</v>
      </c>
      <c r="AI53" s="110">
        <f>DATE($C$11,VLOOKUP($C$12,Dim!$B$4:$C$15,2,FALSE),AI10)</f>
        <v>152</v>
      </c>
    </row>
    <row r="54" spans="1:41" hidden="1" x14ac:dyDescent="0.25">
      <c r="A54" s="106" t="s">
        <v>22</v>
      </c>
      <c r="E54" s="110" t="b">
        <f>MONTH(E53)=MONTH($E$53)</f>
        <v>1</v>
      </c>
      <c r="F54" s="110" t="b">
        <f t="shared" ref="F54:AI54" si="17">MONTH(F53)=MONTH($E$53)</f>
        <v>1</v>
      </c>
      <c r="G54" s="110" t="b">
        <f t="shared" si="17"/>
        <v>1</v>
      </c>
      <c r="H54" s="110" t="b">
        <f t="shared" si="17"/>
        <v>1</v>
      </c>
      <c r="I54" s="110" t="b">
        <f t="shared" si="17"/>
        <v>1</v>
      </c>
      <c r="J54" s="110" t="b">
        <f t="shared" si="17"/>
        <v>1</v>
      </c>
      <c r="K54" s="110" t="b">
        <f t="shared" si="17"/>
        <v>1</v>
      </c>
      <c r="L54" s="110" t="b">
        <f t="shared" si="17"/>
        <v>1</v>
      </c>
      <c r="M54" s="110" t="b">
        <f t="shared" si="17"/>
        <v>1</v>
      </c>
      <c r="N54" s="110" t="b">
        <f t="shared" si="17"/>
        <v>1</v>
      </c>
      <c r="O54" s="110" t="b">
        <f t="shared" si="17"/>
        <v>1</v>
      </c>
      <c r="P54" s="110" t="b">
        <f t="shared" si="17"/>
        <v>1</v>
      </c>
      <c r="Q54" s="110" t="b">
        <f t="shared" si="17"/>
        <v>1</v>
      </c>
      <c r="R54" s="110" t="b">
        <f t="shared" si="17"/>
        <v>1</v>
      </c>
      <c r="S54" s="110" t="b">
        <f t="shared" si="17"/>
        <v>1</v>
      </c>
      <c r="T54" s="110" t="b">
        <f t="shared" si="17"/>
        <v>1</v>
      </c>
      <c r="U54" s="110" t="b">
        <f t="shared" si="17"/>
        <v>1</v>
      </c>
      <c r="V54" s="110" t="b">
        <f t="shared" si="17"/>
        <v>1</v>
      </c>
      <c r="W54" s="110" t="b">
        <f t="shared" si="17"/>
        <v>1</v>
      </c>
      <c r="X54" s="110" t="b">
        <f t="shared" si="17"/>
        <v>1</v>
      </c>
      <c r="Y54" s="110" t="b">
        <f t="shared" si="17"/>
        <v>1</v>
      </c>
      <c r="Z54" s="110" t="b">
        <f t="shared" si="17"/>
        <v>1</v>
      </c>
      <c r="AA54" s="110" t="b">
        <f t="shared" si="17"/>
        <v>1</v>
      </c>
      <c r="AB54" s="110" t="b">
        <f t="shared" si="17"/>
        <v>1</v>
      </c>
      <c r="AC54" s="110" t="b">
        <f t="shared" si="17"/>
        <v>1</v>
      </c>
      <c r="AD54" s="110" t="b">
        <f t="shared" si="17"/>
        <v>1</v>
      </c>
      <c r="AE54" s="110" t="b">
        <f t="shared" si="17"/>
        <v>1</v>
      </c>
      <c r="AF54" s="110" t="b">
        <f t="shared" si="17"/>
        <v>1</v>
      </c>
      <c r="AG54" s="110" t="b">
        <f t="shared" si="17"/>
        <v>1</v>
      </c>
      <c r="AH54" s="110" t="b">
        <f t="shared" si="17"/>
        <v>1</v>
      </c>
      <c r="AI54" s="110" t="b">
        <f t="shared" si="17"/>
        <v>1</v>
      </c>
    </row>
    <row r="55" spans="1:41" hidden="1" x14ac:dyDescent="0.25">
      <c r="A55" s="106" t="s">
        <v>49</v>
      </c>
      <c r="E55" s="17" t="b">
        <f>WEEKDAY(E53,2)&lt;=5</f>
        <v>1</v>
      </c>
      <c r="F55" s="17" t="b">
        <f t="shared" ref="F55:AI55" si="18">WEEKDAY(F53,2)&lt;=5</f>
        <v>1</v>
      </c>
      <c r="G55" s="17" t="b">
        <f t="shared" si="18"/>
        <v>1</v>
      </c>
      <c r="H55" s="17" t="b">
        <f t="shared" si="18"/>
        <v>1</v>
      </c>
      <c r="I55" s="17" t="b">
        <f t="shared" si="18"/>
        <v>0</v>
      </c>
      <c r="J55" s="17" t="b">
        <f t="shared" si="18"/>
        <v>0</v>
      </c>
      <c r="K55" s="17" t="b">
        <f t="shared" si="18"/>
        <v>1</v>
      </c>
      <c r="L55" s="17" t="b">
        <f t="shared" si="18"/>
        <v>1</v>
      </c>
      <c r="M55" s="17" t="b">
        <f t="shared" si="18"/>
        <v>1</v>
      </c>
      <c r="N55" s="17" t="b">
        <f t="shared" si="18"/>
        <v>1</v>
      </c>
      <c r="O55" s="17" t="b">
        <f t="shared" si="18"/>
        <v>1</v>
      </c>
      <c r="P55" s="17" t="b">
        <f t="shared" si="18"/>
        <v>0</v>
      </c>
      <c r="Q55" s="17" t="b">
        <f t="shared" si="18"/>
        <v>0</v>
      </c>
      <c r="R55" s="17" t="b">
        <f t="shared" si="18"/>
        <v>1</v>
      </c>
      <c r="S55" s="17" t="b">
        <f t="shared" si="18"/>
        <v>1</v>
      </c>
      <c r="T55" s="17" t="b">
        <f t="shared" si="18"/>
        <v>1</v>
      </c>
      <c r="U55" s="17" t="b">
        <f t="shared" si="18"/>
        <v>1</v>
      </c>
      <c r="V55" s="17" t="b">
        <f t="shared" si="18"/>
        <v>1</v>
      </c>
      <c r="W55" s="17" t="b">
        <f t="shared" si="18"/>
        <v>0</v>
      </c>
      <c r="X55" s="17" t="b">
        <f t="shared" si="18"/>
        <v>0</v>
      </c>
      <c r="Y55" s="17" t="b">
        <f t="shared" si="18"/>
        <v>1</v>
      </c>
      <c r="Z55" s="17" t="b">
        <f t="shared" si="18"/>
        <v>1</v>
      </c>
      <c r="AA55" s="17" t="b">
        <f t="shared" si="18"/>
        <v>1</v>
      </c>
      <c r="AB55" s="17" t="b">
        <f t="shared" si="18"/>
        <v>1</v>
      </c>
      <c r="AC55" s="17" t="b">
        <f t="shared" si="18"/>
        <v>1</v>
      </c>
      <c r="AD55" s="17" t="b">
        <f t="shared" si="18"/>
        <v>0</v>
      </c>
      <c r="AE55" s="17" t="b">
        <f t="shared" si="18"/>
        <v>0</v>
      </c>
      <c r="AF55" s="17" t="b">
        <f t="shared" si="18"/>
        <v>1</v>
      </c>
      <c r="AG55" s="17" t="b">
        <f t="shared" si="18"/>
        <v>1</v>
      </c>
      <c r="AH55" s="17" t="b">
        <f t="shared" si="18"/>
        <v>1</v>
      </c>
      <c r="AI55" s="17" t="b">
        <f t="shared" si="18"/>
        <v>1</v>
      </c>
    </row>
    <row r="56" spans="1:41" hidden="1" x14ac:dyDescent="0.25">
      <c r="A56" s="106" t="s">
        <v>50</v>
      </c>
      <c r="E56" s="17" t="e">
        <f>VLOOKUP(E53,Calendar!$A$2:$B$10000,2,FALSE)</f>
        <v>#N/A</v>
      </c>
      <c r="F56" s="17" t="e">
        <f>VLOOKUP(F53,Calendar!$A$2:$B$10000,2,FALSE)</f>
        <v>#N/A</v>
      </c>
      <c r="G56" s="17" t="e">
        <f>VLOOKUP(G53,Calendar!$A$2:$B$10000,2,FALSE)</f>
        <v>#N/A</v>
      </c>
      <c r="H56" s="17" t="e">
        <f>VLOOKUP(H53,Calendar!$A$2:$B$10000,2,FALSE)</f>
        <v>#N/A</v>
      </c>
      <c r="I56" s="17" t="e">
        <f>VLOOKUP(I53,Calendar!$A$2:$B$10000,2,FALSE)</f>
        <v>#N/A</v>
      </c>
      <c r="J56" s="17" t="e">
        <f>VLOOKUP(J53,Calendar!$A$2:$B$10000,2,FALSE)</f>
        <v>#N/A</v>
      </c>
      <c r="K56" s="17" t="e">
        <f>VLOOKUP(K53,Calendar!$A$2:$B$10000,2,FALSE)</f>
        <v>#N/A</v>
      </c>
      <c r="L56" s="17" t="e">
        <f>VLOOKUP(L53,Calendar!$A$2:$B$10000,2,FALSE)</f>
        <v>#N/A</v>
      </c>
      <c r="M56" s="17" t="e">
        <f>VLOOKUP(M53,Calendar!$A$2:$B$10000,2,FALSE)</f>
        <v>#N/A</v>
      </c>
      <c r="N56" s="17" t="e">
        <f>VLOOKUP(N53,Calendar!$A$2:$B$10000,2,FALSE)</f>
        <v>#N/A</v>
      </c>
      <c r="O56" s="17" t="e">
        <f>VLOOKUP(O53,Calendar!$A$2:$B$10000,2,FALSE)</f>
        <v>#N/A</v>
      </c>
      <c r="P56" s="17" t="e">
        <f>VLOOKUP(P53,Calendar!$A$2:$B$10000,2,FALSE)</f>
        <v>#N/A</v>
      </c>
      <c r="Q56" s="17" t="e">
        <f>VLOOKUP(Q53,Calendar!$A$2:$B$10000,2,FALSE)</f>
        <v>#N/A</v>
      </c>
      <c r="R56" s="17" t="e">
        <f>VLOOKUP(R53,Calendar!$A$2:$B$10000,2,FALSE)</f>
        <v>#N/A</v>
      </c>
      <c r="S56" s="17" t="e">
        <f>VLOOKUP(S53,Calendar!$A$2:$B$10000,2,FALSE)</f>
        <v>#N/A</v>
      </c>
      <c r="T56" s="17" t="e">
        <f>VLOOKUP(T53,Calendar!$A$2:$B$10000,2,FALSE)</f>
        <v>#N/A</v>
      </c>
      <c r="U56" s="17" t="e">
        <f>VLOOKUP(U53,Calendar!$A$2:$B$10000,2,FALSE)</f>
        <v>#N/A</v>
      </c>
      <c r="V56" s="17" t="e">
        <f>VLOOKUP(V53,Calendar!$A$2:$B$10000,2,FALSE)</f>
        <v>#N/A</v>
      </c>
      <c r="W56" s="17" t="e">
        <f>VLOOKUP(W53,Calendar!$A$2:$B$10000,2,FALSE)</f>
        <v>#N/A</v>
      </c>
      <c r="X56" s="17" t="e">
        <f>VLOOKUP(X53,Calendar!$A$2:$B$10000,2,FALSE)</f>
        <v>#N/A</v>
      </c>
      <c r="Y56" s="17" t="e">
        <f>VLOOKUP(Y53,Calendar!$A$2:$B$10000,2,FALSE)</f>
        <v>#N/A</v>
      </c>
      <c r="Z56" s="17" t="e">
        <f>VLOOKUP(Z53,Calendar!$A$2:$B$10000,2,FALSE)</f>
        <v>#N/A</v>
      </c>
      <c r="AA56" s="17" t="e">
        <f>VLOOKUP(AA53,Calendar!$A$2:$B$10000,2,FALSE)</f>
        <v>#N/A</v>
      </c>
      <c r="AB56" s="17" t="e">
        <f>VLOOKUP(AB53,Calendar!$A$2:$B$10000,2,FALSE)</f>
        <v>#N/A</v>
      </c>
      <c r="AC56" s="17" t="e">
        <f>VLOOKUP(AC53,Calendar!$A$2:$B$10000,2,FALSE)</f>
        <v>#N/A</v>
      </c>
      <c r="AD56" s="17" t="e">
        <f>VLOOKUP(AD53,Calendar!$A$2:$B$10000,2,FALSE)</f>
        <v>#N/A</v>
      </c>
      <c r="AE56" s="17" t="e">
        <f>VLOOKUP(AE53,Calendar!$A$2:$B$10000,2,FALSE)</f>
        <v>#N/A</v>
      </c>
      <c r="AF56" s="17" t="e">
        <f>VLOOKUP(AF53,Calendar!$A$2:$B$10000,2,FALSE)</f>
        <v>#N/A</v>
      </c>
      <c r="AG56" s="17" t="e">
        <f>VLOOKUP(AG53,Calendar!$A$2:$B$10000,2,FALSE)</f>
        <v>#N/A</v>
      </c>
      <c r="AH56" s="17" t="e">
        <f>VLOOKUP(AH53,Calendar!$A$2:$B$10000,2,FALSE)</f>
        <v>#N/A</v>
      </c>
      <c r="AI56" s="17" t="e">
        <f>VLOOKUP(AI53,Calendar!$A$2:$B$10000,2,FALSE)</f>
        <v>#N/A</v>
      </c>
    </row>
    <row r="57" spans="1:41" hidden="1" x14ac:dyDescent="0.25">
      <c r="A57" s="106" t="s">
        <v>51</v>
      </c>
      <c r="E57" s="17" t="str">
        <f>VLOOKUP(WEEKDAY(E53,2),Dim!$A$19:$C$25,3,FALSE)</f>
        <v>tue</v>
      </c>
      <c r="F57" s="17" t="str">
        <f>VLOOKUP(WEEKDAY(F53,2),Dim!$A$19:$C$25,3,FALSE)</f>
        <v>wed</v>
      </c>
      <c r="G57" s="17" t="str">
        <f>VLOOKUP(WEEKDAY(G53,2),Dim!$A$19:$C$25,3,FALSE)</f>
        <v>thu</v>
      </c>
      <c r="H57" s="17" t="str">
        <f>VLOOKUP(WEEKDAY(H53,2),Dim!$A$19:$C$25,3,FALSE)</f>
        <v>fri</v>
      </c>
      <c r="I57" s="17" t="str">
        <f>VLOOKUP(WEEKDAY(I53,2),Dim!$A$19:$C$25,3,FALSE)</f>
        <v>sat</v>
      </c>
      <c r="J57" s="17" t="str">
        <f>VLOOKUP(WEEKDAY(J53,2),Dim!$A$19:$C$25,3,FALSE)</f>
        <v>sun</v>
      </c>
      <c r="K57" s="17" t="str">
        <f>VLOOKUP(WEEKDAY(K53,2),Dim!$A$19:$C$25,3,FALSE)</f>
        <v>mon</v>
      </c>
      <c r="L57" s="17" t="str">
        <f>VLOOKUP(WEEKDAY(L53,2),Dim!$A$19:$C$25,3,FALSE)</f>
        <v>tue</v>
      </c>
      <c r="M57" s="17" t="str">
        <f>VLOOKUP(WEEKDAY(M53,2),Dim!$A$19:$C$25,3,FALSE)</f>
        <v>wed</v>
      </c>
      <c r="N57" s="17" t="str">
        <f>VLOOKUP(WEEKDAY(N53,2),Dim!$A$19:$C$25,3,FALSE)</f>
        <v>thu</v>
      </c>
      <c r="O57" s="17" t="str">
        <f>VLOOKUP(WEEKDAY(O53,2),Dim!$A$19:$C$25,3,FALSE)</f>
        <v>fri</v>
      </c>
      <c r="P57" s="17" t="str">
        <f>VLOOKUP(WEEKDAY(P53,2),Dim!$A$19:$C$25,3,FALSE)</f>
        <v>sat</v>
      </c>
      <c r="Q57" s="17" t="str">
        <f>VLOOKUP(WEEKDAY(Q53,2),Dim!$A$19:$C$25,3,FALSE)</f>
        <v>sun</v>
      </c>
      <c r="R57" s="17" t="str">
        <f>VLOOKUP(WEEKDAY(R53,2),Dim!$A$19:$C$25,3,FALSE)</f>
        <v>mon</v>
      </c>
      <c r="S57" s="17" t="str">
        <f>VLOOKUP(WEEKDAY(S53,2),Dim!$A$19:$C$25,3,FALSE)</f>
        <v>tue</v>
      </c>
      <c r="T57" s="17" t="str">
        <f>VLOOKUP(WEEKDAY(T53,2),Dim!$A$19:$C$25,3,FALSE)</f>
        <v>wed</v>
      </c>
      <c r="U57" s="17" t="str">
        <f>VLOOKUP(WEEKDAY(U53,2),Dim!$A$19:$C$25,3,FALSE)</f>
        <v>thu</v>
      </c>
      <c r="V57" s="17" t="str">
        <f>VLOOKUP(WEEKDAY(V53,2),Dim!$A$19:$C$25,3,FALSE)</f>
        <v>fri</v>
      </c>
      <c r="W57" s="17" t="str">
        <f>VLOOKUP(WEEKDAY(W53,2),Dim!$A$19:$C$25,3,FALSE)</f>
        <v>sat</v>
      </c>
      <c r="X57" s="17" t="str">
        <f>VLOOKUP(WEEKDAY(X53,2),Dim!$A$19:$C$25,3,FALSE)</f>
        <v>sun</v>
      </c>
      <c r="Y57" s="17" t="str">
        <f>VLOOKUP(WEEKDAY(Y53,2),Dim!$A$19:$C$25,3,FALSE)</f>
        <v>mon</v>
      </c>
      <c r="Z57" s="17" t="str">
        <f>VLOOKUP(WEEKDAY(Z53,2),Dim!$A$19:$C$25,3,FALSE)</f>
        <v>tue</v>
      </c>
      <c r="AA57" s="17" t="str">
        <f>VLOOKUP(WEEKDAY(AA53,2),Dim!$A$19:$C$25,3,FALSE)</f>
        <v>wed</v>
      </c>
      <c r="AB57" s="17" t="str">
        <f>VLOOKUP(WEEKDAY(AB53,2),Dim!$A$19:$C$25,3,FALSE)</f>
        <v>thu</v>
      </c>
      <c r="AC57" s="17" t="str">
        <f>VLOOKUP(WEEKDAY(AC53,2),Dim!$A$19:$C$25,3,FALSE)</f>
        <v>fri</v>
      </c>
      <c r="AD57" s="17" t="str">
        <f>VLOOKUP(WEEKDAY(AD53,2),Dim!$A$19:$C$25,3,FALSE)</f>
        <v>sat</v>
      </c>
      <c r="AE57" s="17" t="str">
        <f>VLOOKUP(WEEKDAY(AE53,2),Dim!$A$19:$C$25,3,FALSE)</f>
        <v>sun</v>
      </c>
      <c r="AF57" s="17" t="str">
        <f>VLOOKUP(WEEKDAY(AF53,2),Dim!$A$19:$C$25,3,FALSE)</f>
        <v>mon</v>
      </c>
      <c r="AG57" s="17" t="str">
        <f>VLOOKUP(WEEKDAY(AG53,2),Dim!$A$19:$C$25,3,FALSE)</f>
        <v>tue</v>
      </c>
      <c r="AH57" s="17" t="str">
        <f>VLOOKUP(WEEKDAY(AH53,2),Dim!$A$19:$C$25,3,FALSE)</f>
        <v>wed</v>
      </c>
      <c r="AI57" s="17" t="str">
        <f>VLOOKUP(WEEKDAY(AI53,2),Dim!$A$19:$C$25,3,FALSE)</f>
        <v>thu</v>
      </c>
    </row>
    <row r="58" spans="1:41" hidden="1" x14ac:dyDescent="0.25">
      <c r="A58" s="106" t="s">
        <v>48</v>
      </c>
      <c r="E58" s="17" t="b">
        <f>NOT(OR(E62,E63,E64))</f>
        <v>1</v>
      </c>
      <c r="F58" s="17" t="b">
        <f t="shared" ref="F58:AI58" si="19">NOT(OR(F62,F63,F64))</f>
        <v>1</v>
      </c>
      <c r="G58" s="17" t="b">
        <f t="shared" si="19"/>
        <v>1</v>
      </c>
      <c r="H58" s="17" t="b">
        <f t="shared" si="19"/>
        <v>1</v>
      </c>
      <c r="I58" s="17" t="b">
        <f t="shared" si="19"/>
        <v>1</v>
      </c>
      <c r="J58" s="17" t="b">
        <f t="shared" si="19"/>
        <v>1</v>
      </c>
      <c r="K58" s="17" t="b">
        <f t="shared" si="19"/>
        <v>1</v>
      </c>
      <c r="L58" s="17" t="b">
        <f t="shared" si="19"/>
        <v>1</v>
      </c>
      <c r="M58" s="17" t="b">
        <f t="shared" si="19"/>
        <v>1</v>
      </c>
      <c r="N58" s="17" t="b">
        <f t="shared" si="19"/>
        <v>1</v>
      </c>
      <c r="O58" s="17" t="b">
        <f t="shared" si="19"/>
        <v>1</v>
      </c>
      <c r="P58" s="17" t="b">
        <f t="shared" si="19"/>
        <v>1</v>
      </c>
      <c r="Q58" s="17" t="b">
        <f t="shared" si="19"/>
        <v>1</v>
      </c>
      <c r="R58" s="17" t="b">
        <f t="shared" si="19"/>
        <v>1</v>
      </c>
      <c r="S58" s="17" t="b">
        <f t="shared" si="19"/>
        <v>1</v>
      </c>
      <c r="T58" s="17" t="b">
        <f t="shared" si="19"/>
        <v>1</v>
      </c>
      <c r="U58" s="17" t="b">
        <f t="shared" si="19"/>
        <v>1</v>
      </c>
      <c r="V58" s="17" t="b">
        <f t="shared" si="19"/>
        <v>1</v>
      </c>
      <c r="W58" s="17" t="b">
        <f t="shared" si="19"/>
        <v>1</v>
      </c>
      <c r="X58" s="17" t="b">
        <f t="shared" si="19"/>
        <v>1</v>
      </c>
      <c r="Y58" s="17" t="b">
        <f t="shared" si="19"/>
        <v>1</v>
      </c>
      <c r="Z58" s="17" t="b">
        <f t="shared" si="19"/>
        <v>1</v>
      </c>
      <c r="AA58" s="17" t="b">
        <f t="shared" si="19"/>
        <v>1</v>
      </c>
      <c r="AB58" s="17" t="b">
        <f t="shared" si="19"/>
        <v>1</v>
      </c>
      <c r="AC58" s="17" t="b">
        <f t="shared" si="19"/>
        <v>1</v>
      </c>
      <c r="AD58" s="17" t="b">
        <f t="shared" si="19"/>
        <v>1</v>
      </c>
      <c r="AE58" s="17" t="b">
        <f t="shared" si="19"/>
        <v>1</v>
      </c>
      <c r="AF58" s="17" t="b">
        <f t="shared" si="19"/>
        <v>1</v>
      </c>
      <c r="AG58" s="17" t="b">
        <f t="shared" si="19"/>
        <v>1</v>
      </c>
      <c r="AH58" s="17" t="b">
        <f t="shared" si="19"/>
        <v>1</v>
      </c>
      <c r="AI58" s="17" t="b">
        <f t="shared" si="19"/>
        <v>1</v>
      </c>
    </row>
    <row r="59" spans="1:41" hidden="1" x14ac:dyDescent="0.25">
      <c r="A59" s="106" t="s">
        <v>47</v>
      </c>
      <c r="E59" s="17" t="e">
        <f>AND(E54,E55,NOT(E56))</f>
        <v>#N/A</v>
      </c>
      <c r="F59" s="17" t="e">
        <f t="shared" ref="F59:AI59" si="20">AND(F54,F55,NOT(F56))</f>
        <v>#N/A</v>
      </c>
      <c r="G59" s="17" t="e">
        <f t="shared" si="20"/>
        <v>#N/A</v>
      </c>
      <c r="H59" s="17" t="e">
        <f t="shared" si="20"/>
        <v>#N/A</v>
      </c>
      <c r="I59" s="17" t="e">
        <f t="shared" si="20"/>
        <v>#N/A</v>
      </c>
      <c r="J59" s="17" t="e">
        <f t="shared" si="20"/>
        <v>#N/A</v>
      </c>
      <c r="K59" s="17" t="e">
        <f t="shared" si="20"/>
        <v>#N/A</v>
      </c>
      <c r="L59" s="17" t="e">
        <f t="shared" si="20"/>
        <v>#N/A</v>
      </c>
      <c r="M59" s="17" t="e">
        <f t="shared" si="20"/>
        <v>#N/A</v>
      </c>
      <c r="N59" s="17" t="e">
        <f t="shared" si="20"/>
        <v>#N/A</v>
      </c>
      <c r="O59" s="17" t="e">
        <f t="shared" si="20"/>
        <v>#N/A</v>
      </c>
      <c r="P59" s="17" t="e">
        <f t="shared" si="20"/>
        <v>#N/A</v>
      </c>
      <c r="Q59" s="17" t="e">
        <f t="shared" si="20"/>
        <v>#N/A</v>
      </c>
      <c r="R59" s="17" t="e">
        <f t="shared" si="20"/>
        <v>#N/A</v>
      </c>
      <c r="S59" s="17" t="e">
        <f t="shared" si="20"/>
        <v>#N/A</v>
      </c>
      <c r="T59" s="17" t="e">
        <f t="shared" si="20"/>
        <v>#N/A</v>
      </c>
      <c r="U59" s="17" t="e">
        <f t="shared" si="20"/>
        <v>#N/A</v>
      </c>
      <c r="V59" s="17" t="e">
        <f t="shared" si="20"/>
        <v>#N/A</v>
      </c>
      <c r="W59" s="17" t="e">
        <f t="shared" si="20"/>
        <v>#N/A</v>
      </c>
      <c r="X59" s="17" t="e">
        <f t="shared" si="20"/>
        <v>#N/A</v>
      </c>
      <c r="Y59" s="17" t="e">
        <f t="shared" si="20"/>
        <v>#N/A</v>
      </c>
      <c r="Z59" s="17" t="e">
        <f t="shared" si="20"/>
        <v>#N/A</v>
      </c>
      <c r="AA59" s="17" t="e">
        <f t="shared" si="20"/>
        <v>#N/A</v>
      </c>
      <c r="AB59" s="17" t="e">
        <f t="shared" si="20"/>
        <v>#N/A</v>
      </c>
      <c r="AC59" s="17" t="e">
        <f t="shared" si="20"/>
        <v>#N/A</v>
      </c>
      <c r="AD59" s="17" t="e">
        <f t="shared" si="20"/>
        <v>#N/A</v>
      </c>
      <c r="AE59" s="17" t="e">
        <f t="shared" si="20"/>
        <v>#N/A</v>
      </c>
      <c r="AF59" s="17" t="e">
        <f t="shared" si="20"/>
        <v>#N/A</v>
      </c>
      <c r="AG59" s="17" t="e">
        <f t="shared" si="20"/>
        <v>#N/A</v>
      </c>
      <c r="AH59" s="17" t="e">
        <f t="shared" si="20"/>
        <v>#N/A</v>
      </c>
      <c r="AI59" s="17" t="e">
        <f t="shared" si="20"/>
        <v>#N/A</v>
      </c>
    </row>
    <row r="60" spans="1:41" hidden="1" x14ac:dyDescent="0.25">
      <c r="A60" s="106" t="s">
        <v>46</v>
      </c>
      <c r="E60" s="17" t="b">
        <f>AND(E54,E58)</f>
        <v>1</v>
      </c>
      <c r="F60" s="17" t="b">
        <f t="shared" ref="F60:AI60" si="21">AND(F54,F58)</f>
        <v>1</v>
      </c>
      <c r="G60" s="17" t="b">
        <f t="shared" si="21"/>
        <v>1</v>
      </c>
      <c r="H60" s="17" t="b">
        <f t="shared" si="21"/>
        <v>1</v>
      </c>
      <c r="I60" s="17" t="b">
        <f t="shared" si="21"/>
        <v>1</v>
      </c>
      <c r="J60" s="17" t="b">
        <f t="shared" si="21"/>
        <v>1</v>
      </c>
      <c r="K60" s="17" t="b">
        <f t="shared" si="21"/>
        <v>1</v>
      </c>
      <c r="L60" s="17" t="b">
        <f t="shared" si="21"/>
        <v>1</v>
      </c>
      <c r="M60" s="17" t="b">
        <f t="shared" si="21"/>
        <v>1</v>
      </c>
      <c r="N60" s="17" t="b">
        <f t="shared" si="21"/>
        <v>1</v>
      </c>
      <c r="O60" s="17" t="b">
        <f t="shared" si="21"/>
        <v>1</v>
      </c>
      <c r="P60" s="17" t="b">
        <f t="shared" si="21"/>
        <v>1</v>
      </c>
      <c r="Q60" s="17" t="b">
        <f t="shared" si="21"/>
        <v>1</v>
      </c>
      <c r="R60" s="17" t="b">
        <f t="shared" si="21"/>
        <v>1</v>
      </c>
      <c r="S60" s="17" t="b">
        <f t="shared" si="21"/>
        <v>1</v>
      </c>
      <c r="T60" s="17" t="b">
        <f t="shared" si="21"/>
        <v>1</v>
      </c>
      <c r="U60" s="17" t="b">
        <f t="shared" si="21"/>
        <v>1</v>
      </c>
      <c r="V60" s="17" t="b">
        <f t="shared" si="21"/>
        <v>1</v>
      </c>
      <c r="W60" s="17" t="b">
        <f t="shared" si="21"/>
        <v>1</v>
      </c>
      <c r="X60" s="17" t="b">
        <f t="shared" si="21"/>
        <v>1</v>
      </c>
      <c r="Y60" s="17" t="b">
        <f t="shared" si="21"/>
        <v>1</v>
      </c>
      <c r="Z60" s="17" t="b">
        <f t="shared" si="21"/>
        <v>1</v>
      </c>
      <c r="AA60" s="17" t="b">
        <f t="shared" si="21"/>
        <v>1</v>
      </c>
      <c r="AB60" s="17" t="b">
        <f t="shared" si="21"/>
        <v>1</v>
      </c>
      <c r="AC60" s="17" t="b">
        <f t="shared" si="21"/>
        <v>1</v>
      </c>
      <c r="AD60" s="17" t="b">
        <f t="shared" si="21"/>
        <v>1</v>
      </c>
      <c r="AE60" s="17" t="b">
        <f t="shared" si="21"/>
        <v>1</v>
      </c>
      <c r="AF60" s="17" t="b">
        <f t="shared" si="21"/>
        <v>1</v>
      </c>
      <c r="AG60" s="17" t="b">
        <f t="shared" si="21"/>
        <v>1</v>
      </c>
      <c r="AH60" s="17" t="b">
        <f t="shared" si="21"/>
        <v>1</v>
      </c>
      <c r="AI60" s="17" t="b">
        <f t="shared" si="21"/>
        <v>1</v>
      </c>
    </row>
    <row r="61" spans="1:41" hidden="1" x14ac:dyDescent="0.25"/>
    <row r="62" spans="1:41" hidden="1" x14ac:dyDescent="0.25">
      <c r="A62" s="106" t="s">
        <v>56</v>
      </c>
      <c r="E62" s="17" t="b">
        <f t="shared" ref="E62:AI62" si="22">E15="y"</f>
        <v>0</v>
      </c>
      <c r="F62" s="17" t="b">
        <f t="shared" si="22"/>
        <v>0</v>
      </c>
      <c r="G62" s="17" t="b">
        <f t="shared" si="22"/>
        <v>0</v>
      </c>
      <c r="H62" s="17" t="b">
        <f t="shared" si="22"/>
        <v>0</v>
      </c>
      <c r="I62" s="17" t="b">
        <f t="shared" si="22"/>
        <v>0</v>
      </c>
      <c r="J62" s="17" t="b">
        <f t="shared" si="22"/>
        <v>0</v>
      </c>
      <c r="K62" s="17" t="b">
        <f t="shared" si="22"/>
        <v>0</v>
      </c>
      <c r="L62" s="17" t="b">
        <f t="shared" si="22"/>
        <v>0</v>
      </c>
      <c r="M62" s="17" t="b">
        <f t="shared" si="22"/>
        <v>0</v>
      </c>
      <c r="N62" s="17" t="b">
        <f t="shared" si="22"/>
        <v>0</v>
      </c>
      <c r="O62" s="17" t="b">
        <f t="shared" si="22"/>
        <v>0</v>
      </c>
      <c r="P62" s="17" t="b">
        <f t="shared" si="22"/>
        <v>0</v>
      </c>
      <c r="Q62" s="17" t="b">
        <f t="shared" si="22"/>
        <v>0</v>
      </c>
      <c r="R62" s="17" t="b">
        <f t="shared" si="22"/>
        <v>0</v>
      </c>
      <c r="S62" s="17" t="b">
        <f t="shared" si="22"/>
        <v>0</v>
      </c>
      <c r="T62" s="17" t="b">
        <f t="shared" si="22"/>
        <v>0</v>
      </c>
      <c r="U62" s="17" t="b">
        <f t="shared" si="22"/>
        <v>0</v>
      </c>
      <c r="V62" s="17" t="b">
        <f t="shared" si="22"/>
        <v>0</v>
      </c>
      <c r="W62" s="17" t="b">
        <f t="shared" si="22"/>
        <v>0</v>
      </c>
      <c r="X62" s="17" t="b">
        <f t="shared" si="22"/>
        <v>0</v>
      </c>
      <c r="Y62" s="17" t="b">
        <f t="shared" si="22"/>
        <v>0</v>
      </c>
      <c r="Z62" s="17" t="b">
        <f t="shared" si="22"/>
        <v>0</v>
      </c>
      <c r="AA62" s="17" t="b">
        <f t="shared" si="22"/>
        <v>0</v>
      </c>
      <c r="AB62" s="17" t="b">
        <f t="shared" si="22"/>
        <v>0</v>
      </c>
      <c r="AC62" s="17" t="b">
        <f t="shared" si="22"/>
        <v>0</v>
      </c>
      <c r="AD62" s="17" t="b">
        <f t="shared" si="22"/>
        <v>0</v>
      </c>
      <c r="AE62" s="17" t="b">
        <f t="shared" si="22"/>
        <v>0</v>
      </c>
      <c r="AF62" s="17" t="b">
        <f t="shared" si="22"/>
        <v>0</v>
      </c>
      <c r="AG62" s="17" t="b">
        <f t="shared" si="22"/>
        <v>0</v>
      </c>
      <c r="AH62" s="17" t="b">
        <f t="shared" si="22"/>
        <v>0</v>
      </c>
      <c r="AI62" s="17" t="b">
        <f t="shared" si="22"/>
        <v>0</v>
      </c>
    </row>
    <row r="63" spans="1:41" hidden="1" x14ac:dyDescent="0.25">
      <c r="A63" s="106" t="s">
        <v>57</v>
      </c>
      <c r="E63" s="17" t="b">
        <f t="shared" ref="E63:AI63" si="23">AND(NOT(E62),E16="y")</f>
        <v>0</v>
      </c>
      <c r="F63" s="17" t="b">
        <f t="shared" si="23"/>
        <v>0</v>
      </c>
      <c r="G63" s="17" t="b">
        <f t="shared" si="23"/>
        <v>0</v>
      </c>
      <c r="H63" s="17" t="b">
        <f t="shared" si="23"/>
        <v>0</v>
      </c>
      <c r="I63" s="17" t="b">
        <f t="shared" si="23"/>
        <v>0</v>
      </c>
      <c r="J63" s="17" t="b">
        <f t="shared" si="23"/>
        <v>0</v>
      </c>
      <c r="K63" s="17" t="b">
        <f t="shared" si="23"/>
        <v>0</v>
      </c>
      <c r="L63" s="17" t="b">
        <f t="shared" si="23"/>
        <v>0</v>
      </c>
      <c r="M63" s="17" t="b">
        <f t="shared" si="23"/>
        <v>0</v>
      </c>
      <c r="N63" s="17" t="b">
        <f t="shared" si="23"/>
        <v>0</v>
      </c>
      <c r="O63" s="17" t="b">
        <f t="shared" si="23"/>
        <v>0</v>
      </c>
      <c r="P63" s="17" t="b">
        <f t="shared" si="23"/>
        <v>0</v>
      </c>
      <c r="Q63" s="17" t="b">
        <f t="shared" si="23"/>
        <v>0</v>
      </c>
      <c r="R63" s="17" t="b">
        <f t="shared" si="23"/>
        <v>0</v>
      </c>
      <c r="S63" s="17" t="b">
        <f t="shared" si="23"/>
        <v>0</v>
      </c>
      <c r="T63" s="17" t="b">
        <f t="shared" si="23"/>
        <v>0</v>
      </c>
      <c r="U63" s="17" t="b">
        <f t="shared" si="23"/>
        <v>0</v>
      </c>
      <c r="V63" s="17" t="b">
        <f t="shared" si="23"/>
        <v>0</v>
      </c>
      <c r="W63" s="17" t="b">
        <f t="shared" si="23"/>
        <v>0</v>
      </c>
      <c r="X63" s="17" t="b">
        <f t="shared" si="23"/>
        <v>0</v>
      </c>
      <c r="Y63" s="17" t="b">
        <f t="shared" si="23"/>
        <v>0</v>
      </c>
      <c r="Z63" s="17" t="b">
        <f t="shared" si="23"/>
        <v>0</v>
      </c>
      <c r="AA63" s="17" t="b">
        <f t="shared" si="23"/>
        <v>0</v>
      </c>
      <c r="AB63" s="17" t="b">
        <f t="shared" si="23"/>
        <v>0</v>
      </c>
      <c r="AC63" s="17" t="b">
        <f t="shared" si="23"/>
        <v>0</v>
      </c>
      <c r="AD63" s="17" t="b">
        <f t="shared" si="23"/>
        <v>0</v>
      </c>
      <c r="AE63" s="17" t="b">
        <f t="shared" si="23"/>
        <v>0</v>
      </c>
      <c r="AF63" s="17" t="b">
        <f t="shared" si="23"/>
        <v>0</v>
      </c>
      <c r="AG63" s="17" t="b">
        <f t="shared" si="23"/>
        <v>0</v>
      </c>
      <c r="AH63" s="17" t="b">
        <f t="shared" si="23"/>
        <v>0</v>
      </c>
      <c r="AI63" s="17" t="b">
        <f t="shared" si="23"/>
        <v>0</v>
      </c>
    </row>
    <row r="64" spans="1:41" hidden="1" x14ac:dyDescent="0.25">
      <c r="A64" s="106" t="s">
        <v>59</v>
      </c>
      <c r="E64" s="17" t="b">
        <f t="shared" ref="E64:AI64" si="24">AND(NOT(E62),NOT(E63),E17="f")</f>
        <v>0</v>
      </c>
      <c r="F64" s="17" t="b">
        <f t="shared" si="24"/>
        <v>0</v>
      </c>
      <c r="G64" s="17" t="b">
        <f t="shared" si="24"/>
        <v>0</v>
      </c>
      <c r="H64" s="17" t="b">
        <f t="shared" si="24"/>
        <v>0</v>
      </c>
      <c r="I64" s="17" t="b">
        <f t="shared" si="24"/>
        <v>0</v>
      </c>
      <c r="J64" s="17" t="b">
        <f t="shared" si="24"/>
        <v>0</v>
      </c>
      <c r="K64" s="17" t="b">
        <f t="shared" si="24"/>
        <v>0</v>
      </c>
      <c r="L64" s="17" t="b">
        <f t="shared" si="24"/>
        <v>0</v>
      </c>
      <c r="M64" s="17" t="b">
        <f t="shared" si="24"/>
        <v>0</v>
      </c>
      <c r="N64" s="17" t="b">
        <f t="shared" si="24"/>
        <v>0</v>
      </c>
      <c r="O64" s="17" t="b">
        <f t="shared" si="24"/>
        <v>0</v>
      </c>
      <c r="P64" s="17" t="b">
        <f t="shared" si="24"/>
        <v>0</v>
      </c>
      <c r="Q64" s="17" t="b">
        <f t="shared" si="24"/>
        <v>0</v>
      </c>
      <c r="R64" s="17" t="b">
        <f t="shared" si="24"/>
        <v>0</v>
      </c>
      <c r="S64" s="17" t="b">
        <f t="shared" si="24"/>
        <v>0</v>
      </c>
      <c r="T64" s="17" t="b">
        <f t="shared" si="24"/>
        <v>0</v>
      </c>
      <c r="U64" s="17" t="b">
        <f t="shared" si="24"/>
        <v>0</v>
      </c>
      <c r="V64" s="17" t="b">
        <f t="shared" si="24"/>
        <v>0</v>
      </c>
      <c r="W64" s="17" t="b">
        <f t="shared" si="24"/>
        <v>0</v>
      </c>
      <c r="X64" s="17" t="b">
        <f t="shared" si="24"/>
        <v>0</v>
      </c>
      <c r="Y64" s="17" t="b">
        <f t="shared" si="24"/>
        <v>0</v>
      </c>
      <c r="Z64" s="17" t="b">
        <f t="shared" si="24"/>
        <v>0</v>
      </c>
      <c r="AA64" s="17" t="b">
        <f t="shared" si="24"/>
        <v>0</v>
      </c>
      <c r="AB64" s="17" t="b">
        <f t="shared" si="24"/>
        <v>0</v>
      </c>
      <c r="AC64" s="17" t="b">
        <f t="shared" si="24"/>
        <v>0</v>
      </c>
      <c r="AD64" s="17" t="b">
        <f t="shared" si="24"/>
        <v>0</v>
      </c>
      <c r="AE64" s="17" t="b">
        <f t="shared" si="24"/>
        <v>0</v>
      </c>
      <c r="AF64" s="17" t="b">
        <f t="shared" si="24"/>
        <v>0</v>
      </c>
      <c r="AG64" s="17" t="b">
        <f t="shared" si="24"/>
        <v>0</v>
      </c>
      <c r="AH64" s="17" t="b">
        <f t="shared" si="24"/>
        <v>0</v>
      </c>
      <c r="AI64" s="17" t="b">
        <f t="shared" si="24"/>
        <v>0</v>
      </c>
    </row>
    <row r="65" spans="1:35" hidden="1" x14ac:dyDescent="0.25">
      <c r="A65" s="106" t="s">
        <v>60</v>
      </c>
      <c r="E65" s="17" t="b">
        <f t="shared" ref="E65:AI65" si="25">AND(NOT(E62),NOT(E63),E17="h")</f>
        <v>0</v>
      </c>
      <c r="F65" s="17" t="b">
        <f t="shared" si="25"/>
        <v>0</v>
      </c>
      <c r="G65" s="17" t="b">
        <f t="shared" si="25"/>
        <v>0</v>
      </c>
      <c r="H65" s="17" t="b">
        <f t="shared" si="25"/>
        <v>0</v>
      </c>
      <c r="I65" s="17" t="b">
        <f t="shared" si="25"/>
        <v>0</v>
      </c>
      <c r="J65" s="17" t="b">
        <f t="shared" si="25"/>
        <v>0</v>
      </c>
      <c r="K65" s="17" t="b">
        <f t="shared" si="25"/>
        <v>0</v>
      </c>
      <c r="L65" s="17" t="b">
        <f t="shared" si="25"/>
        <v>0</v>
      </c>
      <c r="M65" s="17" t="b">
        <f t="shared" si="25"/>
        <v>0</v>
      </c>
      <c r="N65" s="17" t="b">
        <f t="shared" si="25"/>
        <v>0</v>
      </c>
      <c r="O65" s="17" t="b">
        <f t="shared" si="25"/>
        <v>0</v>
      </c>
      <c r="P65" s="17" t="b">
        <f t="shared" si="25"/>
        <v>0</v>
      </c>
      <c r="Q65" s="17" t="b">
        <f t="shared" si="25"/>
        <v>0</v>
      </c>
      <c r="R65" s="17" t="b">
        <f t="shared" si="25"/>
        <v>0</v>
      </c>
      <c r="S65" s="17" t="b">
        <f t="shared" si="25"/>
        <v>0</v>
      </c>
      <c r="T65" s="17" t="b">
        <f t="shared" si="25"/>
        <v>0</v>
      </c>
      <c r="U65" s="17" t="b">
        <f t="shared" si="25"/>
        <v>0</v>
      </c>
      <c r="V65" s="17" t="b">
        <f t="shared" si="25"/>
        <v>0</v>
      </c>
      <c r="W65" s="17" t="b">
        <f t="shared" si="25"/>
        <v>0</v>
      </c>
      <c r="X65" s="17" t="b">
        <f t="shared" si="25"/>
        <v>0</v>
      </c>
      <c r="Y65" s="17" t="b">
        <f t="shared" si="25"/>
        <v>0</v>
      </c>
      <c r="Z65" s="17" t="b">
        <f t="shared" si="25"/>
        <v>0</v>
      </c>
      <c r="AA65" s="17" t="b">
        <f t="shared" si="25"/>
        <v>0</v>
      </c>
      <c r="AB65" s="17" t="b">
        <f t="shared" si="25"/>
        <v>0</v>
      </c>
      <c r="AC65" s="17" t="b">
        <f t="shared" si="25"/>
        <v>0</v>
      </c>
      <c r="AD65" s="17" t="b">
        <f t="shared" si="25"/>
        <v>0</v>
      </c>
      <c r="AE65" s="17" t="b">
        <f t="shared" si="25"/>
        <v>0</v>
      </c>
      <c r="AF65" s="17" t="b">
        <f t="shared" si="25"/>
        <v>0</v>
      </c>
      <c r="AG65" s="17" t="b">
        <f t="shared" si="25"/>
        <v>0</v>
      </c>
      <c r="AH65" s="17" t="b">
        <f t="shared" si="25"/>
        <v>0</v>
      </c>
      <c r="AI65" s="17" t="b">
        <f t="shared" si="25"/>
        <v>0</v>
      </c>
    </row>
    <row r="66" spans="1:35" hidden="1" x14ac:dyDescent="0.25">
      <c r="A66" s="111"/>
      <c r="B66" s="111"/>
      <c r="C66" s="111"/>
      <c r="D66" s="112"/>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row>
    <row r="67" spans="1:35" hidden="1" x14ac:dyDescent="0.25">
      <c r="A67" s="111" t="s">
        <v>77</v>
      </c>
      <c r="B67" s="111"/>
      <c r="C67" s="111"/>
      <c r="D67" s="112"/>
      <c r="E67" s="113" t="e">
        <f t="shared" ref="E67:AI67" si="26">AND(E54,E55,NOT(E56))*$AC$7</f>
        <v>#N/A</v>
      </c>
      <c r="F67" s="113" t="e">
        <f t="shared" si="26"/>
        <v>#N/A</v>
      </c>
      <c r="G67" s="113" t="e">
        <f t="shared" si="26"/>
        <v>#N/A</v>
      </c>
      <c r="H67" s="113" t="e">
        <f t="shared" si="26"/>
        <v>#N/A</v>
      </c>
      <c r="I67" s="113" t="e">
        <f t="shared" si="26"/>
        <v>#N/A</v>
      </c>
      <c r="J67" s="113" t="e">
        <f t="shared" si="26"/>
        <v>#N/A</v>
      </c>
      <c r="K67" s="113" t="e">
        <f t="shared" si="26"/>
        <v>#N/A</v>
      </c>
      <c r="L67" s="113" t="e">
        <f t="shared" si="26"/>
        <v>#N/A</v>
      </c>
      <c r="M67" s="113" t="e">
        <f t="shared" si="26"/>
        <v>#N/A</v>
      </c>
      <c r="N67" s="113" t="e">
        <f t="shared" si="26"/>
        <v>#N/A</v>
      </c>
      <c r="O67" s="113" t="e">
        <f t="shared" si="26"/>
        <v>#N/A</v>
      </c>
      <c r="P67" s="113" t="e">
        <f t="shared" si="26"/>
        <v>#N/A</v>
      </c>
      <c r="Q67" s="113" t="e">
        <f t="shared" si="26"/>
        <v>#N/A</v>
      </c>
      <c r="R67" s="113" t="e">
        <f t="shared" si="26"/>
        <v>#N/A</v>
      </c>
      <c r="S67" s="113" t="e">
        <f t="shared" si="26"/>
        <v>#N/A</v>
      </c>
      <c r="T67" s="113" t="e">
        <f t="shared" si="26"/>
        <v>#N/A</v>
      </c>
      <c r="U67" s="113" t="e">
        <f t="shared" si="26"/>
        <v>#N/A</v>
      </c>
      <c r="V67" s="113" t="e">
        <f t="shared" si="26"/>
        <v>#N/A</v>
      </c>
      <c r="W67" s="113" t="e">
        <f t="shared" si="26"/>
        <v>#N/A</v>
      </c>
      <c r="X67" s="113" t="e">
        <f t="shared" si="26"/>
        <v>#N/A</v>
      </c>
      <c r="Y67" s="113" t="e">
        <f t="shared" si="26"/>
        <v>#N/A</v>
      </c>
      <c r="Z67" s="113" t="e">
        <f t="shared" si="26"/>
        <v>#N/A</v>
      </c>
      <c r="AA67" s="113" t="e">
        <f t="shared" si="26"/>
        <v>#N/A</v>
      </c>
      <c r="AB67" s="113" t="e">
        <f t="shared" si="26"/>
        <v>#N/A</v>
      </c>
      <c r="AC67" s="113" t="e">
        <f t="shared" si="26"/>
        <v>#N/A</v>
      </c>
      <c r="AD67" s="113" t="e">
        <f t="shared" si="26"/>
        <v>#N/A</v>
      </c>
      <c r="AE67" s="113" t="e">
        <f t="shared" si="26"/>
        <v>#N/A</v>
      </c>
      <c r="AF67" s="113" t="e">
        <f t="shared" si="26"/>
        <v>#N/A</v>
      </c>
      <c r="AG67" s="113" t="e">
        <f t="shared" si="26"/>
        <v>#N/A</v>
      </c>
      <c r="AH67" s="113" t="e">
        <f t="shared" si="26"/>
        <v>#N/A</v>
      </c>
      <c r="AI67" s="113" t="e">
        <f t="shared" si="26"/>
        <v>#N/A</v>
      </c>
    </row>
    <row r="68" spans="1:35" hidden="1" x14ac:dyDescent="0.25">
      <c r="A68" s="106" t="s">
        <v>76</v>
      </c>
      <c r="E68" s="17">
        <f t="shared" ref="E68:AI68" si="27">IF(OR(E62,E63,E64),$AC$7,IF(E65,$AC$7/2,0))</f>
        <v>0</v>
      </c>
      <c r="F68" s="17">
        <f t="shared" si="27"/>
        <v>0</v>
      </c>
      <c r="G68" s="17">
        <f t="shared" si="27"/>
        <v>0</v>
      </c>
      <c r="H68" s="17">
        <f t="shared" si="27"/>
        <v>0</v>
      </c>
      <c r="I68" s="17">
        <f t="shared" si="27"/>
        <v>0</v>
      </c>
      <c r="J68" s="17">
        <f t="shared" si="27"/>
        <v>0</v>
      </c>
      <c r="K68" s="17">
        <f t="shared" si="27"/>
        <v>0</v>
      </c>
      <c r="L68" s="17">
        <f t="shared" si="27"/>
        <v>0</v>
      </c>
      <c r="M68" s="17">
        <f t="shared" si="27"/>
        <v>0</v>
      </c>
      <c r="N68" s="17">
        <f t="shared" si="27"/>
        <v>0</v>
      </c>
      <c r="O68" s="17">
        <f t="shared" si="27"/>
        <v>0</v>
      </c>
      <c r="P68" s="17">
        <f t="shared" si="27"/>
        <v>0</v>
      </c>
      <c r="Q68" s="17">
        <f t="shared" si="27"/>
        <v>0</v>
      </c>
      <c r="R68" s="17">
        <f t="shared" si="27"/>
        <v>0</v>
      </c>
      <c r="S68" s="17">
        <f t="shared" si="27"/>
        <v>0</v>
      </c>
      <c r="T68" s="17">
        <f t="shared" si="27"/>
        <v>0</v>
      </c>
      <c r="U68" s="17">
        <f t="shared" si="27"/>
        <v>0</v>
      </c>
      <c r="V68" s="17">
        <f t="shared" si="27"/>
        <v>0</v>
      </c>
      <c r="W68" s="17">
        <f t="shared" si="27"/>
        <v>0</v>
      </c>
      <c r="X68" s="17">
        <f t="shared" si="27"/>
        <v>0</v>
      </c>
      <c r="Y68" s="17">
        <f t="shared" si="27"/>
        <v>0</v>
      </c>
      <c r="Z68" s="17">
        <f t="shared" si="27"/>
        <v>0</v>
      </c>
      <c r="AA68" s="17">
        <f t="shared" si="27"/>
        <v>0</v>
      </c>
      <c r="AB68" s="17">
        <f t="shared" si="27"/>
        <v>0</v>
      </c>
      <c r="AC68" s="17">
        <f t="shared" si="27"/>
        <v>0</v>
      </c>
      <c r="AD68" s="17">
        <f t="shared" si="27"/>
        <v>0</v>
      </c>
      <c r="AE68" s="17">
        <f t="shared" si="27"/>
        <v>0</v>
      </c>
      <c r="AF68" s="17">
        <f t="shared" si="27"/>
        <v>0</v>
      </c>
      <c r="AG68" s="17">
        <f t="shared" si="27"/>
        <v>0</v>
      </c>
      <c r="AH68" s="17">
        <f t="shared" si="27"/>
        <v>0</v>
      </c>
      <c r="AI68" s="17">
        <f t="shared" si="27"/>
        <v>0</v>
      </c>
    </row>
    <row r="69" spans="1:35" hidden="1" x14ac:dyDescent="0.25">
      <c r="A69" s="106" t="s">
        <v>78</v>
      </c>
      <c r="E69" s="114" t="e">
        <f t="shared" ref="E69:AI69" si="28">SUM(E20,E25,E30,E37)</f>
        <v>#N/A</v>
      </c>
      <c r="F69" s="114" t="e">
        <f t="shared" si="28"/>
        <v>#N/A</v>
      </c>
      <c r="G69" s="114" t="e">
        <f t="shared" si="28"/>
        <v>#N/A</v>
      </c>
      <c r="H69" s="114" t="e">
        <f t="shared" si="28"/>
        <v>#N/A</v>
      </c>
      <c r="I69" s="114" t="e">
        <f t="shared" si="28"/>
        <v>#N/A</v>
      </c>
      <c r="J69" s="114" t="e">
        <f t="shared" si="28"/>
        <v>#N/A</v>
      </c>
      <c r="K69" s="114" t="e">
        <f t="shared" si="28"/>
        <v>#N/A</v>
      </c>
      <c r="L69" s="114" t="e">
        <f t="shared" si="28"/>
        <v>#N/A</v>
      </c>
      <c r="M69" s="114" t="e">
        <f t="shared" si="28"/>
        <v>#N/A</v>
      </c>
      <c r="N69" s="114" t="e">
        <f t="shared" si="28"/>
        <v>#N/A</v>
      </c>
      <c r="O69" s="114" t="e">
        <f t="shared" si="28"/>
        <v>#N/A</v>
      </c>
      <c r="P69" s="114" t="e">
        <f t="shared" si="28"/>
        <v>#N/A</v>
      </c>
      <c r="Q69" s="114" t="e">
        <f t="shared" si="28"/>
        <v>#N/A</v>
      </c>
      <c r="R69" s="114" t="e">
        <f t="shared" si="28"/>
        <v>#N/A</v>
      </c>
      <c r="S69" s="114" t="e">
        <f t="shared" si="28"/>
        <v>#N/A</v>
      </c>
      <c r="T69" s="114" t="e">
        <f t="shared" si="28"/>
        <v>#N/A</v>
      </c>
      <c r="U69" s="114" t="e">
        <f t="shared" si="28"/>
        <v>#N/A</v>
      </c>
      <c r="V69" s="114" t="e">
        <f t="shared" si="28"/>
        <v>#N/A</v>
      </c>
      <c r="W69" s="114" t="e">
        <f t="shared" si="28"/>
        <v>#N/A</v>
      </c>
      <c r="X69" s="114" t="e">
        <f t="shared" si="28"/>
        <v>#N/A</v>
      </c>
      <c r="Y69" s="114" t="e">
        <f t="shared" si="28"/>
        <v>#N/A</v>
      </c>
      <c r="Z69" s="114" t="e">
        <f t="shared" si="28"/>
        <v>#N/A</v>
      </c>
      <c r="AA69" s="114" t="e">
        <f t="shared" si="28"/>
        <v>#N/A</v>
      </c>
      <c r="AB69" s="114" t="e">
        <f t="shared" si="28"/>
        <v>#N/A</v>
      </c>
      <c r="AC69" s="114" t="e">
        <f t="shared" si="28"/>
        <v>#N/A</v>
      </c>
      <c r="AD69" s="114" t="e">
        <f t="shared" si="28"/>
        <v>#N/A</v>
      </c>
      <c r="AE69" s="114" t="e">
        <f t="shared" si="28"/>
        <v>#N/A</v>
      </c>
      <c r="AF69" s="114" t="e">
        <f t="shared" si="28"/>
        <v>#N/A</v>
      </c>
      <c r="AG69" s="114" t="e">
        <f t="shared" si="28"/>
        <v>#N/A</v>
      </c>
      <c r="AH69" s="114" t="e">
        <f t="shared" si="28"/>
        <v>#N/A</v>
      </c>
      <c r="AI69" s="114" t="e">
        <f t="shared" si="28"/>
        <v>#N/A</v>
      </c>
    </row>
    <row r="70" spans="1:35" hidden="1" x14ac:dyDescent="0.25">
      <c r="A70" s="106" t="s">
        <v>79</v>
      </c>
      <c r="E70" s="114" t="e">
        <f>MAX(0,E67-E68-E69-E35)</f>
        <v>#N/A</v>
      </c>
      <c r="F70" s="114" t="e">
        <f t="shared" ref="F70:AI70" si="29">MAX(0,F67-F68-F69-F35)</f>
        <v>#N/A</v>
      </c>
      <c r="G70" s="114" t="e">
        <f t="shared" si="29"/>
        <v>#N/A</v>
      </c>
      <c r="H70" s="114" t="e">
        <f t="shared" si="29"/>
        <v>#N/A</v>
      </c>
      <c r="I70" s="114" t="e">
        <f t="shared" si="29"/>
        <v>#N/A</v>
      </c>
      <c r="J70" s="114" t="e">
        <f t="shared" si="29"/>
        <v>#N/A</v>
      </c>
      <c r="K70" s="114" t="e">
        <f t="shared" si="29"/>
        <v>#N/A</v>
      </c>
      <c r="L70" s="114" t="e">
        <f t="shared" si="29"/>
        <v>#N/A</v>
      </c>
      <c r="M70" s="114" t="e">
        <f t="shared" si="29"/>
        <v>#N/A</v>
      </c>
      <c r="N70" s="114" t="e">
        <f t="shared" si="29"/>
        <v>#N/A</v>
      </c>
      <c r="O70" s="114" t="e">
        <f t="shared" si="29"/>
        <v>#N/A</v>
      </c>
      <c r="P70" s="114" t="e">
        <f t="shared" si="29"/>
        <v>#N/A</v>
      </c>
      <c r="Q70" s="114" t="e">
        <f t="shared" si="29"/>
        <v>#N/A</v>
      </c>
      <c r="R70" s="114" t="e">
        <f t="shared" si="29"/>
        <v>#N/A</v>
      </c>
      <c r="S70" s="114" t="e">
        <f t="shared" si="29"/>
        <v>#N/A</v>
      </c>
      <c r="T70" s="114" t="e">
        <f t="shared" si="29"/>
        <v>#N/A</v>
      </c>
      <c r="U70" s="114" t="e">
        <f t="shared" si="29"/>
        <v>#N/A</v>
      </c>
      <c r="V70" s="114" t="e">
        <f t="shared" si="29"/>
        <v>#N/A</v>
      </c>
      <c r="W70" s="114" t="e">
        <f t="shared" si="29"/>
        <v>#N/A</v>
      </c>
      <c r="X70" s="114" t="e">
        <f t="shared" si="29"/>
        <v>#N/A</v>
      </c>
      <c r="Y70" s="114" t="e">
        <f t="shared" si="29"/>
        <v>#N/A</v>
      </c>
      <c r="Z70" s="114" t="e">
        <f t="shared" si="29"/>
        <v>#N/A</v>
      </c>
      <c r="AA70" s="114" t="e">
        <f t="shared" si="29"/>
        <v>#N/A</v>
      </c>
      <c r="AB70" s="114" t="e">
        <f t="shared" si="29"/>
        <v>#N/A</v>
      </c>
      <c r="AC70" s="114" t="e">
        <f t="shared" si="29"/>
        <v>#N/A</v>
      </c>
      <c r="AD70" s="114" t="e">
        <f t="shared" si="29"/>
        <v>#N/A</v>
      </c>
      <c r="AE70" s="114" t="e">
        <f t="shared" si="29"/>
        <v>#N/A</v>
      </c>
      <c r="AF70" s="114" t="e">
        <f t="shared" si="29"/>
        <v>#N/A</v>
      </c>
      <c r="AG70" s="114" t="e">
        <f t="shared" si="29"/>
        <v>#N/A</v>
      </c>
      <c r="AH70" s="114" t="e">
        <f t="shared" si="29"/>
        <v>#N/A</v>
      </c>
      <c r="AI70" s="114" t="e">
        <f t="shared" si="29"/>
        <v>#N/A</v>
      </c>
    </row>
    <row r="71" spans="1:35" hidden="1" x14ac:dyDescent="0.25">
      <c r="A71" s="106" t="s">
        <v>213</v>
      </c>
      <c r="E71" s="17">
        <v>0.5</v>
      </c>
      <c r="F71" s="17">
        <v>0.5</v>
      </c>
      <c r="G71" s="17">
        <v>0.5</v>
      </c>
      <c r="H71" s="17">
        <v>0.5</v>
      </c>
      <c r="I71" s="17">
        <v>0.5</v>
      </c>
      <c r="J71" s="17">
        <v>0.5</v>
      </c>
      <c r="K71" s="17">
        <v>0.5</v>
      </c>
      <c r="L71" s="17">
        <v>0.5</v>
      </c>
      <c r="M71" s="17">
        <v>0.5</v>
      </c>
      <c r="N71" s="17">
        <v>0.5</v>
      </c>
      <c r="O71" s="17">
        <v>0.5</v>
      </c>
      <c r="P71" s="17">
        <v>0.5</v>
      </c>
      <c r="Q71" s="17">
        <v>0.5</v>
      </c>
      <c r="R71" s="17">
        <v>0.5</v>
      </c>
      <c r="S71" s="17">
        <v>0.5</v>
      </c>
      <c r="T71" s="17">
        <v>0.5</v>
      </c>
      <c r="U71" s="17">
        <v>0.5</v>
      </c>
      <c r="V71" s="17">
        <v>0.5</v>
      </c>
      <c r="W71" s="17">
        <v>0.5</v>
      </c>
      <c r="X71" s="17">
        <v>0.5</v>
      </c>
      <c r="Y71" s="17">
        <v>0.5</v>
      </c>
      <c r="Z71" s="17">
        <v>0.5</v>
      </c>
      <c r="AA71" s="17">
        <v>0.5</v>
      </c>
      <c r="AB71" s="17">
        <v>0.5</v>
      </c>
      <c r="AC71" s="17">
        <v>0.5</v>
      </c>
      <c r="AD71" s="17">
        <v>0.5</v>
      </c>
      <c r="AE71" s="17">
        <v>0.5</v>
      </c>
      <c r="AF71" s="17">
        <v>0.5</v>
      </c>
      <c r="AG71" s="17">
        <v>0.5</v>
      </c>
      <c r="AH71" s="17">
        <v>0.5</v>
      </c>
      <c r="AI71" s="17">
        <v>0.5</v>
      </c>
    </row>
    <row r="72" spans="1:35" hidden="1" x14ac:dyDescent="0.25"/>
    <row r="73" spans="1:35" hidden="1" x14ac:dyDescent="0.25"/>
    <row r="74" spans="1:35" hidden="1" x14ac:dyDescent="0.25">
      <c r="A74" s="188" t="s">
        <v>233</v>
      </c>
      <c r="B74" s="188"/>
      <c r="C74" s="188"/>
      <c r="D74" s="189"/>
      <c r="E74" s="190">
        <f>VLOOKUP(C12,Dim!$B$4:$C$15,2,FALSE)</f>
        <v>5</v>
      </c>
      <c r="F74" s="191"/>
      <c r="G74" s="191"/>
      <c r="H74" s="191"/>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1"/>
      <c r="AI74" s="192"/>
    </row>
    <row r="75" spans="1:35" hidden="1" x14ac:dyDescent="0.25">
      <c r="A75" s="188" t="s">
        <v>234</v>
      </c>
      <c r="B75" s="188"/>
      <c r="C75" s="188"/>
      <c r="D75" s="189"/>
      <c r="E75" s="193">
        <f t="shared" ref="E75:AI75" si="30">E10</f>
        <v>1</v>
      </c>
      <c r="F75" s="194">
        <f t="shared" si="30"/>
        <v>2</v>
      </c>
      <c r="G75" s="194">
        <f t="shared" si="30"/>
        <v>3</v>
      </c>
      <c r="H75" s="194">
        <f t="shared" si="30"/>
        <v>4</v>
      </c>
      <c r="I75" s="194">
        <f t="shared" si="30"/>
        <v>5</v>
      </c>
      <c r="J75" s="194">
        <f t="shared" si="30"/>
        <v>6</v>
      </c>
      <c r="K75" s="194">
        <f t="shared" si="30"/>
        <v>7</v>
      </c>
      <c r="L75" s="194">
        <f t="shared" si="30"/>
        <v>8</v>
      </c>
      <c r="M75" s="194">
        <f t="shared" si="30"/>
        <v>9</v>
      </c>
      <c r="N75" s="194">
        <f t="shared" si="30"/>
        <v>10</v>
      </c>
      <c r="O75" s="194">
        <f t="shared" si="30"/>
        <v>11</v>
      </c>
      <c r="P75" s="194">
        <f t="shared" si="30"/>
        <v>12</v>
      </c>
      <c r="Q75" s="194">
        <f t="shared" si="30"/>
        <v>13</v>
      </c>
      <c r="R75" s="194">
        <f t="shared" si="30"/>
        <v>14</v>
      </c>
      <c r="S75" s="194">
        <f t="shared" si="30"/>
        <v>15</v>
      </c>
      <c r="T75" s="194">
        <f t="shared" si="30"/>
        <v>16</v>
      </c>
      <c r="U75" s="194">
        <f t="shared" si="30"/>
        <v>17</v>
      </c>
      <c r="V75" s="194">
        <f t="shared" si="30"/>
        <v>18</v>
      </c>
      <c r="W75" s="194">
        <f t="shared" si="30"/>
        <v>19</v>
      </c>
      <c r="X75" s="194">
        <f t="shared" si="30"/>
        <v>20</v>
      </c>
      <c r="Y75" s="194">
        <f t="shared" si="30"/>
        <v>21</v>
      </c>
      <c r="Z75" s="194">
        <f t="shared" si="30"/>
        <v>22</v>
      </c>
      <c r="AA75" s="194">
        <f t="shared" si="30"/>
        <v>23</v>
      </c>
      <c r="AB75" s="194">
        <f t="shared" si="30"/>
        <v>24</v>
      </c>
      <c r="AC75" s="194">
        <f t="shared" si="30"/>
        <v>25</v>
      </c>
      <c r="AD75" s="194">
        <f t="shared" si="30"/>
        <v>26</v>
      </c>
      <c r="AE75" s="194">
        <f t="shared" si="30"/>
        <v>27</v>
      </c>
      <c r="AF75" s="194">
        <f t="shared" si="30"/>
        <v>28</v>
      </c>
      <c r="AG75" s="194">
        <f t="shared" si="30"/>
        <v>29</v>
      </c>
      <c r="AH75" s="194">
        <f t="shared" si="30"/>
        <v>30</v>
      </c>
      <c r="AI75" s="195">
        <f t="shared" si="30"/>
        <v>31</v>
      </c>
    </row>
    <row r="76" spans="1:35" hidden="1" x14ac:dyDescent="0.25">
      <c r="A76" s="188" t="s">
        <v>235</v>
      </c>
      <c r="B76" s="188"/>
      <c r="C76" s="188"/>
      <c r="D76" s="189"/>
      <c r="E76" s="196">
        <f>COUNTIFS(AUHRA!$L$2:$L$481,$E$74,AUHRA!$J$2:$J$481,E$75)</f>
        <v>0</v>
      </c>
      <c r="F76" s="197">
        <f>COUNTIFS(AUHRA!$L$2:$L$481,$E$74,AUHRA!$J$2:$J$481,F$75)</f>
        <v>0</v>
      </c>
      <c r="G76" s="197">
        <f>COUNTIFS(AUHRA!$L$2:$L$481,$E$74,AUHRA!$J$2:$J$481,G$75)</f>
        <v>0</v>
      </c>
      <c r="H76" s="197">
        <f>COUNTIFS(AUHRA!$L$2:$L$481,$E$74,AUHRA!$J$2:$J$481,H$75)</f>
        <v>0</v>
      </c>
      <c r="I76" s="197">
        <f>COUNTIFS(AUHRA!$L$2:$L$481,$E$74,AUHRA!$J$2:$J$481,I$75)</f>
        <v>0</v>
      </c>
      <c r="J76" s="197">
        <f>COUNTIFS(AUHRA!$L$2:$L$481,$E$74,AUHRA!$J$2:$J$481,J$75)</f>
        <v>0</v>
      </c>
      <c r="K76" s="197">
        <f>COUNTIFS(AUHRA!$L$2:$L$481,$E$74,AUHRA!$J$2:$J$481,K$75)</f>
        <v>0</v>
      </c>
      <c r="L76" s="197">
        <f>COUNTIFS(AUHRA!$L$2:$L$481,$E$74,AUHRA!$J$2:$J$481,L$75)</f>
        <v>0</v>
      </c>
      <c r="M76" s="197">
        <f>COUNTIFS(AUHRA!$L$2:$L$481,$E$74,AUHRA!$J$2:$J$481,M$75)</f>
        <v>0</v>
      </c>
      <c r="N76" s="197">
        <f>COUNTIFS(AUHRA!$L$2:$L$481,$E$74,AUHRA!$J$2:$J$481,N$75)</f>
        <v>0</v>
      </c>
      <c r="O76" s="197">
        <f>COUNTIFS(AUHRA!$L$2:$L$481,$E$74,AUHRA!$J$2:$J$481,O$75)</f>
        <v>0</v>
      </c>
      <c r="P76" s="197">
        <f>COUNTIFS(AUHRA!$L$2:$L$481,$E$74,AUHRA!$J$2:$J$481,P$75)</f>
        <v>0</v>
      </c>
      <c r="Q76" s="197">
        <f>COUNTIFS(AUHRA!$L$2:$L$481,$E$74,AUHRA!$J$2:$J$481,Q$75)</f>
        <v>0</v>
      </c>
      <c r="R76" s="197">
        <f>COUNTIFS(AUHRA!$L$2:$L$481,$E$74,AUHRA!$J$2:$J$481,R$75)</f>
        <v>0</v>
      </c>
      <c r="S76" s="197">
        <f>COUNTIFS(AUHRA!$L$2:$L$481,$E$74,AUHRA!$J$2:$J$481,S$75)</f>
        <v>0</v>
      </c>
      <c r="T76" s="197">
        <f>COUNTIFS(AUHRA!$L$2:$L$481,$E$74,AUHRA!$J$2:$J$481,T$75)</f>
        <v>0</v>
      </c>
      <c r="U76" s="197">
        <f>COUNTIFS(AUHRA!$L$2:$L$481,$E$74,AUHRA!$J$2:$J$481,U$75)</f>
        <v>0</v>
      </c>
      <c r="V76" s="197">
        <f>COUNTIFS(AUHRA!$L$2:$L$481,$E$74,AUHRA!$J$2:$J$481,V$75)</f>
        <v>0</v>
      </c>
      <c r="W76" s="197">
        <f>COUNTIFS(AUHRA!$L$2:$L$481,$E$74,AUHRA!$J$2:$J$481,W$75)</f>
        <v>0</v>
      </c>
      <c r="X76" s="197">
        <f>COUNTIFS(AUHRA!$L$2:$L$481,$E$74,AUHRA!$J$2:$J$481,X$75)</f>
        <v>0</v>
      </c>
      <c r="Y76" s="197">
        <f>COUNTIFS(AUHRA!$L$2:$L$481,$E$74,AUHRA!$J$2:$J$481,Y$75)</f>
        <v>0</v>
      </c>
      <c r="Z76" s="197">
        <f>COUNTIFS(AUHRA!$L$2:$L$481,$E$74,AUHRA!$J$2:$J$481,Z$75)</f>
        <v>0</v>
      </c>
      <c r="AA76" s="197">
        <f>COUNTIFS(AUHRA!$L$2:$L$481,$E$74,AUHRA!$J$2:$J$481,AA$75)</f>
        <v>0</v>
      </c>
      <c r="AB76" s="197">
        <f>COUNTIFS(AUHRA!$L$2:$L$481,$E$74,AUHRA!$J$2:$J$481,AB$75)</f>
        <v>0</v>
      </c>
      <c r="AC76" s="197">
        <f>COUNTIFS(AUHRA!$L$2:$L$481,$E$74,AUHRA!$J$2:$J$481,AC$75)</f>
        <v>0</v>
      </c>
      <c r="AD76" s="197">
        <f>COUNTIFS(AUHRA!$L$2:$L$481,$E$74,AUHRA!$J$2:$J$481,AD$75)</f>
        <v>0</v>
      </c>
      <c r="AE76" s="197">
        <f>COUNTIFS(AUHRA!$L$2:$L$481,$E$74,AUHRA!$J$2:$J$481,AE$75)</f>
        <v>0</v>
      </c>
      <c r="AF76" s="197">
        <f>COUNTIFS(AUHRA!$L$2:$L$481,$E$74,AUHRA!$J$2:$J$481,AF$75)</f>
        <v>0</v>
      </c>
      <c r="AG76" s="197">
        <f>COUNTIFS(AUHRA!$L$2:$L$481,$E$74,AUHRA!$J$2:$J$481,AG$75)</f>
        <v>0</v>
      </c>
      <c r="AH76" s="197">
        <f>COUNTIFS(AUHRA!$L$2:$L$481,$E$74,AUHRA!$J$2:$J$481,AH$75)</f>
        <v>0</v>
      </c>
      <c r="AI76" s="195">
        <f>COUNTIFS(AUHRA!$L$2:$L$481,$E$74,AUHRA!$J$2:$J$481,AI$75)</f>
        <v>0</v>
      </c>
    </row>
    <row r="77" spans="1:35" hidden="1" x14ac:dyDescent="0.25">
      <c r="A77" s="188" t="s">
        <v>236</v>
      </c>
      <c r="B77" s="188"/>
      <c r="C77" s="188"/>
      <c r="D77" s="189"/>
      <c r="E77" s="198"/>
      <c r="F77" s="199"/>
      <c r="G77" s="199"/>
      <c r="H77" s="199"/>
      <c r="I77" s="199"/>
      <c r="J77" s="199"/>
      <c r="K77" s="199"/>
      <c r="L77" s="199"/>
      <c r="M77" s="199"/>
      <c r="N77" s="199"/>
      <c r="O77" s="199"/>
      <c r="P77" s="199"/>
      <c r="Q77" s="199"/>
      <c r="R77" s="199"/>
      <c r="S77" s="199"/>
      <c r="T77" s="199"/>
      <c r="U77" s="199"/>
      <c r="V77" s="199"/>
      <c r="W77" s="200" t="s">
        <v>237</v>
      </c>
      <c r="X77" s="199"/>
      <c r="Y77" s="199"/>
      <c r="Z77" s="199"/>
      <c r="AA77" s="199"/>
      <c r="AB77" s="199"/>
      <c r="AC77" s="199"/>
      <c r="AD77" s="199"/>
      <c r="AE77" s="199"/>
      <c r="AF77" s="199"/>
      <c r="AG77" s="199"/>
      <c r="AH77" s="199"/>
      <c r="AI77" s="201"/>
    </row>
    <row r="78" spans="1:35" hidden="1" x14ac:dyDescent="0.25">
      <c r="A78" s="188" t="s">
        <v>238</v>
      </c>
      <c r="B78" s="188"/>
      <c r="C78" s="188"/>
      <c r="D78" s="189"/>
      <c r="E78" s="202" t="b">
        <f t="shared" ref="E78:AI78" si="31">AND(E76&gt;0,LOWER(E15)&lt;&gt;"y",LOWER(E16)&lt;&gt;"y",LOWER(E17)&lt;&gt;"f",LOWER(E17)&lt;&gt;"h")</f>
        <v>0</v>
      </c>
      <c r="F78" s="202" t="b">
        <f t="shared" si="31"/>
        <v>0</v>
      </c>
      <c r="G78" s="202" t="b">
        <f t="shared" si="31"/>
        <v>0</v>
      </c>
      <c r="H78" s="202" t="b">
        <f t="shared" si="31"/>
        <v>0</v>
      </c>
      <c r="I78" s="202" t="b">
        <f t="shared" si="31"/>
        <v>0</v>
      </c>
      <c r="J78" s="202" t="b">
        <f t="shared" si="31"/>
        <v>0</v>
      </c>
      <c r="K78" s="202" t="b">
        <f t="shared" si="31"/>
        <v>0</v>
      </c>
      <c r="L78" s="202" t="b">
        <f t="shared" si="31"/>
        <v>0</v>
      </c>
      <c r="M78" s="202" t="b">
        <f t="shared" si="31"/>
        <v>0</v>
      </c>
      <c r="N78" s="202" t="b">
        <f t="shared" si="31"/>
        <v>0</v>
      </c>
      <c r="O78" s="202" t="b">
        <f t="shared" si="31"/>
        <v>0</v>
      </c>
      <c r="P78" s="202" t="b">
        <f t="shared" si="31"/>
        <v>0</v>
      </c>
      <c r="Q78" s="202" t="b">
        <f t="shared" si="31"/>
        <v>0</v>
      </c>
      <c r="R78" s="202" t="b">
        <f t="shared" si="31"/>
        <v>0</v>
      </c>
      <c r="S78" s="202" t="b">
        <f t="shared" si="31"/>
        <v>0</v>
      </c>
      <c r="T78" s="202" t="b">
        <f t="shared" si="31"/>
        <v>0</v>
      </c>
      <c r="U78" s="202" t="b">
        <f t="shared" si="31"/>
        <v>0</v>
      </c>
      <c r="V78" s="202" t="b">
        <f t="shared" si="31"/>
        <v>0</v>
      </c>
      <c r="W78" s="202" t="b">
        <f t="shared" si="31"/>
        <v>0</v>
      </c>
      <c r="X78" s="202" t="b">
        <f t="shared" si="31"/>
        <v>0</v>
      </c>
      <c r="Y78" s="202" t="b">
        <f t="shared" si="31"/>
        <v>0</v>
      </c>
      <c r="Z78" s="202" t="b">
        <f t="shared" si="31"/>
        <v>0</v>
      </c>
      <c r="AA78" s="202" t="b">
        <f t="shared" si="31"/>
        <v>0</v>
      </c>
      <c r="AB78" s="202" t="b">
        <f t="shared" si="31"/>
        <v>0</v>
      </c>
      <c r="AC78" s="202" t="b">
        <f t="shared" si="31"/>
        <v>0</v>
      </c>
      <c r="AD78" s="202" t="b">
        <f t="shared" si="31"/>
        <v>0</v>
      </c>
      <c r="AE78" s="202" t="b">
        <f t="shared" si="31"/>
        <v>0</v>
      </c>
      <c r="AF78" s="202" t="b">
        <f t="shared" si="31"/>
        <v>0</v>
      </c>
      <c r="AG78" s="202" t="b">
        <f t="shared" si="31"/>
        <v>0</v>
      </c>
      <c r="AH78" s="202" t="b">
        <f t="shared" si="31"/>
        <v>0</v>
      </c>
      <c r="AI78" s="203" t="b">
        <f t="shared" si="31"/>
        <v>0</v>
      </c>
    </row>
    <row r="79" spans="1:35" hidden="1" x14ac:dyDescent="0.25">
      <c r="A79" s="188"/>
      <c r="B79" s="188"/>
      <c r="C79" s="188"/>
      <c r="D79" s="189"/>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row>
    <row r="80" spans="1:35" hidden="1" x14ac:dyDescent="0.25">
      <c r="A80" s="188"/>
      <c r="B80" s="188"/>
      <c r="C80" s="188"/>
      <c r="D80" s="189"/>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row>
    <row r="81" spans="1:36" hidden="1" x14ac:dyDescent="0.25">
      <c r="A81" s="188"/>
      <c r="B81" s="188"/>
      <c r="C81" s="188"/>
      <c r="D81" s="189"/>
      <c r="E81" s="205">
        <f>E76</f>
        <v>0</v>
      </c>
      <c r="F81" s="194">
        <f>F76</f>
        <v>0</v>
      </c>
      <c r="G81" s="194">
        <f>G76</f>
        <v>0</v>
      </c>
      <c r="H81" s="194">
        <f>H76</f>
        <v>0</v>
      </c>
      <c r="I81" s="194">
        <f t="shared" ref="I81:AI81" si="32">I76</f>
        <v>0</v>
      </c>
      <c r="J81" s="194">
        <f t="shared" si="32"/>
        <v>0</v>
      </c>
      <c r="K81" s="194">
        <f t="shared" si="32"/>
        <v>0</v>
      </c>
      <c r="L81" s="194">
        <f t="shared" si="32"/>
        <v>0</v>
      </c>
      <c r="M81" s="194">
        <f t="shared" si="32"/>
        <v>0</v>
      </c>
      <c r="N81" s="194">
        <f t="shared" si="32"/>
        <v>0</v>
      </c>
      <c r="O81" s="194">
        <f t="shared" si="32"/>
        <v>0</v>
      </c>
      <c r="P81" s="194">
        <f t="shared" si="32"/>
        <v>0</v>
      </c>
      <c r="Q81" s="194">
        <f t="shared" si="32"/>
        <v>0</v>
      </c>
      <c r="R81" s="194">
        <f t="shared" si="32"/>
        <v>0</v>
      </c>
      <c r="S81" s="194">
        <f t="shared" si="32"/>
        <v>0</v>
      </c>
      <c r="T81" s="194">
        <f t="shared" si="32"/>
        <v>0</v>
      </c>
      <c r="U81" s="194">
        <f t="shared" si="32"/>
        <v>0</v>
      </c>
      <c r="V81" s="194">
        <f t="shared" si="32"/>
        <v>0</v>
      </c>
      <c r="W81" s="194">
        <f t="shared" si="32"/>
        <v>0</v>
      </c>
      <c r="X81" s="194">
        <f t="shared" si="32"/>
        <v>0</v>
      </c>
      <c r="Y81" s="194">
        <f t="shared" si="32"/>
        <v>0</v>
      </c>
      <c r="Z81" s="194">
        <f t="shared" si="32"/>
        <v>0</v>
      </c>
      <c r="AA81" s="194">
        <f t="shared" si="32"/>
        <v>0</v>
      </c>
      <c r="AB81" s="194">
        <f t="shared" si="32"/>
        <v>0</v>
      </c>
      <c r="AC81" s="194">
        <f t="shared" si="32"/>
        <v>0</v>
      </c>
      <c r="AD81" s="194">
        <f t="shared" si="32"/>
        <v>0</v>
      </c>
      <c r="AE81" s="194">
        <f t="shared" si="32"/>
        <v>0</v>
      </c>
      <c r="AF81" s="194">
        <f t="shared" si="32"/>
        <v>0</v>
      </c>
      <c r="AG81" s="194">
        <f t="shared" si="32"/>
        <v>0</v>
      </c>
      <c r="AH81" s="194">
        <f t="shared" si="32"/>
        <v>0</v>
      </c>
      <c r="AI81" s="195">
        <f t="shared" si="32"/>
        <v>0</v>
      </c>
    </row>
    <row r="82" spans="1:36" hidden="1" x14ac:dyDescent="0.25">
      <c r="A82" s="188"/>
      <c r="B82" s="188"/>
      <c r="C82" s="188"/>
      <c r="D82" s="189"/>
      <c r="E82" s="217" t="b">
        <f t="shared" ref="E82:AI82" si="33">IF(E81=1,E53)</f>
        <v>0</v>
      </c>
      <c r="F82" s="217" t="b">
        <f t="shared" si="33"/>
        <v>0</v>
      </c>
      <c r="G82" s="217" t="b">
        <f t="shared" si="33"/>
        <v>0</v>
      </c>
      <c r="H82" s="217" t="b">
        <f t="shared" si="33"/>
        <v>0</v>
      </c>
      <c r="I82" s="217" t="b">
        <f t="shared" si="33"/>
        <v>0</v>
      </c>
      <c r="J82" s="217" t="b">
        <f t="shared" si="33"/>
        <v>0</v>
      </c>
      <c r="K82" s="217" t="b">
        <f t="shared" si="33"/>
        <v>0</v>
      </c>
      <c r="L82" s="217" t="b">
        <f t="shared" si="33"/>
        <v>0</v>
      </c>
      <c r="M82" s="217" t="b">
        <f t="shared" si="33"/>
        <v>0</v>
      </c>
      <c r="N82" s="217" t="b">
        <f t="shared" si="33"/>
        <v>0</v>
      </c>
      <c r="O82" s="217" t="b">
        <f t="shared" si="33"/>
        <v>0</v>
      </c>
      <c r="P82" s="217" t="b">
        <f t="shared" si="33"/>
        <v>0</v>
      </c>
      <c r="Q82" s="217" t="b">
        <f t="shared" si="33"/>
        <v>0</v>
      </c>
      <c r="R82" s="217" t="b">
        <f t="shared" si="33"/>
        <v>0</v>
      </c>
      <c r="S82" s="217" t="b">
        <f t="shared" si="33"/>
        <v>0</v>
      </c>
      <c r="T82" s="217" t="b">
        <f t="shared" si="33"/>
        <v>0</v>
      </c>
      <c r="U82" s="217" t="b">
        <f t="shared" si="33"/>
        <v>0</v>
      </c>
      <c r="V82" s="217" t="b">
        <f t="shared" si="33"/>
        <v>0</v>
      </c>
      <c r="W82" s="217" t="b">
        <f t="shared" si="33"/>
        <v>0</v>
      </c>
      <c r="X82" s="217" t="b">
        <f t="shared" si="33"/>
        <v>0</v>
      </c>
      <c r="Y82" s="217" t="b">
        <f t="shared" si="33"/>
        <v>0</v>
      </c>
      <c r="Z82" s="217" t="b">
        <f t="shared" si="33"/>
        <v>0</v>
      </c>
      <c r="AA82" s="217" t="b">
        <f t="shared" si="33"/>
        <v>0</v>
      </c>
      <c r="AB82" s="217" t="b">
        <f t="shared" si="33"/>
        <v>0</v>
      </c>
      <c r="AC82" s="217" t="b">
        <f t="shared" si="33"/>
        <v>0</v>
      </c>
      <c r="AD82" s="217" t="b">
        <f t="shared" si="33"/>
        <v>0</v>
      </c>
      <c r="AE82" s="217" t="b">
        <f t="shared" si="33"/>
        <v>0</v>
      </c>
      <c r="AF82" s="217" t="b">
        <f t="shared" si="33"/>
        <v>0</v>
      </c>
      <c r="AG82" s="217" t="b">
        <f t="shared" si="33"/>
        <v>0</v>
      </c>
      <c r="AH82" s="217" t="b">
        <f t="shared" si="33"/>
        <v>0</v>
      </c>
      <c r="AI82" s="217" t="b">
        <f t="shared" si="33"/>
        <v>0</v>
      </c>
    </row>
    <row r="83" spans="1:36" hidden="1" x14ac:dyDescent="0.25">
      <c r="A83" s="188"/>
      <c r="B83" s="188"/>
      <c r="C83" s="188"/>
      <c r="D83" s="189"/>
      <c r="E83" s="206" t="e">
        <f>+VLOOKUP(E82,AUHRA!$T$2:$W$481,4,FALSE)</f>
        <v>#N/A</v>
      </c>
      <c r="F83" s="206" t="e">
        <f>+VLOOKUP(F82,AUHRA!$T$2:$W$481,4,FALSE)</f>
        <v>#N/A</v>
      </c>
      <c r="G83" s="206" t="e">
        <f>+VLOOKUP(G82,AUHRA!$T$2:$W$481,4,FALSE)</f>
        <v>#N/A</v>
      </c>
      <c r="H83" s="206" t="e">
        <f>+VLOOKUP(H82,AUHRA!$T$2:$W$481,4,FALSE)</f>
        <v>#N/A</v>
      </c>
      <c r="I83" s="206" t="e">
        <f>+VLOOKUP(I82,AUHRA!$T$2:$W$481,4,FALSE)</f>
        <v>#N/A</v>
      </c>
      <c r="J83" s="206" t="e">
        <f>+VLOOKUP(J82,AUHRA!$T$2:$W$481,4,FALSE)</f>
        <v>#N/A</v>
      </c>
      <c r="K83" s="206" t="e">
        <f>+VLOOKUP(K82,AUHRA!$T$2:$W$481,4,FALSE)</f>
        <v>#N/A</v>
      </c>
      <c r="L83" s="206" t="e">
        <f>+VLOOKUP(L82,AUHRA!$T$2:$W$481,4,FALSE)</f>
        <v>#N/A</v>
      </c>
      <c r="M83" s="206" t="e">
        <f>+VLOOKUP(M82,AUHRA!$T$2:$W$481,4,FALSE)</f>
        <v>#N/A</v>
      </c>
      <c r="N83" s="206" t="e">
        <f>+VLOOKUP(N82,AUHRA!$T$2:$W$481,4,FALSE)</f>
        <v>#N/A</v>
      </c>
      <c r="O83" s="206" t="e">
        <f>+VLOOKUP(O82,AUHRA!$T$2:$W$481,4,FALSE)</f>
        <v>#N/A</v>
      </c>
      <c r="P83" s="206" t="e">
        <f>+VLOOKUP(P82,AUHRA!$T$2:$W$481,4,FALSE)</f>
        <v>#N/A</v>
      </c>
      <c r="Q83" s="206" t="e">
        <f>+VLOOKUP(Q82,AUHRA!$T$2:$W$481,4,FALSE)</f>
        <v>#N/A</v>
      </c>
      <c r="R83" s="206" t="e">
        <f>+VLOOKUP(R82,AUHRA!$T$2:$W$481,4,FALSE)</f>
        <v>#N/A</v>
      </c>
      <c r="S83" s="206" t="e">
        <f>+VLOOKUP(S82,AUHRA!$T$2:$W$481,4,FALSE)</f>
        <v>#N/A</v>
      </c>
      <c r="T83" s="206" t="e">
        <f>+VLOOKUP(T82,AUHRA!$T$2:$W$481,4,FALSE)</f>
        <v>#N/A</v>
      </c>
      <c r="U83" s="206" t="e">
        <f>+VLOOKUP(U82,AUHRA!$T$2:$W$481,4,FALSE)</f>
        <v>#N/A</v>
      </c>
      <c r="V83" s="206" t="e">
        <f>+VLOOKUP(V82,AUHRA!$T$2:$W$481,4,FALSE)</f>
        <v>#N/A</v>
      </c>
      <c r="W83" s="206" t="e">
        <f>+VLOOKUP(W82,AUHRA!$T$2:$W$481,4,FALSE)</f>
        <v>#N/A</v>
      </c>
      <c r="X83" s="206" t="e">
        <f>+VLOOKUP(X82,AUHRA!$T$2:$W$481,4,FALSE)</f>
        <v>#N/A</v>
      </c>
      <c r="Y83" s="206" t="e">
        <f>+VLOOKUP(Y82,AUHRA!$T$2:$W$481,4,FALSE)</f>
        <v>#N/A</v>
      </c>
      <c r="Z83" s="206" t="e">
        <f>+VLOOKUP(Z82,AUHRA!$T$2:$W$481,4,FALSE)</f>
        <v>#N/A</v>
      </c>
      <c r="AA83" s="206" t="e">
        <f>+VLOOKUP(AA82,AUHRA!$T$2:$W$481,4,FALSE)</f>
        <v>#N/A</v>
      </c>
      <c r="AB83" s="206" t="e">
        <f>+VLOOKUP(AB82,AUHRA!$T$2:$W$481,4,FALSE)</f>
        <v>#N/A</v>
      </c>
      <c r="AC83" s="206" t="e">
        <f>+VLOOKUP(AC82,AUHRA!$T$2:$W$481,4,FALSE)</f>
        <v>#N/A</v>
      </c>
      <c r="AD83" s="206" t="e">
        <f>+VLOOKUP(AD82,AUHRA!$T$2:$W$481,4,FALSE)</f>
        <v>#N/A</v>
      </c>
      <c r="AE83" s="206" t="e">
        <f>+VLOOKUP(AE82,AUHRA!$T$2:$W$481,4,FALSE)</f>
        <v>#N/A</v>
      </c>
      <c r="AF83" s="206" t="e">
        <f>+VLOOKUP(AF82,AUHRA!$T$2:$W$481,4,FALSE)</f>
        <v>#N/A</v>
      </c>
      <c r="AG83" s="206" t="e">
        <f>+VLOOKUP(AG82,AUHRA!$T$2:$W$481,4,FALSE)</f>
        <v>#N/A</v>
      </c>
      <c r="AH83" s="206" t="e">
        <f>+VLOOKUP(AH82,AUHRA!$T$2:$W$481,4,FALSE)</f>
        <v>#N/A</v>
      </c>
      <c r="AI83" s="206" t="e">
        <f>+VLOOKUP(AI82,AUHRA!$T$2:$W$481,4,FALSE)</f>
        <v>#N/A</v>
      </c>
    </row>
    <row r="84" spans="1:36" hidden="1" x14ac:dyDescent="0.25">
      <c r="A84" s="188"/>
      <c r="B84" s="188"/>
      <c r="C84" s="188"/>
      <c r="D84" s="189"/>
      <c r="E84" s="206">
        <f t="shared" ref="E84:AI84" si="34">IF((IF(D84&gt;D84-1,D84-1,0))&gt;0,(IF(D84&gt;D84-1,D84-1,0)),0)</f>
        <v>0</v>
      </c>
      <c r="F84" s="206">
        <f t="shared" si="34"/>
        <v>0</v>
      </c>
      <c r="G84" s="206">
        <f t="shared" si="34"/>
        <v>0</v>
      </c>
      <c r="H84" s="206">
        <f t="shared" si="34"/>
        <v>0</v>
      </c>
      <c r="I84" s="206">
        <f t="shared" si="34"/>
        <v>0</v>
      </c>
      <c r="J84" s="206">
        <f t="shared" si="34"/>
        <v>0</v>
      </c>
      <c r="K84" s="206">
        <f t="shared" si="34"/>
        <v>0</v>
      </c>
      <c r="L84" s="206">
        <f t="shared" si="34"/>
        <v>0</v>
      </c>
      <c r="M84" s="206">
        <f t="shared" si="34"/>
        <v>0</v>
      </c>
      <c r="N84" s="206">
        <f t="shared" si="34"/>
        <v>0</v>
      </c>
      <c r="O84" s="206">
        <f t="shared" si="34"/>
        <v>0</v>
      </c>
      <c r="P84" s="206">
        <f t="shared" si="34"/>
        <v>0</v>
      </c>
      <c r="Q84" s="206">
        <f t="shared" si="34"/>
        <v>0</v>
      </c>
      <c r="R84" s="206">
        <f t="shared" si="34"/>
        <v>0</v>
      </c>
      <c r="S84" s="206">
        <f t="shared" si="34"/>
        <v>0</v>
      </c>
      <c r="T84" s="206">
        <f t="shared" si="34"/>
        <v>0</v>
      </c>
      <c r="U84" s="206">
        <f t="shared" si="34"/>
        <v>0</v>
      </c>
      <c r="V84" s="206">
        <f t="shared" si="34"/>
        <v>0</v>
      </c>
      <c r="W84" s="206">
        <f t="shared" si="34"/>
        <v>0</v>
      </c>
      <c r="X84" s="206">
        <f t="shared" si="34"/>
        <v>0</v>
      </c>
      <c r="Y84" s="206">
        <f t="shared" si="34"/>
        <v>0</v>
      </c>
      <c r="Z84" s="206">
        <f t="shared" si="34"/>
        <v>0</v>
      </c>
      <c r="AA84" s="206">
        <f t="shared" si="34"/>
        <v>0</v>
      </c>
      <c r="AB84" s="206">
        <f t="shared" si="34"/>
        <v>0</v>
      </c>
      <c r="AC84" s="206">
        <f t="shared" si="34"/>
        <v>0</v>
      </c>
      <c r="AD84" s="206">
        <f t="shared" si="34"/>
        <v>0</v>
      </c>
      <c r="AE84" s="206">
        <f t="shared" si="34"/>
        <v>0</v>
      </c>
      <c r="AF84" s="206">
        <f t="shared" si="34"/>
        <v>0</v>
      </c>
      <c r="AG84" s="206">
        <f t="shared" si="34"/>
        <v>0</v>
      </c>
      <c r="AH84" s="206">
        <f t="shared" si="34"/>
        <v>0</v>
      </c>
      <c r="AI84" s="206">
        <f t="shared" si="34"/>
        <v>0</v>
      </c>
    </row>
    <row r="85" spans="1:36" hidden="1" x14ac:dyDescent="0.25">
      <c r="A85" s="188"/>
      <c r="B85" s="188"/>
      <c r="C85" s="188"/>
      <c r="D85" s="189"/>
      <c r="E85" s="197">
        <f>IF(E81=1,E83,IF((IF(D85&gt;D85-1,D85-1,0))&gt;0,(IF(D85&gt;D85-1,D85,0)),0))</f>
        <v>0</v>
      </c>
      <c r="F85" s="197">
        <f t="shared" ref="F85:T85" si="35">IF(F81=1,F83,IF((IF(E85&gt;E85-1,E85-1,0))&gt;0,(IF(E85&gt;E85-1,E85-1,0)),0))</f>
        <v>0</v>
      </c>
      <c r="G85" s="197">
        <f t="shared" si="35"/>
        <v>0</v>
      </c>
      <c r="H85" s="197">
        <f t="shared" si="35"/>
        <v>0</v>
      </c>
      <c r="I85" s="197">
        <f t="shared" si="35"/>
        <v>0</v>
      </c>
      <c r="J85" s="197">
        <f t="shared" si="35"/>
        <v>0</v>
      </c>
      <c r="K85" s="197">
        <f t="shared" si="35"/>
        <v>0</v>
      </c>
      <c r="L85" s="197">
        <f t="shared" si="35"/>
        <v>0</v>
      </c>
      <c r="M85" s="197">
        <f t="shared" si="35"/>
        <v>0</v>
      </c>
      <c r="N85" s="197">
        <f t="shared" si="35"/>
        <v>0</v>
      </c>
      <c r="O85" s="197">
        <f t="shared" si="35"/>
        <v>0</v>
      </c>
      <c r="P85" s="197">
        <f t="shared" si="35"/>
        <v>0</v>
      </c>
      <c r="Q85" s="197">
        <f t="shared" si="35"/>
        <v>0</v>
      </c>
      <c r="R85" s="197">
        <f t="shared" si="35"/>
        <v>0</v>
      </c>
      <c r="S85" s="197">
        <f t="shared" si="35"/>
        <v>0</v>
      </c>
      <c r="T85" s="197">
        <f t="shared" si="35"/>
        <v>0</v>
      </c>
      <c r="U85" s="197">
        <f>IF(U81=1,U83,IF((IF(T85&gt;T85-1,T85-1,0))&gt;0,(IF(T85&gt;T85-1,T85-1,0)),0))</f>
        <v>0</v>
      </c>
      <c r="V85" s="197">
        <f t="shared" ref="V85:AI85" si="36">IF(V81=1,V83,IF((IF(U85&gt;U85-1,U85-1,0))&gt;0,(IF(U85&gt;U85-1,U85-1,0)),0))</f>
        <v>0</v>
      </c>
      <c r="W85" s="197">
        <f t="shared" si="36"/>
        <v>0</v>
      </c>
      <c r="X85" s="197">
        <f t="shared" si="36"/>
        <v>0</v>
      </c>
      <c r="Y85" s="197">
        <f t="shared" si="36"/>
        <v>0</v>
      </c>
      <c r="Z85" s="197">
        <f t="shared" si="36"/>
        <v>0</v>
      </c>
      <c r="AA85" s="197">
        <f t="shared" si="36"/>
        <v>0</v>
      </c>
      <c r="AB85" s="197">
        <f t="shared" si="36"/>
        <v>0</v>
      </c>
      <c r="AC85" s="197">
        <f t="shared" si="36"/>
        <v>0</v>
      </c>
      <c r="AD85" s="197">
        <f t="shared" si="36"/>
        <v>0</v>
      </c>
      <c r="AE85" s="197">
        <f t="shared" si="36"/>
        <v>0</v>
      </c>
      <c r="AF85" s="197">
        <f t="shared" si="36"/>
        <v>0</v>
      </c>
      <c r="AG85" s="197">
        <f t="shared" si="36"/>
        <v>0</v>
      </c>
      <c r="AH85" s="197">
        <f t="shared" si="36"/>
        <v>0</v>
      </c>
      <c r="AI85" s="197">
        <f t="shared" si="36"/>
        <v>0</v>
      </c>
      <c r="AJ85" s="17">
        <f>IF(AI85&gt;1,AI85-1,0)</f>
        <v>0</v>
      </c>
    </row>
    <row r="86" spans="1:36" hidden="1" x14ac:dyDescent="0.25"/>
    <row r="87" spans="1:36" hidden="1" x14ac:dyDescent="0.25">
      <c r="C87" s="106" t="s">
        <v>239</v>
      </c>
      <c r="E87" s="207" t="str">
        <f t="shared" ref="E87:AI87" si="37">IF(E17="Y"," ",IF(E16="Y"," ",IF(E15="Y"," ",IF(E85&gt;0,"OBS"," "))))</f>
        <v xml:space="preserve"> </v>
      </c>
      <c r="F87" s="208" t="str">
        <f t="shared" si="37"/>
        <v xml:space="preserve"> </v>
      </c>
      <c r="G87" s="208" t="str">
        <f t="shared" si="37"/>
        <v xml:space="preserve"> </v>
      </c>
      <c r="H87" s="208" t="str">
        <f t="shared" si="37"/>
        <v xml:space="preserve"> </v>
      </c>
      <c r="I87" s="208" t="str">
        <f t="shared" si="37"/>
        <v xml:space="preserve"> </v>
      </c>
      <c r="J87" s="208" t="str">
        <f t="shared" si="37"/>
        <v xml:space="preserve"> </v>
      </c>
      <c r="K87" s="208" t="str">
        <f t="shared" si="37"/>
        <v xml:space="preserve"> </v>
      </c>
      <c r="L87" s="208" t="str">
        <f t="shared" si="37"/>
        <v xml:space="preserve"> </v>
      </c>
      <c r="M87" s="208" t="str">
        <f t="shared" si="37"/>
        <v xml:space="preserve"> </v>
      </c>
      <c r="N87" s="208" t="str">
        <f t="shared" si="37"/>
        <v xml:space="preserve"> </v>
      </c>
      <c r="O87" s="208" t="str">
        <f t="shared" si="37"/>
        <v xml:space="preserve"> </v>
      </c>
      <c r="P87" s="208" t="str">
        <f t="shared" si="37"/>
        <v xml:space="preserve"> </v>
      </c>
      <c r="Q87" s="208" t="str">
        <f t="shared" si="37"/>
        <v xml:space="preserve"> </v>
      </c>
      <c r="R87" s="208" t="str">
        <f t="shared" si="37"/>
        <v xml:space="preserve"> </v>
      </c>
      <c r="S87" s="208" t="str">
        <f t="shared" si="37"/>
        <v xml:space="preserve"> </v>
      </c>
      <c r="T87" s="208" t="str">
        <f t="shared" si="37"/>
        <v xml:space="preserve"> </v>
      </c>
      <c r="U87" s="208" t="str">
        <f t="shared" si="37"/>
        <v xml:space="preserve"> </v>
      </c>
      <c r="V87" s="208" t="str">
        <f t="shared" si="37"/>
        <v xml:space="preserve"> </v>
      </c>
      <c r="W87" s="208" t="str">
        <f t="shared" si="37"/>
        <v xml:space="preserve"> </v>
      </c>
      <c r="X87" s="208" t="str">
        <f t="shared" si="37"/>
        <v xml:space="preserve"> </v>
      </c>
      <c r="Y87" s="208" t="str">
        <f t="shared" si="37"/>
        <v xml:space="preserve"> </v>
      </c>
      <c r="Z87" s="208" t="str">
        <f t="shared" si="37"/>
        <v xml:space="preserve"> </v>
      </c>
      <c r="AA87" s="208" t="str">
        <f t="shared" si="37"/>
        <v xml:space="preserve"> </v>
      </c>
      <c r="AB87" s="208" t="str">
        <f t="shared" si="37"/>
        <v xml:space="preserve"> </v>
      </c>
      <c r="AC87" s="208" t="str">
        <f t="shared" si="37"/>
        <v xml:space="preserve"> </v>
      </c>
      <c r="AD87" s="208" t="str">
        <f t="shared" si="37"/>
        <v xml:space="preserve"> </v>
      </c>
      <c r="AE87" s="208" t="str">
        <f t="shared" si="37"/>
        <v xml:space="preserve"> </v>
      </c>
      <c r="AF87" s="208" t="str">
        <f t="shared" si="37"/>
        <v xml:space="preserve"> </v>
      </c>
      <c r="AG87" s="208" t="str">
        <f t="shared" si="37"/>
        <v xml:space="preserve"> </v>
      </c>
      <c r="AH87" s="208" t="str">
        <f t="shared" si="37"/>
        <v xml:space="preserve"> </v>
      </c>
      <c r="AI87" s="209" t="str">
        <f t="shared" si="37"/>
        <v xml:space="preserve"> </v>
      </c>
    </row>
    <row r="88" spans="1:36" hidden="1" x14ac:dyDescent="0.25"/>
    <row r="89" spans="1:36" hidden="1" x14ac:dyDescent="0.25"/>
    <row r="90" spans="1:36" hidden="1" x14ac:dyDescent="0.25"/>
  </sheetData>
  <mergeCells count="100">
    <mergeCell ref="D43:G43"/>
    <mergeCell ref="H43:R43"/>
    <mergeCell ref="U43:X43"/>
    <mergeCell ref="Y43:AJ43"/>
    <mergeCell ref="AK36:AN36"/>
    <mergeCell ref="B37:D37"/>
    <mergeCell ref="A39:D39"/>
    <mergeCell ref="D42:R42"/>
    <mergeCell ref="U42:AJ42"/>
    <mergeCell ref="B36:D36"/>
    <mergeCell ref="A1:K1"/>
    <mergeCell ref="A3:B3"/>
    <mergeCell ref="C3:N3"/>
    <mergeCell ref="P3:S3"/>
    <mergeCell ref="T3:W3"/>
    <mergeCell ref="Q5:T5"/>
    <mergeCell ref="U5:AA5"/>
    <mergeCell ref="AC5:AG5"/>
    <mergeCell ref="AI5:AN5"/>
    <mergeCell ref="B6:E6"/>
    <mergeCell ref="F6:J6"/>
    <mergeCell ref="K6:L6"/>
    <mergeCell ref="M6:P6"/>
    <mergeCell ref="Q6:T6"/>
    <mergeCell ref="U6:AA6"/>
    <mergeCell ref="B5:E5"/>
    <mergeCell ref="F5:J5"/>
    <mergeCell ref="K5:L5"/>
    <mergeCell ref="M5:P5"/>
    <mergeCell ref="AC6:AD6"/>
    <mergeCell ref="AE6:AG6"/>
    <mergeCell ref="Q8:T8"/>
    <mergeCell ref="AI6:AL6"/>
    <mergeCell ref="AM6:AN6"/>
    <mergeCell ref="B7:E7"/>
    <mergeCell ref="F7:J7"/>
    <mergeCell ref="K7:L7"/>
    <mergeCell ref="M7:P7"/>
    <mergeCell ref="Q7:T7"/>
    <mergeCell ref="U7:AA7"/>
    <mergeCell ref="AC7:AD7"/>
    <mergeCell ref="AE7:AG7"/>
    <mergeCell ref="AI7:AL7"/>
    <mergeCell ref="AM7:AN7"/>
    <mergeCell ref="A11:B11"/>
    <mergeCell ref="C11:D11"/>
    <mergeCell ref="AK11:AN11"/>
    <mergeCell ref="A5:A8"/>
    <mergeCell ref="A12:B12"/>
    <mergeCell ref="C12:D12"/>
    <mergeCell ref="AK12:AN12"/>
    <mergeCell ref="U8:AA8"/>
    <mergeCell ref="AF8:AG8"/>
    <mergeCell ref="AH8:AJ8"/>
    <mergeCell ref="A10:D10"/>
    <mergeCell ref="AK10:AN10"/>
    <mergeCell ref="B8:E8"/>
    <mergeCell ref="F8:J8"/>
    <mergeCell ref="K8:L8"/>
    <mergeCell ref="M8:P8"/>
    <mergeCell ref="A14:D14"/>
    <mergeCell ref="B15:D15"/>
    <mergeCell ref="AK15:AN15"/>
    <mergeCell ref="B16:D16"/>
    <mergeCell ref="AK16:AN16"/>
    <mergeCell ref="B17:D17"/>
    <mergeCell ref="AK17:AN17"/>
    <mergeCell ref="A19:D19"/>
    <mergeCell ref="AK19:AN19"/>
    <mergeCell ref="B20:D20"/>
    <mergeCell ref="AK20:AN20"/>
    <mergeCell ref="B21:D21"/>
    <mergeCell ref="AK21:AN21"/>
    <mergeCell ref="B22:D22"/>
    <mergeCell ref="AK22:AN22"/>
    <mergeCell ref="B23:D23"/>
    <mergeCell ref="AK23:AN23"/>
    <mergeCell ref="B24:D24"/>
    <mergeCell ref="AK24:AN24"/>
    <mergeCell ref="B25:D25"/>
    <mergeCell ref="AK25:AN25"/>
    <mergeCell ref="B26:D26"/>
    <mergeCell ref="AK26:AN26"/>
    <mergeCell ref="B27:D27"/>
    <mergeCell ref="AK27:AN27"/>
    <mergeCell ref="B28:D28"/>
    <mergeCell ref="AK28:AN28"/>
    <mergeCell ref="B29:D29"/>
    <mergeCell ref="AK29:AN29"/>
    <mergeCell ref="B30:D30"/>
    <mergeCell ref="AK30:AN30"/>
    <mergeCell ref="B31:D31"/>
    <mergeCell ref="AK31:AN31"/>
    <mergeCell ref="B32:D32"/>
    <mergeCell ref="AK32:AN32"/>
    <mergeCell ref="B33:D33"/>
    <mergeCell ref="AK33:AN33"/>
    <mergeCell ref="B34:D34"/>
    <mergeCell ref="AK34:AN34"/>
    <mergeCell ref="B35:D35"/>
  </mergeCells>
  <conditionalFormatting sqref="AG10:AI12 AG14:AI17 AG39:AI39 AG19:AI37">
    <cfRule type="expression" dxfId="100" priority="10">
      <formula>NOT(AG$54)</formula>
    </cfRule>
  </conditionalFormatting>
  <conditionalFormatting sqref="E10:AI12 E14:AI14 E39:AI39 E19:AI37">
    <cfRule type="expression" dxfId="99" priority="9">
      <formula>AND(E$54,OR(NOT(E$55),E$56))</formula>
    </cfRule>
  </conditionalFormatting>
  <conditionalFormatting sqref="B20:AJ34 B37 E37:AJ37 B36:AJ36 B35 E35:AJ35">
    <cfRule type="expression" dxfId="98" priority="8">
      <formula>NOT($AQ20)</formula>
    </cfRule>
  </conditionalFormatting>
  <conditionalFormatting sqref="E15:AI17">
    <cfRule type="expression" dxfId="97" priority="7">
      <formula>AND(E$54,OR(NOT(E$55),E$56))</formula>
    </cfRule>
  </conditionalFormatting>
  <conditionalFormatting sqref="E87:AI87">
    <cfRule type="containsText" dxfId="96" priority="5" operator="containsText" text="OBS">
      <formula>NOT(ISERROR(SEARCH("OBS",E87)))</formula>
    </cfRule>
    <cfRule type="expression" dxfId="95" priority="6">
      <formula>E78</formula>
    </cfRule>
  </conditionalFormatting>
  <conditionalFormatting sqref="E85:AI85">
    <cfRule type="cellIs" dxfId="94" priority="2" operator="greaterThan">
      <formula>0</formula>
    </cfRule>
    <cfRule type="cellIs" priority="3" operator="greaterThan">
      <formula>0</formula>
    </cfRule>
  </conditionalFormatting>
  <conditionalFormatting sqref="E16:AI16">
    <cfRule type="expression" dxfId="93" priority="11">
      <formula>AND(NOT(AND(E$54,OR(NOT(E$55),E$56))),E15="y")</formula>
    </cfRule>
  </conditionalFormatting>
  <conditionalFormatting sqref="E17:AI17">
    <cfRule type="expression" dxfId="92" priority="12">
      <formula>AND(NOT(AND(E$54,OR(NOT(E$55),E$56))),OR(E15="y",E16="y"))</formula>
    </cfRule>
  </conditionalFormatting>
  <conditionalFormatting sqref="E19:AI37">
    <cfRule type="expression" dxfId="91" priority="13">
      <formula>AND(NOT(E$60),E$59)</formula>
    </cfRule>
  </conditionalFormatting>
  <conditionalFormatting sqref="E40:AJ40">
    <cfRule type="containsText" dxfId="90" priority="1" operator="containsText" text="OBS">
      <formula>NOT(ISERROR(SEARCH("OBS",E40)))</formula>
    </cfRule>
  </conditionalFormatting>
  <dataValidations count="5">
    <dataValidation showInputMessage="1" showErrorMessage="1" sqref="C11:D11"/>
    <dataValidation type="decimal" allowBlank="1" showInputMessage="1" showErrorMessage="1" errorTitle="Invalid number" error="Must be af number between 0 and 37" sqref="AC6">
      <formula1>0</formula1>
      <formula2>37</formula2>
    </dataValidation>
    <dataValidation type="list" allowBlank="1" showInputMessage="1" showErrorMessage="1" sqref="B21:D24 B26:D29 B31:D34">
      <formula1>WP</formula1>
    </dataValidation>
    <dataValidation type="list" allowBlank="1" showInputMessage="1" showErrorMessage="1" sqref="E15:AI16">
      <formula1>"Y,N"</formula1>
    </dataValidation>
    <dataValidation type="list" allowBlank="1" showInputMessage="1" showErrorMessage="1" sqref="E17:AI17">
      <formula1>"F,H"</formula1>
    </dataValidation>
  </dataValidations>
  <printOptions horizontalCentered="1"/>
  <pageMargins left="0.19685039370078741" right="0.19685039370078741" top="0.74803149606299213" bottom="0.15748031496062992" header="0.31496062992125984" footer="0.31496062992125984"/>
  <pageSetup paperSize="9" scale="76" orientation="landscape" r:id="rId1"/>
  <headerFooter>
    <oddHeader>&amp;LAARHUS UNIVERSITY&amp;C&amp;"Arial,Fed"&amp;14Time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19</vt:i4>
      </vt:variant>
      <vt:variant>
        <vt:lpstr>Navngivne områder</vt:lpstr>
      </vt:variant>
      <vt:variant>
        <vt:i4>15</vt:i4>
      </vt:variant>
    </vt:vector>
  </HeadingPairs>
  <TitlesOfParts>
    <vt:vector size="34" baseType="lpstr">
      <vt:lpstr>Instructions</vt:lpstr>
      <vt:lpstr>Master data</vt:lpstr>
      <vt:lpstr>AUHRA</vt:lpstr>
      <vt:lpstr>Person Months Overview</vt:lpstr>
      <vt:lpstr>January</vt:lpstr>
      <vt:lpstr>February</vt:lpstr>
      <vt:lpstr>March</vt:lpstr>
      <vt:lpstr>April</vt:lpstr>
      <vt:lpstr>May</vt:lpstr>
      <vt:lpstr>June</vt:lpstr>
      <vt:lpstr>July</vt:lpstr>
      <vt:lpstr>August</vt:lpstr>
      <vt:lpstr>September</vt:lpstr>
      <vt:lpstr>October</vt:lpstr>
      <vt:lpstr>November</vt:lpstr>
      <vt:lpstr>December</vt:lpstr>
      <vt:lpstr>Dim</vt:lpstr>
      <vt:lpstr>Calendar</vt:lpstr>
      <vt:lpstr>Ark2</vt:lpstr>
      <vt:lpstr>April!Udskriftsområde</vt:lpstr>
      <vt:lpstr>August!Udskriftsområde</vt:lpstr>
      <vt:lpstr>December!Udskriftsområde</vt:lpstr>
      <vt:lpstr>February!Udskriftsområde</vt:lpstr>
      <vt:lpstr>January!Udskriftsområde</vt:lpstr>
      <vt:lpstr>July!Udskriftsområde</vt:lpstr>
      <vt:lpstr>June!Udskriftsområde</vt:lpstr>
      <vt:lpstr>March!Udskriftsområde</vt:lpstr>
      <vt:lpstr>May!Udskriftsområde</vt:lpstr>
      <vt:lpstr>November!Udskriftsområde</vt:lpstr>
      <vt:lpstr>October!Udskriftsområde</vt:lpstr>
      <vt:lpstr>'Person Months Overview'!Udskriftsområde</vt:lpstr>
      <vt:lpstr>September!Udskriftsområde</vt:lpstr>
      <vt:lpstr>WP</vt:lpstr>
      <vt:lpstr>Year</vt:lpstr>
    </vt:vector>
  </TitlesOfParts>
  <Company>IFA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ksu</dc:creator>
  <cp:lastModifiedBy>Jesper Juel Holst</cp:lastModifiedBy>
  <cp:lastPrinted>2019-12-11T15:35:28Z</cp:lastPrinted>
  <dcterms:created xsi:type="dcterms:W3CDTF">2010-01-16T20:33:36Z</dcterms:created>
  <dcterms:modified xsi:type="dcterms:W3CDTF">2020-03-02T13:16:11Z</dcterms:modified>
</cp:coreProperties>
</file>