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9320" windowHeight="11760"/>
  </bookViews>
  <sheets>
    <sheet name="Årsløn" sheetId="2" r:id="rId1"/>
  </sheets>
  <definedNames>
    <definedName name="_xlnm.Print_Area" localSheetId="0">Årsløn!$B$1:$E$40</definedName>
  </definedNames>
  <calcPr calcId="145621"/>
</workbook>
</file>

<file path=xl/calcChain.xml><?xml version="1.0" encoding="utf-8"?>
<calcChain xmlns="http://schemas.openxmlformats.org/spreadsheetml/2006/main">
  <c r="D35" i="2" l="1"/>
  <c r="E30" i="2" l="1"/>
  <c r="D36" i="2"/>
  <c r="B30" i="2" l="1"/>
  <c r="E17" i="2"/>
  <c r="E34" i="2" s="1"/>
  <c r="E33" i="2" l="1"/>
  <c r="E36" i="2" l="1"/>
</calcChain>
</file>

<file path=xl/sharedStrings.xml><?xml version="1.0" encoding="utf-8"?>
<sst xmlns="http://schemas.openxmlformats.org/spreadsheetml/2006/main" count="28" uniqueCount="28">
  <si>
    <t>Navn</t>
  </si>
  <si>
    <t>Institut</t>
  </si>
  <si>
    <t>Leder</t>
  </si>
  <si>
    <t>Nedenfor skal de farvede felter udfyldes for den ønskede seniorordning</t>
  </si>
  <si>
    <t xml:space="preserve">Nuværende timetal: </t>
  </si>
  <si>
    <t xml:space="preserve">Fremtidig antal timer på seniorordning: </t>
  </si>
  <si>
    <t xml:space="preserve">Timenedsættelse bliver således på timer: </t>
  </si>
  <si>
    <t xml:space="preserve">Pensionsprocent: </t>
  </si>
  <si>
    <t xml:space="preserve">Evt. pensionsopretholdelse antal timer: </t>
  </si>
  <si>
    <t>Den indtastede årsløn skal være for ansættelse på 37 timer</t>
  </si>
  <si>
    <t>Den eventuelle kompensation i antal timer instituttet yder pensionsopretholdelse</t>
  </si>
  <si>
    <t>Cprnr.</t>
  </si>
  <si>
    <t xml:space="preserve">Evt. seniorfridage antal dage: </t>
  </si>
  <si>
    <t>Pensionsopretholdelse</t>
  </si>
  <si>
    <t>Seniorfridage</t>
  </si>
  <si>
    <t xml:space="preserve"> Nedsat tid med fuld pensionsdækning  / seniorfridage</t>
  </si>
  <si>
    <t xml:space="preserve">* oversigten kan ikke benyttes for tjenestemænd eller ansatte på tjenestemandslignende-vilkår </t>
  </si>
  <si>
    <t xml:space="preserve">* såfremt der i lønnen indgår rådighedstillæg eller ikke-pensionsgivende tillæg ændres omkostningen for pensionsopretholdelse og værdien af seniorfridage </t>
  </si>
  <si>
    <t>Løn før pension</t>
  </si>
  <si>
    <t>Procentsatsen skrives kun med tal eksempelvis: 17,1</t>
  </si>
  <si>
    <t>Den eventuelle lønkompensation instituttet yder som antal seniorfridage</t>
  </si>
  <si>
    <t>BSS - Seniorordning</t>
  </si>
  <si>
    <t>Du er velkommen til at kontakte Aarhus BSS HR &amp; PHD hvis et af ovenstående forhold gør sig gældende eller du i øvrigt har spørgsmål til oversigten</t>
  </si>
  <si>
    <t>Seniordage</t>
  </si>
  <si>
    <t>Årlig påvirkning i alt</t>
  </si>
  <si>
    <t>Påvirkning</t>
  </si>
  <si>
    <t>Lønreduktion</t>
  </si>
  <si>
    <t xml:space="preserve">Nuværende årsløn (aktuelt niveau) uden pension kr.: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</si>
</sst>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Verdana"/>
      <family val="2"/>
    </font>
    <font>
      <sz val="24"/>
      <color rgb="FF0070C0"/>
      <name val="AUPassataLight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24"/>
      <color rgb="FF0067B4"/>
      <name val="AUPassataLight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 indent="1"/>
    </xf>
    <xf numFmtId="0" fontId="1" fillId="0" borderId="0" xfId="0" applyFont="1" applyBorder="1"/>
    <xf numFmtId="3" fontId="1" fillId="0" borderId="0" xfId="0" applyNumberFormat="1" applyFont="1" applyBorder="1"/>
    <xf numFmtId="0" fontId="3" fillId="0" borderId="0" xfId="0" applyFont="1"/>
    <xf numFmtId="0" fontId="4" fillId="0" borderId="0" xfId="0" applyFont="1"/>
    <xf numFmtId="0" fontId="6" fillId="3" borderId="0" xfId="0" applyFont="1" applyFill="1"/>
    <xf numFmtId="0" fontId="7" fillId="3" borderId="0" xfId="0" applyFont="1" applyFill="1"/>
    <xf numFmtId="0" fontId="5" fillId="0" borderId="0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8" fillId="2" borderId="4" xfId="0" applyFont="1" applyFill="1" applyBorder="1" applyProtection="1">
      <protection locked="0"/>
    </xf>
    <xf numFmtId="0" fontId="8" fillId="0" borderId="0" xfId="0" applyFont="1"/>
    <xf numFmtId="0" fontId="8" fillId="2" borderId="1" xfId="0" applyFont="1" applyFill="1" applyBorder="1" applyProtection="1">
      <protection locked="0"/>
    </xf>
    <xf numFmtId="0" fontId="8" fillId="0" borderId="1" xfId="0" applyFont="1" applyFill="1" applyBorder="1"/>
    <xf numFmtId="3" fontId="8" fillId="2" borderId="1" xfId="0" applyNumberFormat="1" applyFont="1" applyFill="1" applyBorder="1" applyProtection="1">
      <protection locked="0"/>
    </xf>
    <xf numFmtId="0" fontId="9" fillId="0" borderId="0" xfId="0" applyFont="1"/>
    <xf numFmtId="3" fontId="8" fillId="0" borderId="0" xfId="0" applyNumberFormat="1" applyFont="1" applyFill="1" applyBorder="1"/>
    <xf numFmtId="0" fontId="9" fillId="0" borderId="0" xfId="0" applyFont="1" applyBorder="1"/>
    <xf numFmtId="2" fontId="8" fillId="0" borderId="0" xfId="0" applyNumberFormat="1" applyFont="1" applyFill="1" applyBorder="1"/>
    <xf numFmtId="0" fontId="5" fillId="0" borderId="2" xfId="0" applyFont="1" applyFill="1" applyBorder="1"/>
    <xf numFmtId="0" fontId="7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8" fillId="0" borderId="0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3" xfId="0" applyFont="1" applyBorder="1"/>
    <xf numFmtId="3" fontId="8" fillId="0" borderId="8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8" xfId="0" applyNumberFormat="1" applyFont="1" applyBorder="1"/>
    <xf numFmtId="3" fontId="8" fillId="0" borderId="9" xfId="0" applyNumberFormat="1" applyFont="1" applyBorder="1"/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0" fontId="10" fillId="3" borderId="5" xfId="0" applyFont="1" applyFill="1" applyBorder="1"/>
    <xf numFmtId="0" fontId="10" fillId="3" borderId="8" xfId="0" applyFont="1" applyFill="1" applyBorder="1" applyAlignment="1">
      <alignment horizontal="center"/>
    </xf>
    <xf numFmtId="0" fontId="10" fillId="3" borderId="0" xfId="0" applyFont="1" applyFill="1"/>
    <xf numFmtId="0" fontId="11" fillId="0" borderId="0" xfId="0" applyFont="1" applyAlignment="1">
      <alignment horizontal="left" indent="1"/>
    </xf>
    <xf numFmtId="3" fontId="0" fillId="0" borderId="0" xfId="0" applyNumberFormat="1"/>
    <xf numFmtId="0" fontId="6" fillId="3" borderId="7" xfId="0" applyFont="1" applyFill="1" applyBorder="1"/>
    <xf numFmtId="3" fontId="8" fillId="0" borderId="10" xfId="0" applyNumberFormat="1" applyFont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7B4"/>
      <color rgb="FF005D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tabSelected="1" workbookViewId="0"/>
  </sheetViews>
  <sheetFormatPr defaultRowHeight="15"/>
  <cols>
    <col min="1" max="1" width="2.5703125" customWidth="1"/>
    <col min="2" max="2" width="13.42578125" customWidth="1"/>
    <col min="3" max="3" width="22.85546875" customWidth="1"/>
    <col min="4" max="5" width="25.7109375" customWidth="1"/>
  </cols>
  <sheetData>
    <row r="1" spans="2:5" ht="30">
      <c r="B1" s="39" t="s">
        <v>21</v>
      </c>
      <c r="C1" s="1"/>
      <c r="D1" s="1"/>
    </row>
    <row r="2" spans="2:5" ht="15.75">
      <c r="B2" s="5"/>
      <c r="C2" s="5"/>
      <c r="D2" s="5"/>
      <c r="E2" s="5"/>
    </row>
    <row r="3" spans="2:5" ht="17.100000000000001" customHeight="1">
      <c r="B3" s="23" t="s">
        <v>0</v>
      </c>
      <c r="C3" s="45"/>
      <c r="D3" s="46"/>
      <c r="E3" s="47"/>
    </row>
    <row r="4" spans="2:5" ht="17.100000000000001" customHeight="1">
      <c r="B4" s="24" t="s">
        <v>11</v>
      </c>
      <c r="C4" s="45"/>
      <c r="D4" s="48"/>
      <c r="E4" s="49"/>
    </row>
    <row r="5" spans="2:5" ht="17.100000000000001" customHeight="1">
      <c r="B5" s="24" t="s">
        <v>1</v>
      </c>
      <c r="C5" s="45"/>
      <c r="D5" s="46"/>
      <c r="E5" s="47"/>
    </row>
    <row r="6" spans="2:5" ht="17.100000000000001" customHeight="1">
      <c r="B6" s="24" t="s">
        <v>2</v>
      </c>
      <c r="C6" s="45"/>
      <c r="D6" s="46"/>
      <c r="E6" s="47"/>
    </row>
    <row r="7" spans="2:5" ht="15.75">
      <c r="B7" s="5"/>
      <c r="C7" s="5"/>
      <c r="D7" s="5"/>
      <c r="E7" s="5"/>
    </row>
    <row r="8" spans="2:5" ht="15.75">
      <c r="B8" s="5"/>
      <c r="C8" s="5"/>
      <c r="D8" s="5"/>
      <c r="E8" s="5"/>
    </row>
    <row r="9" spans="2:5" ht="17.25">
      <c r="B9" s="38" t="s">
        <v>15</v>
      </c>
      <c r="C9" s="6"/>
      <c r="D9" s="6"/>
      <c r="E9" s="7"/>
    </row>
    <row r="10" spans="2:5" ht="15.75">
      <c r="B10" s="5"/>
      <c r="C10" s="5"/>
      <c r="D10" s="5"/>
      <c r="E10" s="5"/>
    </row>
    <row r="11" spans="2:5" ht="15.75">
      <c r="B11" s="19" t="s">
        <v>3</v>
      </c>
      <c r="C11" s="8"/>
      <c r="D11" s="8"/>
      <c r="E11" s="5"/>
    </row>
    <row r="12" spans="2:5" ht="15.75">
      <c r="B12" s="5"/>
      <c r="C12" s="5"/>
      <c r="D12" s="5"/>
      <c r="E12" s="5"/>
    </row>
    <row r="13" spans="2:5" ht="15.75">
      <c r="B13" s="9" t="s">
        <v>4</v>
      </c>
      <c r="C13" s="10"/>
      <c r="D13" s="11"/>
      <c r="E13" s="12"/>
    </row>
    <row r="14" spans="2:5" ht="15.75">
      <c r="B14" s="13"/>
      <c r="C14" s="13"/>
      <c r="D14" s="13"/>
      <c r="E14" s="13"/>
    </row>
    <row r="15" spans="2:5" ht="15.75">
      <c r="B15" s="9" t="s">
        <v>5</v>
      </c>
      <c r="C15" s="10"/>
      <c r="D15" s="11"/>
      <c r="E15" s="14"/>
    </row>
    <row r="16" spans="2:5" ht="15.75">
      <c r="B16" s="13"/>
      <c r="C16" s="13"/>
      <c r="D16" s="13"/>
      <c r="E16" s="13"/>
    </row>
    <row r="17" spans="2:5" ht="15.75">
      <c r="B17" s="9" t="s">
        <v>6</v>
      </c>
      <c r="C17" s="9"/>
      <c r="D17" s="9"/>
      <c r="E17" s="15">
        <f>+E13-E15</f>
        <v>0</v>
      </c>
    </row>
    <row r="18" spans="2:5" ht="15.75">
      <c r="B18" s="13"/>
      <c r="C18" s="13"/>
      <c r="D18" s="13"/>
      <c r="E18" s="13"/>
    </row>
    <row r="19" spans="2:5" ht="15.75">
      <c r="B19" s="9" t="s">
        <v>27</v>
      </c>
      <c r="C19" s="10"/>
      <c r="D19" s="11"/>
      <c r="E19" s="16"/>
    </row>
    <row r="20" spans="2:5" ht="15.75">
      <c r="B20" s="4" t="s">
        <v>9</v>
      </c>
      <c r="C20" s="17"/>
      <c r="D20" s="17"/>
      <c r="E20" s="18"/>
    </row>
    <row r="21" spans="2:5" ht="15.75">
      <c r="B21" s="13"/>
      <c r="C21" s="13"/>
      <c r="D21" s="13"/>
      <c r="E21" s="13"/>
    </row>
    <row r="22" spans="2:5" ht="15.75">
      <c r="B22" s="9" t="s">
        <v>7</v>
      </c>
      <c r="C22" s="10"/>
      <c r="D22" s="11"/>
      <c r="E22" s="14"/>
    </row>
    <row r="23" spans="2:5" ht="15.75">
      <c r="B23" s="4" t="s">
        <v>19</v>
      </c>
      <c r="C23" s="19"/>
      <c r="D23" s="19"/>
      <c r="E23" s="20"/>
    </row>
    <row r="24" spans="2:5" ht="15.75">
      <c r="B24" s="17"/>
      <c r="C24" s="17"/>
      <c r="D24" s="17"/>
      <c r="E24" s="13"/>
    </row>
    <row r="25" spans="2:5" ht="15.75">
      <c r="B25" s="9" t="s">
        <v>8</v>
      </c>
      <c r="C25" s="21"/>
      <c r="D25" s="21"/>
      <c r="E25" s="14"/>
    </row>
    <row r="26" spans="2:5" ht="15.75">
      <c r="B26" s="4" t="s">
        <v>10</v>
      </c>
      <c r="C26" s="17"/>
      <c r="D26" s="17"/>
      <c r="E26" s="13"/>
    </row>
    <row r="27" spans="2:5" ht="15.75">
      <c r="B27" s="17"/>
      <c r="C27" s="17"/>
      <c r="D27" s="17"/>
      <c r="E27" s="13"/>
    </row>
    <row r="28" spans="2:5" ht="15.75">
      <c r="B28" s="9" t="s">
        <v>12</v>
      </c>
      <c r="C28" s="10"/>
      <c r="D28" s="11"/>
      <c r="E28" s="14"/>
    </row>
    <row r="29" spans="2:5" ht="15.75">
      <c r="B29" s="4" t="s">
        <v>20</v>
      </c>
      <c r="C29" s="17"/>
      <c r="D29" s="17"/>
      <c r="E29" s="13"/>
    </row>
    <row r="30" spans="2:5" ht="15.75">
      <c r="B30" s="4" t="str">
        <f>+"Pris pr. seniorfridag (ved 216 arbejdsdage pr. år): kr. "&amp;E30</f>
        <v>Pris pr. seniorfridag (ved 216 arbejdsdage pr. år): kr. 0</v>
      </c>
      <c r="C30" s="17"/>
      <c r="D30" s="17"/>
      <c r="E30" s="22">
        <f>ROUND(+E19*(1+E22/100)/216,2)</f>
        <v>0</v>
      </c>
    </row>
    <row r="31" spans="2:5" ht="15.75">
      <c r="B31" s="17"/>
      <c r="C31" s="17"/>
      <c r="D31" s="17"/>
      <c r="E31" s="17"/>
    </row>
    <row r="32" spans="2:5" ht="17.25">
      <c r="B32" s="36" t="s">
        <v>25</v>
      </c>
      <c r="C32" s="41"/>
      <c r="D32" s="43" t="s">
        <v>23</v>
      </c>
      <c r="E32" s="37" t="s">
        <v>26</v>
      </c>
    </row>
    <row r="33" spans="2:7" ht="15.75">
      <c r="B33" s="26" t="s">
        <v>18</v>
      </c>
      <c r="C33" s="28"/>
      <c r="D33" s="30">
        <v>0</v>
      </c>
      <c r="E33" s="32">
        <f>-E19*E17/37</f>
        <v>0</v>
      </c>
    </row>
    <row r="34" spans="2:7" ht="15.75">
      <c r="B34" s="27" t="s">
        <v>13</v>
      </c>
      <c r="C34" s="25"/>
      <c r="D34" s="31">
        <v>0</v>
      </c>
      <c r="E34" s="33">
        <f>-(E19*E22)*((E17-E25)/37)/100</f>
        <v>0</v>
      </c>
    </row>
    <row r="35" spans="2:7" ht="15.75">
      <c r="B35" s="27" t="s">
        <v>14</v>
      </c>
      <c r="C35" s="25"/>
      <c r="D35" s="42">
        <f>E19*(1+E22/100)*E28/216</f>
        <v>0</v>
      </c>
      <c r="E35" s="33">
        <v>0</v>
      </c>
    </row>
    <row r="36" spans="2:7" ht="15.75">
      <c r="B36" s="9" t="s">
        <v>24</v>
      </c>
      <c r="C36" s="29"/>
      <c r="D36" s="34">
        <f>SUM(D33:D35)</f>
        <v>0</v>
      </c>
      <c r="E36" s="35">
        <f>+E33+E34+E35</f>
        <v>0</v>
      </c>
      <c r="G36" s="40"/>
    </row>
    <row r="37" spans="2:7" ht="8.1" customHeight="1">
      <c r="C37" s="2"/>
      <c r="D37" s="3"/>
      <c r="E37" s="3"/>
    </row>
    <row r="38" spans="2:7" ht="32.1" customHeight="1">
      <c r="B38" s="44" t="s">
        <v>17</v>
      </c>
      <c r="C38" s="44"/>
      <c r="D38" s="44"/>
      <c r="E38" s="44"/>
    </row>
    <row r="39" spans="2:7" ht="32.1" customHeight="1">
      <c r="B39" s="44" t="s">
        <v>16</v>
      </c>
      <c r="C39" s="44"/>
      <c r="D39" s="44"/>
      <c r="E39" s="44"/>
    </row>
    <row r="40" spans="2:7" ht="32.1" customHeight="1">
      <c r="B40" s="44" t="s">
        <v>22</v>
      </c>
      <c r="C40" s="44"/>
      <c r="D40" s="44"/>
      <c r="E40" s="44"/>
    </row>
  </sheetData>
  <sheetProtection password="CC0A" sheet="1" objects="1" scenarios="1"/>
  <protectedRanges>
    <protectedRange sqref="E28" name="Område7"/>
    <protectedRange sqref="E22" name="Område5"/>
    <protectedRange sqref="E15" name="Område3"/>
    <protectedRange sqref="C3:E6" name="Område1"/>
    <protectedRange sqref="E13" name="Område2"/>
    <protectedRange sqref="E19" name="Område4"/>
    <protectedRange sqref="E25" name="Område6"/>
  </protectedRanges>
  <mergeCells count="7">
    <mergeCell ref="B40:E40"/>
    <mergeCell ref="B38:E38"/>
    <mergeCell ref="C3:E3"/>
    <mergeCell ref="C4:E4"/>
    <mergeCell ref="C5:E5"/>
    <mergeCell ref="C6:E6"/>
    <mergeCell ref="B39:E39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Årsløn</vt:lpstr>
      <vt:lpstr>Årsløn!Udskriftsområde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Hauschildt</dc:creator>
  <cp:lastModifiedBy>Sanne Strunk Mikkelsen</cp:lastModifiedBy>
  <cp:lastPrinted>2013-10-31T23:50:44Z</cp:lastPrinted>
  <dcterms:created xsi:type="dcterms:W3CDTF">2013-03-21T10:45:24Z</dcterms:created>
  <dcterms:modified xsi:type="dcterms:W3CDTF">2016-05-30T11:34:15Z</dcterms:modified>
</cp:coreProperties>
</file>