
<file path=[Content_Types].xml><?xml version="1.0" encoding="utf-8"?>
<Types xmlns="http://schemas.openxmlformats.org/package/2006/content-types">
  <Default Extension="bin" ContentType="application/vnd.openxmlformats-officedocument.spreadsheetml.printerSettings"/>
  <Default Extension="gif" ContentType="image/gif"/>
  <Default Extension="jpeg" ContentType="image/jpeg"/>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defaultThemeVersion="124226"/>
  <mc:AlternateContent xmlns:mc="http://schemas.openxmlformats.org/markup-compatibility/2006">
    <mc:Choice Requires="x15">
      <x15ac:absPath xmlns:x15ac="http://schemas.microsoft.com/office/spreadsheetml/2010/11/ac" url="https://aarhusuniversitet-my.sharepoint.com/personal/au74085_uni_au_dk/Documents/"/>
    </mc:Choice>
  </mc:AlternateContent>
  <xr:revisionPtr revIDLastSave="1" documentId="8_{3F9AD138-438D-4E3D-8CDC-C5A13C044A6C}" xr6:coauthVersionLast="47" xr6:coauthVersionMax="47" xr10:uidLastSave="{22386592-8357-4E63-B4EF-10CFBC6B2631}"/>
  <bookViews>
    <workbookView xWindow="34740" yWindow="1605" windowWidth="17280" windowHeight="8970" firstSheet="1" activeTab="1" xr2:uid="{00000000-000D-0000-FFFF-FFFF00000000}"/>
  </bookViews>
  <sheets>
    <sheet name="Vejledning DK" sheetId="3" r:id="rId1"/>
    <sheet name="Jan" sheetId="1" r:id="rId2"/>
    <sheet name="Guide ENG" sheetId="14" r:id="rId3"/>
    <sheet name="Feb" sheetId="2" r:id="rId4"/>
    <sheet name="Mar" sheetId="4" r:id="rId5"/>
    <sheet name="Apr" sheetId="5" r:id="rId6"/>
    <sheet name="Maj" sheetId="6" r:id="rId7"/>
    <sheet name="Jun" sheetId="7" r:id="rId8"/>
    <sheet name="Jul" sheetId="8" r:id="rId9"/>
    <sheet name="Aug" sheetId="9" r:id="rId10"/>
    <sheet name="Sep" sheetId="10" r:id="rId11"/>
    <sheet name="Okt" sheetId="11" r:id="rId12"/>
    <sheet name="Nov" sheetId="12" r:id="rId13"/>
    <sheet name="Dec" sheetId="13" r:id="rId14"/>
  </sheets>
  <definedNames>
    <definedName name="_GoBack" localSheetId="0">'Vejledning DK'!#REF!</definedName>
    <definedName name="Print_Area" localSheetId="5">Apr!$B:$K</definedName>
    <definedName name="Print_Area" localSheetId="9">Aug!$B:$K</definedName>
    <definedName name="Print_Area" localSheetId="13">Dec!$B:$K</definedName>
    <definedName name="Print_Area" localSheetId="3">Feb!$B:$K</definedName>
    <definedName name="Print_Area" localSheetId="1">Jan!$B:$K</definedName>
    <definedName name="Print_Area" localSheetId="8">Jul!$B:$K</definedName>
    <definedName name="Print_Area" localSheetId="7">Jun!$B:$K</definedName>
    <definedName name="Print_Area" localSheetId="6">Maj!$B:$K</definedName>
    <definedName name="Print_Area" localSheetId="4">Mar!$B:$K</definedName>
    <definedName name="Print_Area" localSheetId="12">Nov!$B:$K</definedName>
    <definedName name="Print_Area" localSheetId="11">Okt!$B:$K</definedName>
    <definedName name="Print_Area" localSheetId="10">Sep!$B:$K</definedName>
    <definedName name="Print_Area" localSheetId="0">'Vejledning DK'!$A$1:$I$68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40" i="2" l="1"/>
  <c r="M40" i="2" s="1"/>
  <c r="H40" i="2" s="1"/>
  <c r="P4" i="2"/>
  <c r="C40" i="2"/>
  <c r="D40" i="2"/>
  <c r="H17" i="5"/>
  <c r="H19" i="5"/>
  <c r="H20" i="5"/>
  <c r="H21" i="5"/>
  <c r="H22" i="5"/>
  <c r="H23" i="5"/>
  <c r="H24" i="5"/>
  <c r="H25" i="5"/>
  <c r="H26" i="5"/>
  <c r="H27" i="5"/>
  <c r="H28" i="5"/>
  <c r="H29" i="5"/>
  <c r="H30" i="5"/>
  <c r="H31" i="5"/>
  <c r="H32" i="5"/>
  <c r="H33" i="5"/>
  <c r="C25" i="5"/>
  <c r="N40" i="2" l="1"/>
  <c r="D13" i="1"/>
  <c r="O40" i="2" l="1"/>
  <c r="J40" i="2" s="1"/>
  <c r="J4" i="2"/>
  <c r="J4" i="4" s="1"/>
  <c r="L4" i="1"/>
  <c r="M4" i="1" s="1"/>
  <c r="N16" i="7" l="1"/>
  <c r="O16" i="7" s="1"/>
  <c r="L16" i="7"/>
  <c r="M16" i="7" s="1"/>
  <c r="L42" i="13" l="1"/>
  <c r="L41" i="13"/>
  <c r="M41" i="13" s="1"/>
  <c r="L40" i="13"/>
  <c r="M40" i="13" s="1"/>
  <c r="L39" i="13"/>
  <c r="M39" i="13" s="1"/>
  <c r="L38" i="13"/>
  <c r="M38" i="13" s="1"/>
  <c r="N37" i="13"/>
  <c r="O37" i="13" s="1"/>
  <c r="L37" i="13"/>
  <c r="M37" i="13" s="1"/>
  <c r="N36" i="13"/>
  <c r="O36" i="13" s="1"/>
  <c r="L36" i="13"/>
  <c r="M36" i="13" s="1"/>
  <c r="N35" i="13"/>
  <c r="O35" i="13" s="1"/>
  <c r="L35" i="13"/>
  <c r="M35" i="13" s="1"/>
  <c r="L34" i="13"/>
  <c r="M34" i="13" s="1"/>
  <c r="L33" i="13"/>
  <c r="M33" i="13" s="1"/>
  <c r="L32" i="13"/>
  <c r="M32" i="13" s="1"/>
  <c r="L31" i="13"/>
  <c r="M31" i="13" s="1"/>
  <c r="N30" i="13"/>
  <c r="O30" i="13" s="1"/>
  <c r="L30" i="13"/>
  <c r="M30" i="13" s="1"/>
  <c r="N29" i="13"/>
  <c r="O29" i="13" s="1"/>
  <c r="L29" i="13"/>
  <c r="M29" i="13" s="1"/>
  <c r="L28" i="13"/>
  <c r="M28" i="13" s="1"/>
  <c r="L27" i="13"/>
  <c r="M27" i="13" s="1"/>
  <c r="L26" i="13"/>
  <c r="M26" i="13" s="1"/>
  <c r="L25" i="13"/>
  <c r="M25" i="13" s="1"/>
  <c r="L24" i="13"/>
  <c r="M24" i="13" s="1"/>
  <c r="N23" i="13"/>
  <c r="O23" i="13" s="1"/>
  <c r="L23" i="13"/>
  <c r="M23" i="13" s="1"/>
  <c r="N22" i="13"/>
  <c r="O22" i="13" s="1"/>
  <c r="L22" i="13"/>
  <c r="M22" i="13" s="1"/>
  <c r="L21" i="13"/>
  <c r="M21" i="13" s="1"/>
  <c r="L20" i="13"/>
  <c r="M20" i="13" s="1"/>
  <c r="L19" i="13"/>
  <c r="M19" i="13" s="1"/>
  <c r="L18" i="13"/>
  <c r="M18" i="13" s="1"/>
  <c r="L17" i="13"/>
  <c r="M17" i="13" s="1"/>
  <c r="N16" i="13"/>
  <c r="O16" i="13" s="1"/>
  <c r="L16" i="13"/>
  <c r="M16" i="13" s="1"/>
  <c r="N15" i="13"/>
  <c r="O15" i="13" s="1"/>
  <c r="L15" i="13"/>
  <c r="M15" i="13" s="1"/>
  <c r="L14" i="13"/>
  <c r="M14" i="13" s="1"/>
  <c r="L13" i="13"/>
  <c r="M13" i="13" s="1"/>
  <c r="L12" i="13"/>
  <c r="M12" i="13" s="1"/>
  <c r="N42" i="13" l="1"/>
  <c r="L10" i="13"/>
  <c r="M42" i="13"/>
  <c r="N9" i="1"/>
  <c r="L41" i="12"/>
  <c r="M41" i="12" s="1"/>
  <c r="L40" i="12"/>
  <c r="M40" i="12" s="1"/>
  <c r="N39" i="12"/>
  <c r="O39" i="12" s="1"/>
  <c r="L39" i="12"/>
  <c r="M39" i="12" s="1"/>
  <c r="N38" i="12"/>
  <c r="O38" i="12" s="1"/>
  <c r="L38" i="12"/>
  <c r="M38" i="12" s="1"/>
  <c r="L37" i="12"/>
  <c r="M37" i="12" s="1"/>
  <c r="L36" i="12"/>
  <c r="M36" i="12" s="1"/>
  <c r="L35" i="12"/>
  <c r="M35" i="12" s="1"/>
  <c r="L34" i="12"/>
  <c r="M34" i="12" s="1"/>
  <c r="L33" i="12"/>
  <c r="M33" i="12" s="1"/>
  <c r="N32" i="12"/>
  <c r="O32" i="12" s="1"/>
  <c r="L32" i="12"/>
  <c r="M32" i="12" s="1"/>
  <c r="N31" i="12"/>
  <c r="O31" i="12" s="1"/>
  <c r="L31" i="12"/>
  <c r="M31" i="12" s="1"/>
  <c r="L30" i="12"/>
  <c r="M30" i="12" s="1"/>
  <c r="L29" i="12"/>
  <c r="M29" i="12" s="1"/>
  <c r="L28" i="12"/>
  <c r="M28" i="12" s="1"/>
  <c r="L27" i="12"/>
  <c r="M27" i="12" s="1"/>
  <c r="L26" i="12"/>
  <c r="M26" i="12" s="1"/>
  <c r="N25" i="12"/>
  <c r="O25" i="12" s="1"/>
  <c r="L25" i="12"/>
  <c r="M25" i="12" s="1"/>
  <c r="N24" i="12"/>
  <c r="O24" i="12" s="1"/>
  <c r="L24" i="12"/>
  <c r="M24" i="12" s="1"/>
  <c r="L23" i="12"/>
  <c r="M23" i="12" s="1"/>
  <c r="L22" i="12"/>
  <c r="M22" i="12" s="1"/>
  <c r="L21" i="12"/>
  <c r="L20" i="12"/>
  <c r="M20" i="12" s="1"/>
  <c r="L19" i="12"/>
  <c r="M19" i="12" s="1"/>
  <c r="N18" i="12"/>
  <c r="O18" i="12" s="1"/>
  <c r="L18" i="12"/>
  <c r="M18" i="12" s="1"/>
  <c r="N17" i="12"/>
  <c r="O17" i="12" s="1"/>
  <c r="L17" i="12"/>
  <c r="M17" i="12" s="1"/>
  <c r="L16" i="12"/>
  <c r="M16" i="12" s="1"/>
  <c r="L15" i="12"/>
  <c r="M15" i="12" s="1"/>
  <c r="L14" i="12"/>
  <c r="M14" i="12" s="1"/>
  <c r="L13" i="12"/>
  <c r="M13" i="12" s="1"/>
  <c r="L12" i="12"/>
  <c r="M12" i="12" s="1"/>
  <c r="N42" i="11"/>
  <c r="O42" i="11" s="1"/>
  <c r="L42" i="11"/>
  <c r="M42" i="11" s="1"/>
  <c r="N41" i="11"/>
  <c r="O41" i="11" s="1"/>
  <c r="L41" i="11"/>
  <c r="M41" i="11" s="1"/>
  <c r="L40" i="11"/>
  <c r="M40" i="11" s="1"/>
  <c r="L39" i="11"/>
  <c r="M39" i="11" s="1"/>
  <c r="L38" i="11"/>
  <c r="M38" i="11" s="1"/>
  <c r="L37" i="11"/>
  <c r="M37" i="11" s="1"/>
  <c r="L36" i="11"/>
  <c r="M36" i="11" s="1"/>
  <c r="N35" i="11"/>
  <c r="O35" i="11" s="1"/>
  <c r="L35" i="11"/>
  <c r="M35" i="11" s="1"/>
  <c r="N34" i="11"/>
  <c r="O34" i="11" s="1"/>
  <c r="L34" i="11"/>
  <c r="M34" i="11" s="1"/>
  <c r="L33" i="11"/>
  <c r="M33" i="11" s="1"/>
  <c r="L32" i="11"/>
  <c r="M32" i="11" s="1"/>
  <c r="L31" i="11"/>
  <c r="M31" i="11" s="1"/>
  <c r="N30" i="11"/>
  <c r="O30" i="11" s="1"/>
  <c r="L30" i="11"/>
  <c r="M30" i="11" s="1"/>
  <c r="N29" i="11"/>
  <c r="O29" i="11" s="1"/>
  <c r="L29" i="11"/>
  <c r="M29" i="11" s="1"/>
  <c r="N28" i="11"/>
  <c r="O28" i="11" s="1"/>
  <c r="L28" i="11"/>
  <c r="M28" i="11" s="1"/>
  <c r="N27" i="11"/>
  <c r="O27" i="11" s="1"/>
  <c r="L27" i="11"/>
  <c r="M27" i="11" s="1"/>
  <c r="N26" i="11"/>
  <c r="O26" i="11" s="1"/>
  <c r="L26" i="11"/>
  <c r="M26" i="11" s="1"/>
  <c r="N25" i="11"/>
  <c r="O25" i="11" s="1"/>
  <c r="L25" i="11"/>
  <c r="M25" i="11" s="1"/>
  <c r="N24" i="11"/>
  <c r="O24" i="11" s="1"/>
  <c r="L24" i="11"/>
  <c r="M24" i="11" s="1"/>
  <c r="N23" i="11"/>
  <c r="O23" i="11" s="1"/>
  <c r="L23" i="11"/>
  <c r="M23" i="11" s="1"/>
  <c r="L22" i="11"/>
  <c r="M22" i="11" s="1"/>
  <c r="N21" i="11"/>
  <c r="O21" i="11" s="1"/>
  <c r="L21" i="11"/>
  <c r="M21" i="11" s="1"/>
  <c r="N20" i="11"/>
  <c r="O20" i="11" s="1"/>
  <c r="L20" i="11"/>
  <c r="M20" i="11" s="1"/>
  <c r="L19" i="11"/>
  <c r="M19" i="11" s="1"/>
  <c r="L18" i="11"/>
  <c r="M18" i="11" s="1"/>
  <c r="L17" i="11"/>
  <c r="M17" i="11" s="1"/>
  <c r="L16" i="11"/>
  <c r="M16" i="11" s="1"/>
  <c r="L15" i="11"/>
  <c r="M15" i="11" s="1"/>
  <c r="N14" i="11"/>
  <c r="O14" i="11" s="1"/>
  <c r="L14" i="11"/>
  <c r="M14" i="11" s="1"/>
  <c r="N13" i="11"/>
  <c r="O13" i="11" s="1"/>
  <c r="L13" i="11"/>
  <c r="M13" i="11" s="1"/>
  <c r="L12" i="11"/>
  <c r="L41" i="10"/>
  <c r="M41" i="10" s="1"/>
  <c r="L40" i="10"/>
  <c r="M40" i="10" s="1"/>
  <c r="L39" i="10"/>
  <c r="M39" i="10" s="1"/>
  <c r="L38" i="10"/>
  <c r="M38" i="10" s="1"/>
  <c r="N37" i="10"/>
  <c r="O37" i="10" s="1"/>
  <c r="L37" i="10"/>
  <c r="M37" i="10" s="1"/>
  <c r="N36" i="10"/>
  <c r="O36" i="10" s="1"/>
  <c r="L36" i="10"/>
  <c r="M36" i="10" s="1"/>
  <c r="L35" i="10"/>
  <c r="M35" i="10" s="1"/>
  <c r="L34" i="10"/>
  <c r="M34" i="10" s="1"/>
  <c r="L33" i="10"/>
  <c r="M33" i="10" s="1"/>
  <c r="L32" i="10"/>
  <c r="M32" i="10" s="1"/>
  <c r="L31" i="10"/>
  <c r="M31" i="10" s="1"/>
  <c r="N30" i="10"/>
  <c r="O30" i="10" s="1"/>
  <c r="L30" i="10"/>
  <c r="M30" i="10" s="1"/>
  <c r="N29" i="10"/>
  <c r="O29" i="10" s="1"/>
  <c r="L29" i="10"/>
  <c r="M29" i="10" s="1"/>
  <c r="L28" i="10"/>
  <c r="M28" i="10" s="1"/>
  <c r="L27" i="10"/>
  <c r="M27" i="10" s="1"/>
  <c r="L26" i="10"/>
  <c r="M26" i="10" s="1"/>
  <c r="L25" i="10"/>
  <c r="M25" i="10" s="1"/>
  <c r="L24" i="10"/>
  <c r="M24" i="10" s="1"/>
  <c r="N23" i="10"/>
  <c r="O23" i="10" s="1"/>
  <c r="L23" i="10"/>
  <c r="M23" i="10" s="1"/>
  <c r="N22" i="10"/>
  <c r="O22" i="10" s="1"/>
  <c r="L22" i="10"/>
  <c r="M22" i="10" s="1"/>
  <c r="L21" i="10"/>
  <c r="M21" i="10" s="1"/>
  <c r="L20" i="10"/>
  <c r="M20" i="10" s="1"/>
  <c r="L19" i="10"/>
  <c r="M19" i="10" s="1"/>
  <c r="L18" i="10"/>
  <c r="M18" i="10" s="1"/>
  <c r="L17" i="10"/>
  <c r="M17" i="10" s="1"/>
  <c r="N16" i="10"/>
  <c r="O16" i="10" s="1"/>
  <c r="L16" i="10"/>
  <c r="M16" i="10" s="1"/>
  <c r="L15" i="10"/>
  <c r="M15" i="10" s="1"/>
  <c r="L14" i="10"/>
  <c r="M14" i="10" s="1"/>
  <c r="L13" i="10"/>
  <c r="M13" i="10" s="1"/>
  <c r="L12" i="10"/>
  <c r="M12" i="10" s="1"/>
  <c r="L42" i="9"/>
  <c r="M42" i="9" s="1"/>
  <c r="L41" i="9"/>
  <c r="M41" i="9" s="1"/>
  <c r="N40" i="9"/>
  <c r="O40" i="9" s="1"/>
  <c r="L40" i="9"/>
  <c r="M40" i="9" s="1"/>
  <c r="N39" i="9"/>
  <c r="O39" i="9" s="1"/>
  <c r="L39" i="9"/>
  <c r="M39" i="9" s="1"/>
  <c r="L38" i="9"/>
  <c r="M38" i="9" s="1"/>
  <c r="L37" i="9"/>
  <c r="M37" i="9" s="1"/>
  <c r="L36" i="9"/>
  <c r="M36" i="9" s="1"/>
  <c r="L35" i="9"/>
  <c r="M35" i="9" s="1"/>
  <c r="L34" i="9"/>
  <c r="M34" i="9" s="1"/>
  <c r="N33" i="9"/>
  <c r="O33" i="9" s="1"/>
  <c r="L33" i="9"/>
  <c r="M33" i="9" s="1"/>
  <c r="N32" i="9"/>
  <c r="O32" i="9" s="1"/>
  <c r="L32" i="9"/>
  <c r="M32" i="9" s="1"/>
  <c r="N31" i="9"/>
  <c r="O31" i="9" s="1"/>
  <c r="L31" i="9"/>
  <c r="M31" i="9" s="1"/>
  <c r="N30" i="9"/>
  <c r="O30" i="9" s="1"/>
  <c r="L30" i="9"/>
  <c r="M30" i="9" s="1"/>
  <c r="N29" i="9"/>
  <c r="O29" i="9" s="1"/>
  <c r="L29" i="9"/>
  <c r="M29" i="9" s="1"/>
  <c r="N28" i="9"/>
  <c r="O28" i="9" s="1"/>
  <c r="L28" i="9"/>
  <c r="M28" i="9" s="1"/>
  <c r="N27" i="9"/>
  <c r="O27" i="9" s="1"/>
  <c r="L27" i="9"/>
  <c r="M27" i="9" s="1"/>
  <c r="N26" i="9"/>
  <c r="O26" i="9" s="1"/>
  <c r="L26" i="9"/>
  <c r="M26" i="9" s="1"/>
  <c r="N25" i="9"/>
  <c r="O25" i="9" s="1"/>
  <c r="L25" i="9"/>
  <c r="M25" i="9" s="1"/>
  <c r="N24" i="9"/>
  <c r="O24" i="9" s="1"/>
  <c r="L24" i="9"/>
  <c r="M24" i="9" s="1"/>
  <c r="N23" i="9"/>
  <c r="O23" i="9" s="1"/>
  <c r="L23" i="9"/>
  <c r="M23" i="9" s="1"/>
  <c r="N22" i="9"/>
  <c r="O22" i="9" s="1"/>
  <c r="L22" i="9"/>
  <c r="M22" i="9" s="1"/>
  <c r="N21" i="9"/>
  <c r="O21" i="9" s="1"/>
  <c r="L21" i="9"/>
  <c r="M21" i="9" s="1"/>
  <c r="N20" i="9"/>
  <c r="O20" i="9" s="1"/>
  <c r="L20" i="9"/>
  <c r="M20" i="9" s="1"/>
  <c r="N19" i="9"/>
  <c r="O19" i="9" s="1"/>
  <c r="L19" i="9"/>
  <c r="M19" i="9" s="1"/>
  <c r="N18" i="9"/>
  <c r="O18" i="9" s="1"/>
  <c r="L18" i="9"/>
  <c r="M18" i="9" s="1"/>
  <c r="L17" i="9"/>
  <c r="M17" i="9" s="1"/>
  <c r="L16" i="9"/>
  <c r="M16" i="9" s="1"/>
  <c r="L15" i="9"/>
  <c r="M15" i="9" s="1"/>
  <c r="L14" i="9"/>
  <c r="M14" i="9" s="1"/>
  <c r="L13" i="9"/>
  <c r="M13" i="9" s="1"/>
  <c r="N12" i="9"/>
  <c r="O12" i="9" s="1"/>
  <c r="L12" i="9"/>
  <c r="N42" i="8"/>
  <c r="O42" i="8" s="1"/>
  <c r="L42" i="8"/>
  <c r="M42" i="8" s="1"/>
  <c r="N41" i="8"/>
  <c r="O41" i="8" s="1"/>
  <c r="L41" i="8"/>
  <c r="M41" i="8" s="1"/>
  <c r="N40" i="8"/>
  <c r="O40" i="8" s="1"/>
  <c r="L40" i="8"/>
  <c r="M40" i="8" s="1"/>
  <c r="N39" i="8"/>
  <c r="O39" i="8" s="1"/>
  <c r="L39" i="8"/>
  <c r="M39" i="8" s="1"/>
  <c r="N38" i="8"/>
  <c r="O38" i="8" s="1"/>
  <c r="L38" i="8"/>
  <c r="M38" i="8" s="1"/>
  <c r="N37" i="8"/>
  <c r="O37" i="8" s="1"/>
  <c r="L37" i="8"/>
  <c r="M37" i="8" s="1"/>
  <c r="N36" i="8"/>
  <c r="O36" i="8" s="1"/>
  <c r="L36" i="8"/>
  <c r="M36" i="8" s="1"/>
  <c r="N35" i="8"/>
  <c r="O35" i="8" s="1"/>
  <c r="L35" i="8"/>
  <c r="M35" i="8" s="1"/>
  <c r="L34" i="8"/>
  <c r="M34" i="8" s="1"/>
  <c r="L33" i="8"/>
  <c r="M33" i="8" s="1"/>
  <c r="L32" i="8"/>
  <c r="M32" i="8" s="1"/>
  <c r="L31" i="8"/>
  <c r="M31" i="8" s="1"/>
  <c r="L30" i="8"/>
  <c r="M30" i="8" s="1"/>
  <c r="N29" i="8"/>
  <c r="O29" i="8" s="1"/>
  <c r="L29" i="8"/>
  <c r="M29" i="8" s="1"/>
  <c r="N28" i="8"/>
  <c r="O28" i="8" s="1"/>
  <c r="L28" i="8"/>
  <c r="M28" i="8" s="1"/>
  <c r="L27" i="8"/>
  <c r="M27" i="8" s="1"/>
  <c r="L26" i="8"/>
  <c r="M26" i="8" s="1"/>
  <c r="L25" i="8"/>
  <c r="M25" i="8" s="1"/>
  <c r="L24" i="8"/>
  <c r="M24" i="8" s="1"/>
  <c r="L23" i="8"/>
  <c r="M23" i="8" s="1"/>
  <c r="N22" i="8"/>
  <c r="O22" i="8" s="1"/>
  <c r="L22" i="8"/>
  <c r="M22" i="8" s="1"/>
  <c r="N21" i="8"/>
  <c r="O21" i="8" s="1"/>
  <c r="L21" i="8"/>
  <c r="M21" i="8" s="1"/>
  <c r="L20" i="8"/>
  <c r="M20" i="8" s="1"/>
  <c r="L19" i="8"/>
  <c r="M19" i="8" s="1"/>
  <c r="L18" i="8"/>
  <c r="M18" i="8" s="1"/>
  <c r="L17" i="8"/>
  <c r="M17" i="8" s="1"/>
  <c r="L16" i="8"/>
  <c r="M16" i="8" s="1"/>
  <c r="N15" i="8"/>
  <c r="O15" i="8" s="1"/>
  <c r="L15" i="8"/>
  <c r="M15" i="8" s="1"/>
  <c r="N14" i="8"/>
  <c r="O14" i="8" s="1"/>
  <c r="L14" i="8"/>
  <c r="M14" i="8" s="1"/>
  <c r="L13" i="8"/>
  <c r="M13" i="8" s="1"/>
  <c r="L12" i="8"/>
  <c r="M12" i="8" s="1"/>
  <c r="L41" i="7"/>
  <c r="M41" i="7" s="1"/>
  <c r="L40" i="7"/>
  <c r="M40" i="7" s="1"/>
  <c r="L39" i="7"/>
  <c r="M39" i="7" s="1"/>
  <c r="N38" i="7"/>
  <c r="O38" i="7" s="1"/>
  <c r="L38" i="7"/>
  <c r="M38" i="7" s="1"/>
  <c r="N37" i="7"/>
  <c r="O37" i="7" s="1"/>
  <c r="L37" i="7"/>
  <c r="M37" i="7" s="1"/>
  <c r="L36" i="7"/>
  <c r="M36" i="7" s="1"/>
  <c r="L35" i="7"/>
  <c r="M35" i="7" s="1"/>
  <c r="L34" i="7"/>
  <c r="M34" i="7" s="1"/>
  <c r="L33" i="7"/>
  <c r="M33" i="7" s="1"/>
  <c r="L32" i="7"/>
  <c r="M32" i="7" s="1"/>
  <c r="N31" i="7"/>
  <c r="O31" i="7" s="1"/>
  <c r="L31" i="7"/>
  <c r="M31" i="7" s="1"/>
  <c r="N30" i="7"/>
  <c r="O30" i="7" s="1"/>
  <c r="L30" i="7"/>
  <c r="M30" i="7" s="1"/>
  <c r="L29" i="7"/>
  <c r="M29" i="7" s="1"/>
  <c r="L28" i="7"/>
  <c r="M28" i="7" s="1"/>
  <c r="L27" i="7"/>
  <c r="M27" i="7" s="1"/>
  <c r="L26" i="7"/>
  <c r="M26" i="7" s="1"/>
  <c r="L25" i="7"/>
  <c r="M25" i="7" s="1"/>
  <c r="N24" i="7"/>
  <c r="O24" i="7" s="1"/>
  <c r="L24" i="7"/>
  <c r="M24" i="7" s="1"/>
  <c r="N23" i="7"/>
  <c r="O23" i="7" s="1"/>
  <c r="L23" i="7"/>
  <c r="M23" i="7" s="1"/>
  <c r="L22" i="7"/>
  <c r="M22" i="7" s="1"/>
  <c r="L21" i="7"/>
  <c r="M21" i="7" s="1"/>
  <c r="L20" i="7"/>
  <c r="M20" i="7" s="1"/>
  <c r="L19" i="7"/>
  <c r="M19" i="7" s="1"/>
  <c r="L18" i="7"/>
  <c r="M18" i="7" s="1"/>
  <c r="N17" i="7"/>
  <c r="O17" i="7" s="1"/>
  <c r="L17" i="7"/>
  <c r="M17" i="7" s="1"/>
  <c r="L15" i="7"/>
  <c r="M15" i="7" s="1"/>
  <c r="L14" i="7"/>
  <c r="M14" i="7" s="1"/>
  <c r="L13" i="7"/>
  <c r="M13" i="7" s="1"/>
  <c r="L12" i="7"/>
  <c r="M12" i="7" s="1"/>
  <c r="L42" i="6"/>
  <c r="M42" i="6" s="1"/>
  <c r="N41" i="6"/>
  <c r="O41" i="6" s="1"/>
  <c r="L41" i="6"/>
  <c r="M41" i="6" s="1"/>
  <c r="N40" i="6"/>
  <c r="O40" i="6" s="1"/>
  <c r="L40" i="6"/>
  <c r="M40" i="6" s="1"/>
  <c r="L39" i="6"/>
  <c r="M39" i="6" s="1"/>
  <c r="L38" i="6"/>
  <c r="M38" i="6" s="1"/>
  <c r="L37" i="6"/>
  <c r="M37" i="6" s="1"/>
  <c r="L36" i="6"/>
  <c r="M36" i="6" s="1"/>
  <c r="N35" i="6"/>
  <c r="O35" i="6" s="1"/>
  <c r="L35" i="6"/>
  <c r="M35" i="6" s="1"/>
  <c r="N34" i="6"/>
  <c r="O34" i="6" s="1"/>
  <c r="L34" i="6"/>
  <c r="M34" i="6" s="1"/>
  <c r="N33" i="6"/>
  <c r="O33" i="6" s="1"/>
  <c r="L33" i="6"/>
  <c r="M33" i="6" s="1"/>
  <c r="L32" i="6"/>
  <c r="M32" i="6" s="1"/>
  <c r="L31" i="6"/>
  <c r="M31" i="6" s="1"/>
  <c r="L30" i="6"/>
  <c r="M30" i="6" s="1"/>
  <c r="L29" i="6"/>
  <c r="M29" i="6" s="1"/>
  <c r="L28" i="6"/>
  <c r="M28" i="6" s="1"/>
  <c r="N27" i="6"/>
  <c r="O27" i="6" s="1"/>
  <c r="L27" i="6"/>
  <c r="M27" i="6" s="1"/>
  <c r="N26" i="6"/>
  <c r="O26" i="6" s="1"/>
  <c r="L26" i="6"/>
  <c r="M26" i="6" s="1"/>
  <c r="L25" i="6"/>
  <c r="M25" i="6" s="1"/>
  <c r="N24" i="6"/>
  <c r="O24" i="6" s="1"/>
  <c r="L24" i="6"/>
  <c r="M24" i="6" s="1"/>
  <c r="L23" i="6"/>
  <c r="M23" i="6" s="1"/>
  <c r="L22" i="6"/>
  <c r="M22" i="6" s="1"/>
  <c r="L21" i="6"/>
  <c r="M21" i="6" s="1"/>
  <c r="N20" i="6"/>
  <c r="O20" i="6" s="1"/>
  <c r="L20" i="6"/>
  <c r="M20" i="6" s="1"/>
  <c r="N19" i="6"/>
  <c r="O19" i="6" s="1"/>
  <c r="L19" i="6"/>
  <c r="M19" i="6" s="1"/>
  <c r="L18" i="6"/>
  <c r="M18" i="6" s="1"/>
  <c r="L17" i="6"/>
  <c r="M17" i="6" s="1"/>
  <c r="L16" i="6"/>
  <c r="M16" i="6" s="1"/>
  <c r="L15" i="6"/>
  <c r="M15" i="6" s="1"/>
  <c r="L14" i="6"/>
  <c r="M14" i="6" s="1"/>
  <c r="N13" i="6"/>
  <c r="O13" i="6" s="1"/>
  <c r="L13" i="6"/>
  <c r="M13" i="6" s="1"/>
  <c r="L12" i="6"/>
  <c r="M12" i="6" s="1"/>
  <c r="N41" i="5"/>
  <c r="O41" i="5" s="1"/>
  <c r="L41" i="5"/>
  <c r="M41" i="5" s="1"/>
  <c r="N40" i="5"/>
  <c r="O40" i="5" s="1"/>
  <c r="L40" i="5"/>
  <c r="M40" i="5" s="1"/>
  <c r="N39" i="5"/>
  <c r="O39" i="5" s="1"/>
  <c r="L39" i="5"/>
  <c r="M39" i="5" s="1"/>
  <c r="N38" i="5"/>
  <c r="O38" i="5" s="1"/>
  <c r="L38" i="5"/>
  <c r="M38" i="5" s="1"/>
  <c r="N37" i="5"/>
  <c r="O37" i="5" s="1"/>
  <c r="L37" i="5"/>
  <c r="M37" i="5" s="1"/>
  <c r="N36" i="5"/>
  <c r="O36" i="5" s="1"/>
  <c r="L36" i="5"/>
  <c r="M36" i="5" s="1"/>
  <c r="N35" i="5"/>
  <c r="O35" i="5" s="1"/>
  <c r="L35" i="5"/>
  <c r="M35" i="5" s="1"/>
  <c r="N34" i="5"/>
  <c r="O34" i="5" s="1"/>
  <c r="L34" i="5"/>
  <c r="M34" i="5" s="1"/>
  <c r="L33" i="5"/>
  <c r="M33" i="5" s="1"/>
  <c r="L32" i="5"/>
  <c r="M32" i="5" s="1"/>
  <c r="L31" i="5"/>
  <c r="M31" i="5" s="1"/>
  <c r="L30" i="5"/>
  <c r="M30" i="5" s="1"/>
  <c r="N29" i="5"/>
  <c r="O29" i="5" s="1"/>
  <c r="L29" i="5"/>
  <c r="M29" i="5" s="1"/>
  <c r="N28" i="5"/>
  <c r="O28" i="5" s="1"/>
  <c r="L28" i="5"/>
  <c r="M28" i="5" s="1"/>
  <c r="L27" i="5"/>
  <c r="M27" i="5" s="1"/>
  <c r="L26" i="5"/>
  <c r="M26" i="5" s="1"/>
  <c r="L25" i="5"/>
  <c r="M25" i="5" s="1"/>
  <c r="L24" i="5"/>
  <c r="M24" i="5" s="1"/>
  <c r="L23" i="5"/>
  <c r="M23" i="5" s="1"/>
  <c r="N22" i="5"/>
  <c r="O22" i="5" s="1"/>
  <c r="L22" i="5"/>
  <c r="M22" i="5" s="1"/>
  <c r="N21" i="5"/>
  <c r="O21" i="5" s="1"/>
  <c r="L21" i="5"/>
  <c r="M21" i="5" s="1"/>
  <c r="L20" i="5"/>
  <c r="M20" i="5" s="1"/>
  <c r="L19" i="5"/>
  <c r="M19" i="5" s="1"/>
  <c r="L18" i="5"/>
  <c r="M18" i="5" s="1"/>
  <c r="H18" i="5" s="1"/>
  <c r="L17" i="5"/>
  <c r="M17" i="5" s="1"/>
  <c r="N16" i="5"/>
  <c r="O16" i="5" s="1"/>
  <c r="J16" i="5" s="1"/>
  <c r="L16" i="5"/>
  <c r="M16" i="5" s="1"/>
  <c r="H16" i="5" s="1"/>
  <c r="N15" i="5"/>
  <c r="O15" i="5" s="1"/>
  <c r="L15" i="5"/>
  <c r="M15" i="5" s="1"/>
  <c r="N14" i="5"/>
  <c r="O14" i="5" s="1"/>
  <c r="L14" i="5"/>
  <c r="M14" i="5" s="1"/>
  <c r="N13" i="5"/>
  <c r="O13" i="5" s="1"/>
  <c r="L13" i="5"/>
  <c r="M13" i="5" s="1"/>
  <c r="N12" i="5"/>
  <c r="O12" i="5" s="1"/>
  <c r="L12" i="5"/>
  <c r="M12" i="5" s="1"/>
  <c r="L42" i="4"/>
  <c r="M42" i="4" s="1"/>
  <c r="H42" i="4" s="1"/>
  <c r="L41" i="4"/>
  <c r="M41" i="4" s="1"/>
  <c r="L40" i="4"/>
  <c r="M40" i="4" s="1"/>
  <c r="N39" i="4"/>
  <c r="O39" i="4" s="1"/>
  <c r="L39" i="4"/>
  <c r="M39" i="4" s="1"/>
  <c r="N38" i="4"/>
  <c r="O38" i="4" s="1"/>
  <c r="L38" i="4"/>
  <c r="M38" i="4" s="1"/>
  <c r="L37" i="4"/>
  <c r="M37" i="4" s="1"/>
  <c r="L36" i="4"/>
  <c r="M36" i="4" s="1"/>
  <c r="L35" i="4"/>
  <c r="M35" i="4" s="1"/>
  <c r="L34" i="4"/>
  <c r="M34" i="4" s="1"/>
  <c r="L33" i="4"/>
  <c r="M33" i="4" s="1"/>
  <c r="N32" i="4"/>
  <c r="O32" i="4" s="1"/>
  <c r="L32" i="4"/>
  <c r="M32" i="4" s="1"/>
  <c r="N31" i="4"/>
  <c r="O31" i="4" s="1"/>
  <c r="L31" i="4"/>
  <c r="M31" i="4" s="1"/>
  <c r="L30" i="4"/>
  <c r="M30" i="4" s="1"/>
  <c r="L29" i="4"/>
  <c r="M29" i="4" s="1"/>
  <c r="L28" i="4"/>
  <c r="M28" i="4" s="1"/>
  <c r="L27" i="4"/>
  <c r="M27" i="4" s="1"/>
  <c r="L26" i="4"/>
  <c r="M26" i="4" s="1"/>
  <c r="N25" i="4"/>
  <c r="O25" i="4" s="1"/>
  <c r="L25" i="4"/>
  <c r="M25" i="4" s="1"/>
  <c r="N24" i="4"/>
  <c r="O24" i="4" s="1"/>
  <c r="L24" i="4"/>
  <c r="M24" i="4" s="1"/>
  <c r="L23" i="4"/>
  <c r="M23" i="4" s="1"/>
  <c r="L22" i="4"/>
  <c r="M22" i="4" s="1"/>
  <c r="L21" i="4"/>
  <c r="M21" i="4" s="1"/>
  <c r="L20" i="4"/>
  <c r="M20" i="4" s="1"/>
  <c r="L19" i="4"/>
  <c r="M19" i="4" s="1"/>
  <c r="N18" i="4"/>
  <c r="O18" i="4" s="1"/>
  <c r="L18" i="4"/>
  <c r="M18" i="4" s="1"/>
  <c r="N17" i="4"/>
  <c r="O17" i="4" s="1"/>
  <c r="L17" i="4"/>
  <c r="M17" i="4" s="1"/>
  <c r="L16" i="4"/>
  <c r="M16" i="4" s="1"/>
  <c r="L15" i="4"/>
  <c r="M15" i="4" s="1"/>
  <c r="L14" i="4"/>
  <c r="M14" i="4" s="1"/>
  <c r="L13" i="4"/>
  <c r="M13" i="4" s="1"/>
  <c r="L12" i="4"/>
  <c r="M12" i="4" s="1"/>
  <c r="L39" i="2"/>
  <c r="M39" i="2" s="1"/>
  <c r="N38" i="2"/>
  <c r="O38" i="2" s="1"/>
  <c r="L38" i="2"/>
  <c r="M38" i="2" s="1"/>
  <c r="L37" i="2"/>
  <c r="M37" i="2" s="1"/>
  <c r="L36" i="2"/>
  <c r="M36" i="2" s="1"/>
  <c r="L35" i="2"/>
  <c r="M35" i="2" s="1"/>
  <c r="L34" i="2"/>
  <c r="M34" i="2" s="1"/>
  <c r="L33" i="2"/>
  <c r="M33" i="2" s="1"/>
  <c r="N32" i="2"/>
  <c r="O32" i="2" s="1"/>
  <c r="L32" i="2"/>
  <c r="M32" i="2" s="1"/>
  <c r="N31" i="2"/>
  <c r="O31" i="2" s="1"/>
  <c r="L31" i="2"/>
  <c r="M31" i="2" s="1"/>
  <c r="L30" i="2"/>
  <c r="M30" i="2" s="1"/>
  <c r="L29" i="2"/>
  <c r="M29" i="2" s="1"/>
  <c r="L28" i="2"/>
  <c r="M28" i="2" s="1"/>
  <c r="L27" i="2"/>
  <c r="M27" i="2" s="1"/>
  <c r="N26" i="2"/>
  <c r="O26" i="2" s="1"/>
  <c r="L26" i="2"/>
  <c r="M26" i="2" s="1"/>
  <c r="N25" i="2"/>
  <c r="O25" i="2" s="1"/>
  <c r="L25" i="2"/>
  <c r="M25" i="2" s="1"/>
  <c r="N24" i="2"/>
  <c r="O24" i="2" s="1"/>
  <c r="L24" i="2"/>
  <c r="M24" i="2" s="1"/>
  <c r="L23" i="2"/>
  <c r="M23" i="2" s="1"/>
  <c r="L22" i="2"/>
  <c r="M22" i="2" s="1"/>
  <c r="L21" i="2"/>
  <c r="M21" i="2" s="1"/>
  <c r="L20" i="2"/>
  <c r="M20" i="2" s="1"/>
  <c r="L19" i="2"/>
  <c r="M19" i="2" s="1"/>
  <c r="N18" i="2"/>
  <c r="O18" i="2" s="1"/>
  <c r="L18" i="2"/>
  <c r="M18" i="2" s="1"/>
  <c r="L17" i="2"/>
  <c r="N17" i="2" s="1"/>
  <c r="L16" i="2"/>
  <c r="M16" i="2" s="1"/>
  <c r="L15" i="2"/>
  <c r="L14" i="2"/>
  <c r="M14" i="2" s="1"/>
  <c r="L13" i="2"/>
  <c r="M13" i="2" s="1"/>
  <c r="L12" i="2"/>
  <c r="L42" i="1"/>
  <c r="M42" i="1" s="1"/>
  <c r="H42" i="1" s="1"/>
  <c r="L41" i="1"/>
  <c r="M41" i="1" s="1"/>
  <c r="L40" i="1"/>
  <c r="M40" i="1" s="1"/>
  <c r="L39" i="1"/>
  <c r="M39" i="1" s="1"/>
  <c r="L38" i="1"/>
  <c r="M38" i="1" s="1"/>
  <c r="L37" i="1"/>
  <c r="M37" i="1" s="1"/>
  <c r="L36" i="1"/>
  <c r="M36" i="1" s="1"/>
  <c r="L35" i="1"/>
  <c r="M35" i="1" s="1"/>
  <c r="L34" i="1"/>
  <c r="M34" i="1" s="1"/>
  <c r="L33" i="1"/>
  <c r="M33" i="1" s="1"/>
  <c r="L32" i="1"/>
  <c r="M32" i="1" s="1"/>
  <c r="L31" i="1"/>
  <c r="M31" i="1" s="1"/>
  <c r="L30" i="1"/>
  <c r="M30" i="1" s="1"/>
  <c r="L29" i="1"/>
  <c r="M29" i="1" s="1"/>
  <c r="L28" i="1"/>
  <c r="M28" i="1" s="1"/>
  <c r="L27" i="1"/>
  <c r="M27" i="1" s="1"/>
  <c r="L26" i="1"/>
  <c r="M26" i="1" s="1"/>
  <c r="L25" i="1"/>
  <c r="M25" i="1" s="1"/>
  <c r="L24" i="1"/>
  <c r="M24" i="1" s="1"/>
  <c r="L23" i="1"/>
  <c r="M23" i="1" s="1"/>
  <c r="L22" i="1"/>
  <c r="M22" i="1" s="1"/>
  <c r="L21" i="1"/>
  <c r="M21" i="1" s="1"/>
  <c r="L20" i="1"/>
  <c r="M20" i="1" s="1"/>
  <c r="L19" i="1"/>
  <c r="M19" i="1" s="1"/>
  <c r="L18" i="1"/>
  <c r="M18" i="1" s="1"/>
  <c r="L17" i="1"/>
  <c r="M17" i="1" s="1"/>
  <c r="L16" i="1"/>
  <c r="M16" i="1" s="1"/>
  <c r="L15" i="1"/>
  <c r="L13" i="1"/>
  <c r="M13" i="1" s="1"/>
  <c r="L12" i="1"/>
  <c r="M12" i="1" s="1"/>
  <c r="L14" i="1"/>
  <c r="M14" i="1" s="1"/>
  <c r="O17" i="2" l="1"/>
  <c r="M17" i="2"/>
  <c r="L10" i="2"/>
  <c r="M21" i="12"/>
  <c r="N38" i="1"/>
  <c r="O38" i="1" s="1"/>
  <c r="N37" i="1"/>
  <c r="O37" i="1" s="1"/>
  <c r="N31" i="1"/>
  <c r="O31" i="1" s="1"/>
  <c r="N30" i="1"/>
  <c r="O30" i="1" s="1"/>
  <c r="N26" i="1"/>
  <c r="O26" i="1" s="1"/>
  <c r="N24" i="1"/>
  <c r="O24" i="1" s="1"/>
  <c r="N23" i="1"/>
  <c r="O23" i="1" s="1"/>
  <c r="N17" i="1"/>
  <c r="O17" i="1" s="1"/>
  <c r="L10" i="9"/>
  <c r="M12" i="2"/>
  <c r="O42" i="13"/>
  <c r="L10" i="11"/>
  <c r="N12" i="6"/>
  <c r="O12" i="6" s="1"/>
  <c r="M12" i="9"/>
  <c r="M12" i="11"/>
  <c r="L10" i="8"/>
  <c r="L10" i="4"/>
  <c r="N39" i="2"/>
  <c r="O39" i="2" s="1"/>
  <c r="L10" i="6"/>
  <c r="M15" i="2"/>
  <c r="M15" i="1"/>
  <c r="J42" i="13" l="1"/>
  <c r="H42" i="13"/>
  <c r="J42" i="11"/>
  <c r="H42" i="11"/>
  <c r="D4" i="13"/>
  <c r="D4" i="12"/>
  <c r="D4" i="11"/>
  <c r="D4" i="10"/>
  <c r="D4" i="9"/>
  <c r="D4" i="8"/>
  <c r="D4" i="7"/>
  <c r="D4" i="6"/>
  <c r="D4" i="5"/>
  <c r="H42" i="9"/>
  <c r="J42" i="8"/>
  <c r="H42" i="8"/>
  <c r="H42" i="6"/>
  <c r="H41" i="13"/>
  <c r="H40" i="13"/>
  <c r="H39" i="13"/>
  <c r="H38" i="13"/>
  <c r="J37" i="13"/>
  <c r="H37" i="13"/>
  <c r="J36" i="13"/>
  <c r="H36" i="13"/>
  <c r="J35" i="13"/>
  <c r="H35" i="13"/>
  <c r="H34" i="13"/>
  <c r="H33" i="13"/>
  <c r="H32" i="13"/>
  <c r="H31" i="13"/>
  <c r="J30" i="13"/>
  <c r="H30" i="13"/>
  <c r="J29" i="13"/>
  <c r="H29" i="13"/>
  <c r="H28" i="13"/>
  <c r="H27" i="13"/>
  <c r="H26" i="13"/>
  <c r="H25" i="13"/>
  <c r="H24" i="13"/>
  <c r="J23" i="13"/>
  <c r="H23" i="13"/>
  <c r="J22" i="13"/>
  <c r="H22" i="13"/>
  <c r="H21" i="13"/>
  <c r="H20" i="13"/>
  <c r="H19" i="13"/>
  <c r="H18" i="13"/>
  <c r="H17" i="13"/>
  <c r="J16" i="13"/>
  <c r="H16" i="13"/>
  <c r="J15" i="13"/>
  <c r="H15" i="13"/>
  <c r="H14" i="13"/>
  <c r="H13" i="13"/>
  <c r="C13" i="13"/>
  <c r="C14" i="13" s="1"/>
  <c r="C15" i="13" s="1"/>
  <c r="C16" i="13" s="1"/>
  <c r="C17" i="13" s="1"/>
  <c r="C18" i="13" s="1"/>
  <c r="C19" i="13" s="1"/>
  <c r="C20" i="13" s="1"/>
  <c r="C21" i="13" s="1"/>
  <c r="C22" i="13" s="1"/>
  <c r="C23" i="13" s="1"/>
  <c r="C24" i="13" s="1"/>
  <c r="C25" i="13" s="1"/>
  <c r="C26" i="13" s="1"/>
  <c r="C27" i="13" s="1"/>
  <c r="C28" i="13" s="1"/>
  <c r="C29" i="13" s="1"/>
  <c r="C30" i="13" s="1"/>
  <c r="C31" i="13" s="1"/>
  <c r="C32" i="13" s="1"/>
  <c r="C33" i="13" s="1"/>
  <c r="C34" i="13" s="1"/>
  <c r="C35" i="13" s="1"/>
  <c r="C36" i="13" s="1"/>
  <c r="C37" i="13" s="1"/>
  <c r="C38" i="13" s="1"/>
  <c r="C39" i="13" s="1"/>
  <c r="C40" i="13" s="1"/>
  <c r="C41" i="13" s="1"/>
  <c r="C42" i="13" s="1"/>
  <c r="H12" i="13"/>
  <c r="H41" i="12"/>
  <c r="H40" i="12"/>
  <c r="J39" i="12"/>
  <c r="H39" i="12"/>
  <c r="J38" i="12"/>
  <c r="H38" i="12"/>
  <c r="H37" i="12"/>
  <c r="H36" i="12"/>
  <c r="H35" i="12"/>
  <c r="H34" i="12"/>
  <c r="H33" i="12"/>
  <c r="J32" i="12"/>
  <c r="H32" i="12"/>
  <c r="J31" i="12"/>
  <c r="H31" i="12"/>
  <c r="H30" i="12"/>
  <c r="H29" i="12"/>
  <c r="H28" i="12"/>
  <c r="H27" i="12"/>
  <c r="H26" i="12"/>
  <c r="J25" i="12"/>
  <c r="H25" i="12"/>
  <c r="J24" i="12"/>
  <c r="H24" i="12"/>
  <c r="H23" i="12"/>
  <c r="H22" i="12"/>
  <c r="H21" i="12"/>
  <c r="H20" i="12"/>
  <c r="H19" i="12"/>
  <c r="J18" i="12"/>
  <c r="H18" i="12"/>
  <c r="J17" i="12"/>
  <c r="H17" i="12"/>
  <c r="H16" i="12"/>
  <c r="H15" i="12"/>
  <c r="H14" i="12"/>
  <c r="H13" i="12"/>
  <c r="C13" i="12"/>
  <c r="C14" i="12" s="1"/>
  <c r="C15" i="12" s="1"/>
  <c r="C16" i="12" s="1"/>
  <c r="C17" i="12" s="1"/>
  <c r="C18" i="12" s="1"/>
  <c r="C19" i="12" s="1"/>
  <c r="C20" i="12" s="1"/>
  <c r="C21" i="12" s="1"/>
  <c r="C22" i="12" s="1"/>
  <c r="C23" i="12" s="1"/>
  <c r="C24" i="12" s="1"/>
  <c r="C25" i="12" s="1"/>
  <c r="C26" i="12" s="1"/>
  <c r="C27" i="12" s="1"/>
  <c r="C28" i="12" s="1"/>
  <c r="C29" i="12" s="1"/>
  <c r="C30" i="12" s="1"/>
  <c r="C31" i="12" s="1"/>
  <c r="C32" i="12" s="1"/>
  <c r="C33" i="12" s="1"/>
  <c r="C34" i="12" s="1"/>
  <c r="C35" i="12" s="1"/>
  <c r="C36" i="12" s="1"/>
  <c r="C37" i="12" s="1"/>
  <c r="C38" i="12" s="1"/>
  <c r="C39" i="12" s="1"/>
  <c r="C40" i="12" s="1"/>
  <c r="C41" i="12" s="1"/>
  <c r="H12" i="12"/>
  <c r="J41" i="11"/>
  <c r="H41" i="11"/>
  <c r="H40" i="11"/>
  <c r="H39" i="11"/>
  <c r="H38" i="11"/>
  <c r="H37" i="11"/>
  <c r="H36" i="11"/>
  <c r="J35" i="11"/>
  <c r="H35" i="11"/>
  <c r="J34" i="11"/>
  <c r="H34" i="11"/>
  <c r="H33" i="11"/>
  <c r="H32" i="11"/>
  <c r="H31" i="11"/>
  <c r="J30" i="11"/>
  <c r="H30" i="11"/>
  <c r="J29" i="11"/>
  <c r="H29" i="11"/>
  <c r="J28" i="11"/>
  <c r="H28" i="11"/>
  <c r="J27" i="11"/>
  <c r="H27" i="11"/>
  <c r="J26" i="11"/>
  <c r="H26" i="11"/>
  <c r="J25" i="11"/>
  <c r="H25" i="11"/>
  <c r="J24" i="11"/>
  <c r="H24" i="11"/>
  <c r="J23" i="11"/>
  <c r="H23" i="11"/>
  <c r="H22" i="11"/>
  <c r="J21" i="11"/>
  <c r="H21" i="11"/>
  <c r="J20" i="11"/>
  <c r="H20" i="11"/>
  <c r="H19" i="11"/>
  <c r="H18" i="11"/>
  <c r="H17" i="11"/>
  <c r="H16" i="11"/>
  <c r="H15" i="11"/>
  <c r="J14" i="11"/>
  <c r="H14" i="11"/>
  <c r="J13" i="11"/>
  <c r="H13" i="11"/>
  <c r="C13" i="11"/>
  <c r="C14" i="11" s="1"/>
  <c r="C15" i="11" s="1"/>
  <c r="C16" i="11" s="1"/>
  <c r="C17" i="11" s="1"/>
  <c r="C18" i="11" s="1"/>
  <c r="C19" i="11" s="1"/>
  <c r="C20" i="11" s="1"/>
  <c r="C22" i="11" s="1"/>
  <c r="C23" i="11" s="1"/>
  <c r="C24" i="11" s="1"/>
  <c r="C25" i="11" s="1"/>
  <c r="C26" i="11" s="1"/>
  <c r="C27" i="11" s="1"/>
  <c r="C28" i="11" s="1"/>
  <c r="C29" i="11" s="1"/>
  <c r="C30" i="11" s="1"/>
  <c r="C31" i="11" s="1"/>
  <c r="C32" i="11" s="1"/>
  <c r="C33" i="11" s="1"/>
  <c r="C34" i="11" s="1"/>
  <c r="C35" i="11" s="1"/>
  <c r="C36" i="11" s="1"/>
  <c r="C37" i="11" s="1"/>
  <c r="C38" i="11" s="1"/>
  <c r="C39" i="11" s="1"/>
  <c r="C40" i="11" s="1"/>
  <c r="C41" i="11" s="1"/>
  <c r="C42" i="11" s="1"/>
  <c r="H12" i="11"/>
  <c r="H41" i="10"/>
  <c r="H40" i="10"/>
  <c r="H39" i="10"/>
  <c r="H38" i="10"/>
  <c r="J37" i="10"/>
  <c r="H37" i="10"/>
  <c r="J36" i="10"/>
  <c r="H36" i="10"/>
  <c r="H35" i="10"/>
  <c r="H34" i="10"/>
  <c r="H33" i="10"/>
  <c r="H32" i="10"/>
  <c r="H31" i="10"/>
  <c r="J30" i="10"/>
  <c r="H30" i="10"/>
  <c r="J29" i="10"/>
  <c r="H29" i="10"/>
  <c r="H28" i="10"/>
  <c r="H27" i="10"/>
  <c r="H26" i="10"/>
  <c r="H25" i="10"/>
  <c r="H24" i="10"/>
  <c r="J23" i="10"/>
  <c r="H23" i="10"/>
  <c r="J22" i="10"/>
  <c r="H22" i="10"/>
  <c r="H21" i="10"/>
  <c r="H20" i="10"/>
  <c r="H19" i="10"/>
  <c r="H18" i="10"/>
  <c r="H17" i="10"/>
  <c r="J16" i="10"/>
  <c r="H16" i="10"/>
  <c r="H15" i="10"/>
  <c r="H14" i="10"/>
  <c r="H13" i="10"/>
  <c r="C13" i="10"/>
  <c r="C14" i="10" s="1"/>
  <c r="C15" i="10" s="1"/>
  <c r="C16" i="10" s="1"/>
  <c r="C17" i="10" s="1"/>
  <c r="C18" i="10" s="1"/>
  <c r="C19" i="10" s="1"/>
  <c r="C20" i="10" s="1"/>
  <c r="C21" i="10" s="1"/>
  <c r="C22" i="10" s="1"/>
  <c r="C23" i="10" s="1"/>
  <c r="C24" i="10" s="1"/>
  <c r="C25" i="10" s="1"/>
  <c r="C26" i="10" s="1"/>
  <c r="C27" i="10" s="1"/>
  <c r="C28" i="10" s="1"/>
  <c r="C29" i="10" s="1"/>
  <c r="C30" i="10" s="1"/>
  <c r="C31" i="10" s="1"/>
  <c r="C32" i="10" s="1"/>
  <c r="C33" i="10" s="1"/>
  <c r="C34" i="10" s="1"/>
  <c r="C35" i="10" s="1"/>
  <c r="C36" i="10" s="1"/>
  <c r="C37" i="10" s="1"/>
  <c r="C38" i="10" s="1"/>
  <c r="C39" i="10" s="1"/>
  <c r="C40" i="10" s="1"/>
  <c r="C41" i="10" s="1"/>
  <c r="H12" i="10"/>
  <c r="H41" i="9"/>
  <c r="J40" i="9"/>
  <c r="H40" i="9"/>
  <c r="J39" i="9"/>
  <c r="H39" i="9"/>
  <c r="H38" i="9"/>
  <c r="H37" i="9"/>
  <c r="H36" i="9"/>
  <c r="H35" i="9"/>
  <c r="H34" i="9"/>
  <c r="J33" i="9"/>
  <c r="H33" i="9"/>
  <c r="J32" i="9"/>
  <c r="H32" i="9"/>
  <c r="J31" i="9"/>
  <c r="H31" i="9"/>
  <c r="J30" i="9"/>
  <c r="H30" i="9"/>
  <c r="J29" i="9"/>
  <c r="H29" i="9"/>
  <c r="J28" i="9"/>
  <c r="H28" i="9"/>
  <c r="J27" i="9"/>
  <c r="H27" i="9"/>
  <c r="J26" i="9"/>
  <c r="H26" i="9"/>
  <c r="J25" i="9"/>
  <c r="H25" i="9"/>
  <c r="J24" i="9"/>
  <c r="H24" i="9"/>
  <c r="J23" i="9"/>
  <c r="H23" i="9"/>
  <c r="J22" i="9"/>
  <c r="H22" i="9"/>
  <c r="J21" i="9"/>
  <c r="H21" i="9"/>
  <c r="J20" i="9"/>
  <c r="H20" i="9"/>
  <c r="J19" i="9"/>
  <c r="H19" i="9"/>
  <c r="J18" i="9"/>
  <c r="H18" i="9"/>
  <c r="H17" i="9"/>
  <c r="H16" i="9"/>
  <c r="H15" i="9"/>
  <c r="H14" i="9"/>
  <c r="H13" i="9"/>
  <c r="C13" i="9"/>
  <c r="C14" i="9" s="1"/>
  <c r="C15" i="9" s="1"/>
  <c r="C16" i="9" s="1"/>
  <c r="C17" i="9" s="1"/>
  <c r="C18" i="9" s="1"/>
  <c r="C19" i="9" s="1"/>
  <c r="C20" i="9" s="1"/>
  <c r="C21" i="9" s="1"/>
  <c r="C22" i="9" s="1"/>
  <c r="C23" i="9" s="1"/>
  <c r="C24" i="9" s="1"/>
  <c r="C25" i="9" s="1"/>
  <c r="C26" i="9" s="1"/>
  <c r="C27" i="9" s="1"/>
  <c r="C28" i="9" s="1"/>
  <c r="C29" i="9" s="1"/>
  <c r="C30" i="9" s="1"/>
  <c r="C31" i="9" s="1"/>
  <c r="C32" i="9" s="1"/>
  <c r="C33" i="9" s="1"/>
  <c r="C34" i="9" s="1"/>
  <c r="C35" i="9" s="1"/>
  <c r="C36" i="9" s="1"/>
  <c r="C37" i="9" s="1"/>
  <c r="C38" i="9" s="1"/>
  <c r="C39" i="9" s="1"/>
  <c r="C40" i="9" s="1"/>
  <c r="C41" i="9" s="1"/>
  <c r="C42" i="9" s="1"/>
  <c r="J12" i="9"/>
  <c r="H12" i="9"/>
  <c r="J41" i="8"/>
  <c r="H41" i="8"/>
  <c r="J40" i="8"/>
  <c r="H40" i="8"/>
  <c r="J39" i="8"/>
  <c r="H39" i="8"/>
  <c r="J38" i="8"/>
  <c r="H38" i="8"/>
  <c r="J37" i="8"/>
  <c r="H37" i="8"/>
  <c r="J36" i="8"/>
  <c r="H36" i="8"/>
  <c r="J35" i="8"/>
  <c r="H35" i="8"/>
  <c r="H34" i="8"/>
  <c r="H33" i="8"/>
  <c r="H32" i="8"/>
  <c r="H31" i="8"/>
  <c r="H30" i="8"/>
  <c r="J29" i="8"/>
  <c r="H29" i="8"/>
  <c r="J28" i="8"/>
  <c r="H28" i="8"/>
  <c r="H27" i="8"/>
  <c r="H26" i="8"/>
  <c r="H25" i="8"/>
  <c r="H24" i="8"/>
  <c r="H23" i="8"/>
  <c r="J22" i="8"/>
  <c r="H22" i="8"/>
  <c r="J21" i="8"/>
  <c r="H21" i="8"/>
  <c r="H20" i="8"/>
  <c r="H19" i="8"/>
  <c r="H18" i="8"/>
  <c r="H17" i="8"/>
  <c r="H16" i="8"/>
  <c r="J15" i="8"/>
  <c r="H15" i="8"/>
  <c r="J14" i="8"/>
  <c r="H14" i="8"/>
  <c r="H13" i="8"/>
  <c r="C13" i="8"/>
  <c r="C14" i="8" s="1"/>
  <c r="C15" i="8" s="1"/>
  <c r="C16" i="8" s="1"/>
  <c r="C17" i="8" s="1"/>
  <c r="C18" i="8" s="1"/>
  <c r="C19" i="8" s="1"/>
  <c r="C20" i="8" s="1"/>
  <c r="C21" i="8" s="1"/>
  <c r="C22" i="8" s="1"/>
  <c r="C23" i="8" s="1"/>
  <c r="C24" i="8" s="1"/>
  <c r="C25" i="8" s="1"/>
  <c r="C26" i="8" s="1"/>
  <c r="C27" i="8" s="1"/>
  <c r="C28" i="8" s="1"/>
  <c r="C29" i="8" s="1"/>
  <c r="C30" i="8" s="1"/>
  <c r="C31" i="8" s="1"/>
  <c r="C32" i="8" s="1"/>
  <c r="C33" i="8" s="1"/>
  <c r="C34" i="8" s="1"/>
  <c r="C35" i="8" s="1"/>
  <c r="C36" i="8" s="1"/>
  <c r="C37" i="8" s="1"/>
  <c r="C38" i="8" s="1"/>
  <c r="C39" i="8" s="1"/>
  <c r="C40" i="8" s="1"/>
  <c r="C41" i="8" s="1"/>
  <c r="C42" i="8" s="1"/>
  <c r="H12" i="8"/>
  <c r="H41" i="7"/>
  <c r="H40" i="7"/>
  <c r="H39" i="7"/>
  <c r="J38" i="7"/>
  <c r="H38" i="7"/>
  <c r="J37" i="7"/>
  <c r="H37" i="7"/>
  <c r="H36" i="7"/>
  <c r="H35" i="7"/>
  <c r="H34" i="7"/>
  <c r="H33" i="7"/>
  <c r="H32" i="7"/>
  <c r="J31" i="7"/>
  <c r="H31" i="7"/>
  <c r="J30" i="7"/>
  <c r="H30" i="7"/>
  <c r="H29" i="7"/>
  <c r="H28" i="7"/>
  <c r="H27" i="7"/>
  <c r="H26" i="7"/>
  <c r="H25" i="7"/>
  <c r="J24" i="7"/>
  <c r="H24" i="7"/>
  <c r="J23" i="7"/>
  <c r="H23" i="7"/>
  <c r="H22" i="7"/>
  <c r="H21" i="7"/>
  <c r="H20" i="7"/>
  <c r="H19" i="7"/>
  <c r="H18" i="7"/>
  <c r="J17" i="7"/>
  <c r="H17" i="7"/>
  <c r="J16" i="7"/>
  <c r="H16" i="7"/>
  <c r="H15" i="7"/>
  <c r="H14" i="7"/>
  <c r="H13" i="7"/>
  <c r="C13" i="7"/>
  <c r="C14" i="7" s="1"/>
  <c r="C15" i="7" s="1"/>
  <c r="C16" i="7" s="1"/>
  <c r="C17" i="7" s="1"/>
  <c r="C18" i="7" s="1"/>
  <c r="C19" i="7" s="1"/>
  <c r="C20" i="7" s="1"/>
  <c r="C21" i="7" s="1"/>
  <c r="C22" i="7" s="1"/>
  <c r="C23" i="7" s="1"/>
  <c r="C25" i="7" s="1"/>
  <c r="C26" i="7" s="1"/>
  <c r="C27" i="7" s="1"/>
  <c r="C28" i="7" s="1"/>
  <c r="C29" i="7" s="1"/>
  <c r="C30" i="7" s="1"/>
  <c r="C31" i="7" s="1"/>
  <c r="C32" i="7" s="1"/>
  <c r="C33" i="7" s="1"/>
  <c r="C34" i="7" s="1"/>
  <c r="C35" i="7" s="1"/>
  <c r="C36" i="7" s="1"/>
  <c r="C37" i="7" s="1"/>
  <c r="C38" i="7" s="1"/>
  <c r="C39" i="7" s="1"/>
  <c r="C40" i="7" s="1"/>
  <c r="C41" i="7" s="1"/>
  <c r="H12" i="7"/>
  <c r="J41" i="6"/>
  <c r="H41" i="6"/>
  <c r="J40" i="6"/>
  <c r="H40" i="6"/>
  <c r="H39" i="6"/>
  <c r="H38" i="6"/>
  <c r="H37" i="6"/>
  <c r="H36" i="6"/>
  <c r="J35" i="6"/>
  <c r="H35" i="6"/>
  <c r="J34" i="6"/>
  <c r="H34" i="6"/>
  <c r="J33" i="6"/>
  <c r="H33" i="6"/>
  <c r="H32" i="6"/>
  <c r="H31" i="6"/>
  <c r="H30" i="6"/>
  <c r="H29" i="6"/>
  <c r="H28" i="6"/>
  <c r="J27" i="6"/>
  <c r="H27" i="6"/>
  <c r="J26" i="6"/>
  <c r="H26" i="6"/>
  <c r="H25" i="6"/>
  <c r="J24" i="6"/>
  <c r="H24" i="6"/>
  <c r="H23" i="6"/>
  <c r="H22" i="6"/>
  <c r="H21" i="6"/>
  <c r="J20" i="6"/>
  <c r="H20" i="6"/>
  <c r="J19" i="6"/>
  <c r="H19" i="6"/>
  <c r="H18" i="6"/>
  <c r="H17" i="6"/>
  <c r="H16" i="6"/>
  <c r="H15" i="6"/>
  <c r="H14" i="6"/>
  <c r="J13" i="6"/>
  <c r="H13" i="6"/>
  <c r="C13" i="6"/>
  <c r="C14" i="6" s="1"/>
  <c r="C15" i="6" s="1"/>
  <c r="C16" i="6" s="1"/>
  <c r="C17" i="6" s="1"/>
  <c r="C18" i="6" s="1"/>
  <c r="C19" i="6" s="1"/>
  <c r="C20" i="6" s="1"/>
  <c r="C21" i="6" s="1"/>
  <c r="C22" i="6" s="1"/>
  <c r="C23" i="6" s="1"/>
  <c r="C24" i="6" s="1"/>
  <c r="C25" i="6" s="1"/>
  <c r="C26" i="6" s="1"/>
  <c r="C27" i="6" s="1"/>
  <c r="C28" i="6" s="1"/>
  <c r="C29" i="6" s="1"/>
  <c r="C30" i="6" s="1"/>
  <c r="C31" i="6" s="1"/>
  <c r="C32" i="6" s="1"/>
  <c r="C33" i="6" s="1"/>
  <c r="C34" i="6" s="1"/>
  <c r="C35" i="6" s="1"/>
  <c r="C36" i="6" s="1"/>
  <c r="C37" i="6" s="1"/>
  <c r="C38" i="6" s="1"/>
  <c r="C39" i="6" s="1"/>
  <c r="C40" i="6" s="1"/>
  <c r="C41" i="6" s="1"/>
  <c r="C42" i="6" s="1"/>
  <c r="J12" i="6"/>
  <c r="H12" i="6"/>
  <c r="J41" i="5"/>
  <c r="H41" i="5"/>
  <c r="J40" i="5"/>
  <c r="H40" i="5"/>
  <c r="J39" i="5"/>
  <c r="H39" i="5"/>
  <c r="J38" i="5"/>
  <c r="H38" i="5"/>
  <c r="J37" i="5"/>
  <c r="H37" i="5"/>
  <c r="J36" i="5"/>
  <c r="H36" i="5"/>
  <c r="J35" i="5"/>
  <c r="H35" i="5"/>
  <c r="J34" i="5"/>
  <c r="H34" i="5"/>
  <c r="J29" i="5"/>
  <c r="J28" i="5"/>
  <c r="J22" i="5"/>
  <c r="J21" i="5"/>
  <c r="J15" i="5"/>
  <c r="H15" i="5"/>
  <c r="J14" i="5"/>
  <c r="H14" i="5"/>
  <c r="J13" i="5"/>
  <c r="H13" i="5"/>
  <c r="C13" i="5"/>
  <c r="C14" i="5" s="1"/>
  <c r="C15" i="5" s="1"/>
  <c r="J12" i="5"/>
  <c r="H12" i="5"/>
  <c r="D4" i="2"/>
  <c r="D4" i="4"/>
  <c r="H41" i="4"/>
  <c r="H40" i="4"/>
  <c r="J39" i="4"/>
  <c r="H39" i="4"/>
  <c r="J38" i="4"/>
  <c r="H38" i="4"/>
  <c r="H37" i="4"/>
  <c r="H36" i="4"/>
  <c r="H35" i="4"/>
  <c r="H34" i="4"/>
  <c r="H33" i="4"/>
  <c r="J32" i="4"/>
  <c r="H32" i="4"/>
  <c r="J31" i="4"/>
  <c r="H31" i="4"/>
  <c r="H30" i="4"/>
  <c r="H29" i="4"/>
  <c r="H28" i="4"/>
  <c r="H27" i="4"/>
  <c r="H26" i="4"/>
  <c r="J25" i="4"/>
  <c r="H25" i="4"/>
  <c r="J24" i="4"/>
  <c r="H24" i="4"/>
  <c r="H23" i="4"/>
  <c r="H22" i="4"/>
  <c r="H21" i="4"/>
  <c r="H20" i="4"/>
  <c r="H19" i="4"/>
  <c r="J18" i="4"/>
  <c r="H18" i="4"/>
  <c r="J17" i="4"/>
  <c r="H17" i="4"/>
  <c r="H16" i="4"/>
  <c r="H15" i="4"/>
  <c r="H14" i="4"/>
  <c r="H13" i="4"/>
  <c r="C14" i="4"/>
  <c r="C15" i="4" s="1"/>
  <c r="C16" i="4" s="1"/>
  <c r="C17" i="4" s="1"/>
  <c r="C18" i="4" s="1"/>
  <c r="C19" i="4" s="1"/>
  <c r="C20" i="4" s="1"/>
  <c r="C21" i="4" s="1"/>
  <c r="C22" i="4" s="1"/>
  <c r="C23" i="4" s="1"/>
  <c r="C24" i="4" s="1"/>
  <c r="C25" i="4" s="1"/>
  <c r="C26" i="4" s="1"/>
  <c r="C27" i="4" s="1"/>
  <c r="C28" i="4" s="1"/>
  <c r="C29" i="4" s="1"/>
  <c r="C30" i="4" s="1"/>
  <c r="C31" i="4" s="1"/>
  <c r="C32" i="4" s="1"/>
  <c r="C33" i="4" s="1"/>
  <c r="C34" i="4" s="1"/>
  <c r="C35" i="4" s="1"/>
  <c r="C36" i="4" s="1"/>
  <c r="C37" i="4" s="1"/>
  <c r="C38" i="4" s="1"/>
  <c r="C39" i="4" s="1"/>
  <c r="C40" i="4" s="1"/>
  <c r="C41" i="4" s="1"/>
  <c r="C42" i="4" s="1"/>
  <c r="H12" i="4"/>
  <c r="J4" i="5"/>
  <c r="J39" i="2"/>
  <c r="H39" i="2"/>
  <c r="J38" i="2"/>
  <c r="H38" i="2"/>
  <c r="H37" i="2"/>
  <c r="H36" i="2"/>
  <c r="H35" i="2"/>
  <c r="H34" i="2"/>
  <c r="H33" i="2"/>
  <c r="J32" i="2"/>
  <c r="H32" i="2"/>
  <c r="J31" i="2"/>
  <c r="H31" i="2"/>
  <c r="H30" i="2"/>
  <c r="H29" i="2"/>
  <c r="H28" i="2"/>
  <c r="H27" i="2"/>
  <c r="J26" i="2"/>
  <c r="H26" i="2"/>
  <c r="H25" i="2"/>
  <c r="J24" i="2"/>
  <c r="H24" i="2"/>
  <c r="H23" i="2"/>
  <c r="H22" i="2"/>
  <c r="H21" i="2"/>
  <c r="H20" i="2"/>
  <c r="H19" i="2"/>
  <c r="J18" i="2"/>
  <c r="H18" i="2"/>
  <c r="J17" i="2"/>
  <c r="H17" i="2"/>
  <c r="H16" i="2"/>
  <c r="H15" i="2"/>
  <c r="H14" i="2"/>
  <c r="H13" i="2"/>
  <c r="C13" i="2"/>
  <c r="C14" i="2" s="1"/>
  <c r="C15" i="2" s="1"/>
  <c r="C16" i="2" s="1"/>
  <c r="C17" i="2" s="1"/>
  <c r="C18" i="2" s="1"/>
  <c r="C19" i="2" s="1"/>
  <c r="C20" i="2" s="1"/>
  <c r="C21" i="2" s="1"/>
  <c r="C22" i="2" s="1"/>
  <c r="C23" i="2" s="1"/>
  <c r="C24" i="2" s="1"/>
  <c r="C25" i="2" s="1"/>
  <c r="C26" i="2" s="1"/>
  <c r="C27" i="2" s="1"/>
  <c r="C28" i="2" s="1"/>
  <c r="C29" i="2" s="1"/>
  <c r="C30" i="2" s="1"/>
  <c r="C31" i="2" s="1"/>
  <c r="C32" i="2" s="1"/>
  <c r="C33" i="2" s="1"/>
  <c r="C34" i="2" s="1"/>
  <c r="C35" i="2" s="1"/>
  <c r="C36" i="2" s="1"/>
  <c r="C37" i="2" s="1"/>
  <c r="C38" i="2" s="1"/>
  <c r="C39" i="2" s="1"/>
  <c r="H12" i="2"/>
  <c r="L4" i="2"/>
  <c r="M4" i="2" s="1"/>
  <c r="P40" i="2" s="1"/>
  <c r="I40" i="2" s="1"/>
  <c r="D14" i="1"/>
  <c r="D19" i="1"/>
  <c r="P12" i="1"/>
  <c r="I12" i="1" s="1"/>
  <c r="N12" i="1" s="1"/>
  <c r="O12" i="1" s="1"/>
  <c r="J24" i="1"/>
  <c r="H41" i="1"/>
  <c r="J37" i="1"/>
  <c r="H35" i="1"/>
  <c r="H24" i="1"/>
  <c r="H22" i="1"/>
  <c r="H21" i="1"/>
  <c r="H20" i="1"/>
  <c r="H19" i="1"/>
  <c r="J38" i="1"/>
  <c r="J30" i="1"/>
  <c r="J26" i="1"/>
  <c r="J31" i="1"/>
  <c r="H40" i="1"/>
  <c r="H39" i="1"/>
  <c r="H38" i="1"/>
  <c r="H36" i="1"/>
  <c r="H34" i="1"/>
  <c r="H33" i="1"/>
  <c r="H32" i="1"/>
  <c r="H31" i="1"/>
  <c r="H30" i="1"/>
  <c r="H29" i="1"/>
  <c r="H28" i="1"/>
  <c r="H27" i="1"/>
  <c r="H26" i="1"/>
  <c r="H25" i="1"/>
  <c r="C13" i="1"/>
  <c r="J4" i="6" l="1"/>
  <c r="J4" i="7" s="1"/>
  <c r="J4" i="8" s="1"/>
  <c r="P19" i="1"/>
  <c r="I19" i="1" s="1"/>
  <c r="N19" i="1" s="1"/>
  <c r="O19" i="1" s="1"/>
  <c r="J19" i="1" s="1"/>
  <c r="C16" i="5"/>
  <c r="C17" i="5" s="1"/>
  <c r="C18" i="5" s="1"/>
  <c r="C19" i="5" s="1"/>
  <c r="C20" i="5" s="1"/>
  <c r="C21" i="5" s="1"/>
  <c r="C22" i="5" s="1"/>
  <c r="C23" i="5" s="1"/>
  <c r="C24" i="5" s="1"/>
  <c r="C26" i="5" s="1"/>
  <c r="C27" i="5" s="1"/>
  <c r="C28" i="5" s="1"/>
  <c r="C29" i="5" s="1"/>
  <c r="C30" i="5" s="1"/>
  <c r="C31" i="5" s="1"/>
  <c r="C32" i="5" s="1"/>
  <c r="C33" i="5" s="1"/>
  <c r="C34" i="5" s="1"/>
  <c r="C35" i="5" s="1"/>
  <c r="C36" i="5" s="1"/>
  <c r="C37" i="5" s="1"/>
  <c r="C38" i="5" s="1"/>
  <c r="C39" i="5" s="1"/>
  <c r="C40" i="5" s="1"/>
  <c r="C41" i="5" s="1"/>
  <c r="L4" i="4"/>
  <c r="M4" i="4" s="1"/>
  <c r="L4" i="5"/>
  <c r="M4" i="5" s="1"/>
  <c r="D21" i="1"/>
  <c r="P21" i="1" s="1"/>
  <c r="I21" i="1" s="1"/>
  <c r="N21" i="1" s="1"/>
  <c r="O21" i="1" s="1"/>
  <c r="J21" i="1" s="1"/>
  <c r="P14" i="1"/>
  <c r="I14" i="1" s="1"/>
  <c r="N14" i="1" s="1"/>
  <c r="O14" i="1" s="1"/>
  <c r="J14" i="1" s="1"/>
  <c r="D15" i="1"/>
  <c r="D22" i="1" s="1"/>
  <c r="P22" i="1" s="1"/>
  <c r="D26" i="1"/>
  <c r="C14" i="1"/>
  <c r="C15" i="1" s="1"/>
  <c r="C16" i="1" s="1"/>
  <c r="C17" i="1" s="1"/>
  <c r="C18" i="1" s="1"/>
  <c r="C19" i="1" s="1"/>
  <c r="C20" i="1" s="1"/>
  <c r="C21" i="1" s="1"/>
  <c r="C22" i="1" s="1"/>
  <c r="C23" i="1" s="1"/>
  <c r="C24" i="1" s="1"/>
  <c r="C25" i="1" s="1"/>
  <c r="C26" i="1" s="1"/>
  <c r="C27" i="1" s="1"/>
  <c r="C28" i="1" s="1"/>
  <c r="C29" i="1" s="1"/>
  <c r="C30" i="1" s="1"/>
  <c r="C31" i="1" s="1"/>
  <c r="C32" i="1" s="1"/>
  <c r="C33" i="1" s="1"/>
  <c r="C34" i="1" s="1"/>
  <c r="C35" i="1" s="1"/>
  <c r="C36" i="1" s="1"/>
  <c r="C37" i="1" s="1"/>
  <c r="C38" i="1" s="1"/>
  <c r="C39" i="1" s="1"/>
  <c r="C40" i="1" s="1"/>
  <c r="C41" i="1" s="1"/>
  <c r="C42" i="1" s="1"/>
  <c r="D20" i="1"/>
  <c r="P20" i="1" s="1"/>
  <c r="I20" i="1" s="1"/>
  <c r="N20" i="1" s="1"/>
  <c r="O20" i="1" s="1"/>
  <c r="J20" i="1" s="1"/>
  <c r="P13" i="1"/>
  <c r="I13" i="1" s="1"/>
  <c r="N13" i="1" s="1"/>
  <c r="O13" i="1" s="1"/>
  <c r="J13" i="1" s="1"/>
  <c r="L11" i="6"/>
  <c r="F7" i="6" s="1"/>
  <c r="L11" i="13"/>
  <c r="F7" i="13" s="1"/>
  <c r="H37" i="1"/>
  <c r="J25" i="2"/>
  <c r="L10" i="12"/>
  <c r="L11" i="12" s="1"/>
  <c r="F7" i="12" s="1"/>
  <c r="L11" i="11"/>
  <c r="F7" i="11" s="1"/>
  <c r="L10" i="10"/>
  <c r="L11" i="10" s="1"/>
  <c r="F7" i="10" s="1"/>
  <c r="L11" i="9"/>
  <c r="F7" i="9" s="1"/>
  <c r="L11" i="8"/>
  <c r="F7" i="8" s="1"/>
  <c r="L10" i="7"/>
  <c r="L11" i="7" s="1"/>
  <c r="F7" i="7" s="1"/>
  <c r="L10" i="5"/>
  <c r="L11" i="5" s="1"/>
  <c r="F7" i="5" s="1"/>
  <c r="H23" i="1"/>
  <c r="L11" i="4"/>
  <c r="F7" i="4" s="1"/>
  <c r="L11" i="2"/>
  <c r="F7" i="2" s="1"/>
  <c r="J12" i="1"/>
  <c r="H12" i="1"/>
  <c r="H13" i="1"/>
  <c r="H17" i="1"/>
  <c r="L4" i="6" l="1"/>
  <c r="M4" i="6" s="1"/>
  <c r="N25" i="6"/>
  <c r="O25" i="6" s="1"/>
  <c r="J25" i="6" s="1"/>
  <c r="L4" i="7"/>
  <c r="M4" i="7" s="1"/>
  <c r="J4" i="9"/>
  <c r="L4" i="8"/>
  <c r="D27" i="1"/>
  <c r="P27" i="1" s="1"/>
  <c r="I27" i="1" s="1"/>
  <c r="N27" i="1" s="1"/>
  <c r="O27" i="1" s="1"/>
  <c r="J27" i="1" s="1"/>
  <c r="D28" i="1"/>
  <c r="P28" i="1" s="1"/>
  <c r="I28" i="1" s="1"/>
  <c r="N28" i="1" s="1"/>
  <c r="O28" i="1" s="1"/>
  <c r="J28" i="1" s="1"/>
  <c r="D16" i="1"/>
  <c r="P15" i="1"/>
  <c r="I15" i="1" s="1"/>
  <c r="N15" i="1" s="1"/>
  <c r="O15" i="1" s="1"/>
  <c r="J15" i="1" s="1"/>
  <c r="D33" i="1"/>
  <c r="P26" i="1"/>
  <c r="I26" i="1" s="1"/>
  <c r="D29" i="1"/>
  <c r="P29" i="1" s="1"/>
  <c r="I22" i="1"/>
  <c r="N22" i="1" s="1"/>
  <c r="O22" i="1" s="1"/>
  <c r="J22" i="1" s="1"/>
  <c r="M4" i="8" l="1"/>
  <c r="N34" i="8"/>
  <c r="O34" i="8" s="1"/>
  <c r="J34" i="8" s="1"/>
  <c r="N33" i="8"/>
  <c r="O33" i="8" s="1"/>
  <c r="J33" i="8" s="1"/>
  <c r="J4" i="10"/>
  <c r="J4" i="11" s="1"/>
  <c r="J4" i="12" s="1"/>
  <c r="L4" i="9"/>
  <c r="M4" i="9" s="1"/>
  <c r="D34" i="1"/>
  <c r="P34" i="1" s="1"/>
  <c r="I34" i="1" s="1"/>
  <c r="N34" i="1" s="1"/>
  <c r="O34" i="1" s="1"/>
  <c r="J34" i="1" s="1"/>
  <c r="D35" i="1"/>
  <c r="P35" i="1" s="1"/>
  <c r="I35" i="1" s="1"/>
  <c r="N35" i="1" s="1"/>
  <c r="O35" i="1" s="1"/>
  <c r="J35" i="1" s="1"/>
  <c r="P33" i="1"/>
  <c r="I33" i="1" s="1"/>
  <c r="N33" i="1" s="1"/>
  <c r="O33" i="1" s="1"/>
  <c r="J33" i="1" s="1"/>
  <c r="D40" i="1"/>
  <c r="P16" i="1"/>
  <c r="I16" i="1" s="1"/>
  <c r="D23" i="1"/>
  <c r="D17" i="1"/>
  <c r="D36" i="1"/>
  <c r="I29" i="1"/>
  <c r="N29" i="1" s="1"/>
  <c r="O29" i="1" s="1"/>
  <c r="J29" i="1" s="1"/>
  <c r="H16" i="1"/>
  <c r="H15" i="1"/>
  <c r="H14" i="1"/>
  <c r="J4" i="13" l="1"/>
  <c r="L4" i="10"/>
  <c r="M4" i="10" s="1"/>
  <c r="D41" i="1"/>
  <c r="P41" i="1" s="1"/>
  <c r="I41" i="1" s="1"/>
  <c r="N41" i="1" s="1"/>
  <c r="O41" i="1" s="1"/>
  <c r="J41" i="1" s="1"/>
  <c r="D42" i="1"/>
  <c r="P4" i="1" s="1"/>
  <c r="O4" i="2" s="1"/>
  <c r="D12" i="2" s="1"/>
  <c r="N16" i="1"/>
  <c r="O16" i="1" s="1"/>
  <c r="J16" i="1" s="1"/>
  <c r="P36" i="1"/>
  <c r="I36" i="1" s="1"/>
  <c r="N36" i="1" s="1"/>
  <c r="O36" i="1" s="1"/>
  <c r="J36" i="1" s="1"/>
  <c r="P23" i="1"/>
  <c r="I23" i="1" s="1"/>
  <c r="J23" i="1" s="1"/>
  <c r="D30" i="1"/>
  <c r="P40" i="1"/>
  <c r="I40" i="1" s="1"/>
  <c r="N40" i="1" s="1"/>
  <c r="O40" i="1" s="1"/>
  <c r="J40" i="1" s="1"/>
  <c r="P17" i="1"/>
  <c r="I17" i="1" s="1"/>
  <c r="J17" i="1" s="1"/>
  <c r="D24" i="1"/>
  <c r="D18" i="1"/>
  <c r="L4" i="11" l="1"/>
  <c r="M4" i="11" s="1"/>
  <c r="P42" i="1"/>
  <c r="I42" i="1" s="1"/>
  <c r="N42" i="1" s="1"/>
  <c r="O42" i="1" s="1"/>
  <c r="J42" i="1" s="1"/>
  <c r="P24" i="1"/>
  <c r="I24" i="1" s="1"/>
  <c r="D31" i="1"/>
  <c r="P18" i="1"/>
  <c r="I18" i="1" s="1"/>
  <c r="N18" i="1" s="1"/>
  <c r="O18" i="1" s="1"/>
  <c r="J18" i="1" s="1"/>
  <c r="D25" i="1"/>
  <c r="P30" i="1"/>
  <c r="I30" i="1" s="1"/>
  <c r="D37" i="1"/>
  <c r="H18" i="1"/>
  <c r="L10" i="1"/>
  <c r="L11" i="1" s="1"/>
  <c r="F7" i="1" s="1"/>
  <c r="L4" i="13" l="1"/>
  <c r="M4" i="13" s="1"/>
  <c r="L4" i="12"/>
  <c r="M4" i="12" s="1"/>
  <c r="D19" i="2"/>
  <c r="P12" i="2"/>
  <c r="I12" i="2" s="1"/>
  <c r="N12" i="2" s="1"/>
  <c r="D13" i="2"/>
  <c r="P37" i="1"/>
  <c r="I37" i="1" s="1"/>
  <c r="P25" i="1"/>
  <c r="I25" i="1" s="1"/>
  <c r="N25" i="1" s="1"/>
  <c r="O25" i="1" s="1"/>
  <c r="J25" i="1" s="1"/>
  <c r="D32" i="1"/>
  <c r="P31" i="1"/>
  <c r="I31" i="1" s="1"/>
  <c r="D38" i="1"/>
  <c r="O12" i="2" l="1"/>
  <c r="J12" i="2" s="1"/>
  <c r="P13" i="2"/>
  <c r="I13" i="2" s="1"/>
  <c r="N13" i="2" s="1"/>
  <c r="O13" i="2" s="1"/>
  <c r="J13" i="2" s="1"/>
  <c r="D14" i="2"/>
  <c r="D20" i="2"/>
  <c r="D26" i="2"/>
  <c r="P19" i="2"/>
  <c r="I19" i="2" s="1"/>
  <c r="N19" i="2" s="1"/>
  <c r="O19" i="2" s="1"/>
  <c r="J19" i="2" s="1"/>
  <c r="P38" i="1"/>
  <c r="I38" i="1" s="1"/>
  <c r="P32" i="1"/>
  <c r="I32" i="1" s="1"/>
  <c r="N32" i="1" s="1"/>
  <c r="O32" i="1" s="1"/>
  <c r="J32" i="1" s="1"/>
  <c r="D39" i="1"/>
  <c r="P26" i="2" l="1"/>
  <c r="I26" i="2" s="1"/>
  <c r="D33" i="2"/>
  <c r="D15" i="2"/>
  <c r="P14" i="2"/>
  <c r="I14" i="2" s="1"/>
  <c r="N14" i="2" s="1"/>
  <c r="O14" i="2" s="1"/>
  <c r="J14" i="2" s="1"/>
  <c r="D21" i="2"/>
  <c r="P20" i="2"/>
  <c r="I20" i="2" s="1"/>
  <c r="N20" i="2" s="1"/>
  <c r="O20" i="2" s="1"/>
  <c r="J20" i="2" s="1"/>
  <c r="D27" i="2"/>
  <c r="P39" i="1"/>
  <c r="I39" i="1" s="1"/>
  <c r="N39" i="1" s="1"/>
  <c r="O39" i="1" s="1"/>
  <c r="J39" i="1" s="1"/>
  <c r="P33" i="2" l="1"/>
  <c r="I33" i="2" s="1"/>
  <c r="N33" i="2" s="1"/>
  <c r="O33" i="2" s="1"/>
  <c r="J33" i="2" s="1"/>
  <c r="P27" i="2"/>
  <c r="I27" i="2" s="1"/>
  <c r="N27" i="2" s="1"/>
  <c r="O27" i="2" s="1"/>
  <c r="J27" i="2" s="1"/>
  <c r="D34" i="2"/>
  <c r="P34" i="2" s="1"/>
  <c r="I34" i="2" s="1"/>
  <c r="N34" i="2" s="1"/>
  <c r="O34" i="2" s="1"/>
  <c r="J34" i="2" s="1"/>
  <c r="P21" i="2"/>
  <c r="I21" i="2" s="1"/>
  <c r="N21" i="2" s="1"/>
  <c r="O21" i="2" s="1"/>
  <c r="J21" i="2" s="1"/>
  <c r="D28" i="2"/>
  <c r="P15" i="2"/>
  <c r="I15" i="2" s="1"/>
  <c r="N15" i="2" s="1"/>
  <c r="O15" i="2" s="1"/>
  <c r="J15" i="2" s="1"/>
  <c r="D16" i="2"/>
  <c r="D22" i="2"/>
  <c r="N10" i="1"/>
  <c r="N11" i="1" s="1"/>
  <c r="I7" i="1" s="1"/>
  <c r="C7" i="2" l="1"/>
  <c r="N9" i="2" s="1"/>
  <c r="P16" i="2"/>
  <c r="I16" i="2" s="1"/>
  <c r="N16" i="2" s="1"/>
  <c r="D23" i="2"/>
  <c r="D17" i="2"/>
  <c r="D35" i="2"/>
  <c r="P35" i="2" s="1"/>
  <c r="I35" i="2" s="1"/>
  <c r="N35" i="2" s="1"/>
  <c r="O35" i="2" s="1"/>
  <c r="J35" i="2" s="1"/>
  <c r="P28" i="2"/>
  <c r="I28" i="2" s="1"/>
  <c r="N28" i="2" s="1"/>
  <c r="O28" i="2" s="1"/>
  <c r="J28" i="2" s="1"/>
  <c r="D29" i="2"/>
  <c r="P22" i="2"/>
  <c r="I22" i="2" s="1"/>
  <c r="N22" i="2" s="1"/>
  <c r="O22" i="2" s="1"/>
  <c r="J22" i="2" s="1"/>
  <c r="O16" i="2" l="1"/>
  <c r="J16" i="2" s="1"/>
  <c r="D36" i="2"/>
  <c r="P36" i="2" s="1"/>
  <c r="I36" i="2" s="1"/>
  <c r="N36" i="2" s="1"/>
  <c r="O36" i="2" s="1"/>
  <c r="J36" i="2" s="1"/>
  <c r="P29" i="2"/>
  <c r="I29" i="2" s="1"/>
  <c r="N29" i="2" s="1"/>
  <c r="O29" i="2" s="1"/>
  <c r="J29" i="2" s="1"/>
  <c r="D30" i="2"/>
  <c r="P23" i="2"/>
  <c r="I23" i="2" s="1"/>
  <c r="N23" i="2" s="1"/>
  <c r="O23" i="2" s="1"/>
  <c r="J23" i="2" s="1"/>
  <c r="P17" i="2"/>
  <c r="I17" i="2" s="1"/>
  <c r="D24" i="2"/>
  <c r="D18" i="2"/>
  <c r="D31" i="2" l="1"/>
  <c r="P24" i="2"/>
  <c r="I24" i="2" s="1"/>
  <c r="D25" i="2"/>
  <c r="P18" i="2"/>
  <c r="I18" i="2" s="1"/>
  <c r="D37" i="2"/>
  <c r="P37" i="2" s="1"/>
  <c r="I37" i="2" s="1"/>
  <c r="N37" i="2" s="1"/>
  <c r="N10" i="2" s="1"/>
  <c r="P30" i="2"/>
  <c r="I30" i="2" s="1"/>
  <c r="N30" i="2" s="1"/>
  <c r="O30" i="2" s="1"/>
  <c r="J30" i="2" s="1"/>
  <c r="O37" i="2" l="1"/>
  <c r="J37" i="2" s="1"/>
  <c r="N11" i="2"/>
  <c r="D32" i="2"/>
  <c r="P25" i="2"/>
  <c r="I25" i="2" s="1"/>
  <c r="D38" i="2"/>
  <c r="P38" i="2" s="1"/>
  <c r="I38" i="2" s="1"/>
  <c r="P31" i="2"/>
  <c r="I31" i="2" s="1"/>
  <c r="I7" i="2" l="1"/>
  <c r="C7" i="4" s="1"/>
  <c r="N9" i="4" s="1"/>
  <c r="P32" i="2"/>
  <c r="I32" i="2" s="1"/>
  <c r="D39" i="2"/>
  <c r="O4" i="4" l="1"/>
  <c r="D12" i="4" s="1"/>
  <c r="P39" i="2"/>
  <c r="I39" i="2" s="1"/>
  <c r="P12" i="4" l="1"/>
  <c r="I12" i="4" s="1"/>
  <c r="N12" i="4" s="1"/>
  <c r="O12" i="4" s="1"/>
  <c r="J12" i="4" s="1"/>
  <c r="D19" i="4"/>
  <c r="D13" i="4"/>
  <c r="P13" i="4" l="1"/>
  <c r="I13" i="4" s="1"/>
  <c r="N13" i="4" s="1"/>
  <c r="O13" i="4" s="1"/>
  <c r="J13" i="4" s="1"/>
  <c r="D20" i="4"/>
  <c r="D14" i="4"/>
  <c r="P19" i="4"/>
  <c r="I19" i="4" s="1"/>
  <c r="N19" i="4" s="1"/>
  <c r="O19" i="4" s="1"/>
  <c r="J19" i="4" s="1"/>
  <c r="D26" i="4"/>
  <c r="P26" i="4" l="1"/>
  <c r="I26" i="4" s="1"/>
  <c r="N26" i="4" s="1"/>
  <c r="O26" i="4" s="1"/>
  <c r="J26" i="4" s="1"/>
  <c r="D33" i="4"/>
  <c r="P14" i="4"/>
  <c r="I14" i="4" s="1"/>
  <c r="N14" i="4" s="1"/>
  <c r="O14" i="4" s="1"/>
  <c r="J14" i="4" s="1"/>
  <c r="D21" i="4"/>
  <c r="D15" i="4"/>
  <c r="P20" i="4"/>
  <c r="I20" i="4" s="1"/>
  <c r="N20" i="4" s="1"/>
  <c r="O20" i="4" s="1"/>
  <c r="J20" i="4" s="1"/>
  <c r="D27" i="4"/>
  <c r="P15" i="4" l="1"/>
  <c r="I15" i="4" s="1"/>
  <c r="N15" i="4" s="1"/>
  <c r="O15" i="4" s="1"/>
  <c r="J15" i="4" s="1"/>
  <c r="D22" i="4"/>
  <c r="D16" i="4"/>
  <c r="P27" i="4"/>
  <c r="I27" i="4" s="1"/>
  <c r="N27" i="4" s="1"/>
  <c r="O27" i="4" s="1"/>
  <c r="J27" i="4" s="1"/>
  <c r="D34" i="4"/>
  <c r="P21" i="4"/>
  <c r="I21" i="4" s="1"/>
  <c r="N21" i="4" s="1"/>
  <c r="O21" i="4" s="1"/>
  <c r="J21" i="4" s="1"/>
  <c r="D28" i="4"/>
  <c r="P33" i="4"/>
  <c r="I33" i="4" s="1"/>
  <c r="N33" i="4" s="1"/>
  <c r="O33" i="4" s="1"/>
  <c r="J33" i="4" s="1"/>
  <c r="D40" i="4"/>
  <c r="P40" i="4" s="1"/>
  <c r="I40" i="4" s="1"/>
  <c r="N40" i="4" s="1"/>
  <c r="O40" i="4" s="1"/>
  <c r="J40" i="4" s="1"/>
  <c r="P34" i="4" l="1"/>
  <c r="I34" i="4" s="1"/>
  <c r="N34" i="4" s="1"/>
  <c r="O34" i="4" s="1"/>
  <c r="J34" i="4" s="1"/>
  <c r="D41" i="4"/>
  <c r="P41" i="4" s="1"/>
  <c r="I41" i="4" s="1"/>
  <c r="N41" i="4" s="1"/>
  <c r="O41" i="4" s="1"/>
  <c r="J41" i="4" s="1"/>
  <c r="P28" i="4"/>
  <c r="I28" i="4" s="1"/>
  <c r="N28" i="4" s="1"/>
  <c r="O28" i="4" s="1"/>
  <c r="J28" i="4" s="1"/>
  <c r="D35" i="4"/>
  <c r="P16" i="4"/>
  <c r="I16" i="4" s="1"/>
  <c r="N16" i="4" s="1"/>
  <c r="O16" i="4" s="1"/>
  <c r="J16" i="4" s="1"/>
  <c r="D23" i="4"/>
  <c r="D17" i="4"/>
  <c r="P22" i="4"/>
  <c r="I22" i="4" s="1"/>
  <c r="N22" i="4" s="1"/>
  <c r="O22" i="4" s="1"/>
  <c r="J22" i="4" s="1"/>
  <c r="D29" i="4"/>
  <c r="P35" i="4" l="1"/>
  <c r="I35" i="4" s="1"/>
  <c r="N35" i="4" s="1"/>
  <c r="O35" i="4" s="1"/>
  <c r="J35" i="4" s="1"/>
  <c r="D42" i="4"/>
  <c r="P17" i="4"/>
  <c r="I17" i="4" s="1"/>
  <c r="D18" i="4"/>
  <c r="D24" i="4"/>
  <c r="P23" i="4"/>
  <c r="I23" i="4" s="1"/>
  <c r="N23" i="4" s="1"/>
  <c r="O23" i="4" s="1"/>
  <c r="J23" i="4" s="1"/>
  <c r="D30" i="4"/>
  <c r="P29" i="4"/>
  <c r="I29" i="4" s="1"/>
  <c r="N29" i="4" s="1"/>
  <c r="O29" i="4" s="1"/>
  <c r="J29" i="4" s="1"/>
  <c r="D36" i="4"/>
  <c r="P36" i="4" s="1"/>
  <c r="I36" i="4" s="1"/>
  <c r="N36" i="4" s="1"/>
  <c r="O36" i="4" s="1"/>
  <c r="J36" i="4" s="1"/>
  <c r="P30" i="4" l="1"/>
  <c r="I30" i="4" s="1"/>
  <c r="N30" i="4" s="1"/>
  <c r="O30" i="4" s="1"/>
  <c r="J30" i="4" s="1"/>
  <c r="D37" i="4"/>
  <c r="P37" i="4" s="1"/>
  <c r="I37" i="4" s="1"/>
  <c r="N37" i="4" s="1"/>
  <c r="O37" i="4" s="1"/>
  <c r="J37" i="4" s="1"/>
  <c r="P24" i="4"/>
  <c r="I24" i="4" s="1"/>
  <c r="D31" i="4"/>
  <c r="P18" i="4"/>
  <c r="I18" i="4" s="1"/>
  <c r="D25" i="4"/>
  <c r="P4" i="4"/>
  <c r="O4" i="5" s="1"/>
  <c r="D12" i="5" s="1"/>
  <c r="P42" i="4"/>
  <c r="I42" i="4" s="1"/>
  <c r="N42" i="4" s="1"/>
  <c r="O42" i="4" s="1"/>
  <c r="J42" i="4" s="1"/>
  <c r="P31" i="4" l="1"/>
  <c r="I31" i="4" s="1"/>
  <c r="D38" i="4"/>
  <c r="P38" i="4" s="1"/>
  <c r="I38" i="4" s="1"/>
  <c r="P25" i="4"/>
  <c r="I25" i="4" s="1"/>
  <c r="D32" i="4"/>
  <c r="P12" i="5"/>
  <c r="I12" i="5" s="1"/>
  <c r="D13" i="5"/>
  <c r="D19" i="5"/>
  <c r="N10" i="4"/>
  <c r="N11" i="4" s="1"/>
  <c r="I7" i="4" l="1"/>
  <c r="C7" i="5" s="1"/>
  <c r="N9" i="5" s="1"/>
  <c r="D20" i="5"/>
  <c r="D14" i="5"/>
  <c r="P13" i="5"/>
  <c r="I13" i="5" s="1"/>
  <c r="P32" i="4"/>
  <c r="I32" i="4" s="1"/>
  <c r="D39" i="4"/>
  <c r="P39" i="4" s="1"/>
  <c r="I39" i="4" s="1"/>
  <c r="P19" i="5"/>
  <c r="I19" i="5" s="1"/>
  <c r="N19" i="5" s="1"/>
  <c r="O19" i="5" s="1"/>
  <c r="J19" i="5" s="1"/>
  <c r="D26" i="5"/>
  <c r="P26" i="5" l="1"/>
  <c r="I26" i="5" s="1"/>
  <c r="N26" i="5" s="1"/>
  <c r="O26" i="5" s="1"/>
  <c r="J26" i="5" s="1"/>
  <c r="D33" i="5"/>
  <c r="P14" i="5"/>
  <c r="I14" i="5" s="1"/>
  <c r="D15" i="5"/>
  <c r="D21" i="5"/>
  <c r="P20" i="5"/>
  <c r="I20" i="5" s="1"/>
  <c r="N20" i="5" s="1"/>
  <c r="O20" i="5" s="1"/>
  <c r="J20" i="5" s="1"/>
  <c r="D27" i="5"/>
  <c r="D34" i="5" l="1"/>
  <c r="P27" i="5"/>
  <c r="I27" i="5" s="1"/>
  <c r="N27" i="5" s="1"/>
  <c r="O27" i="5" s="1"/>
  <c r="J27" i="5" s="1"/>
  <c r="D16" i="5"/>
  <c r="D22" i="5"/>
  <c r="P15" i="5"/>
  <c r="I15" i="5" s="1"/>
  <c r="D40" i="5"/>
  <c r="P40" i="5" s="1"/>
  <c r="I40" i="5" s="1"/>
  <c r="P33" i="5"/>
  <c r="I33" i="5" s="1"/>
  <c r="N33" i="5" s="1"/>
  <c r="O33" i="5" s="1"/>
  <c r="J33" i="5" s="1"/>
  <c r="P21" i="5"/>
  <c r="I21" i="5" s="1"/>
  <c r="D28" i="5"/>
  <c r="P28" i="5" s="1"/>
  <c r="D17" i="5" l="1"/>
  <c r="D23" i="5"/>
  <c r="P16" i="5"/>
  <c r="I16" i="5" s="1"/>
  <c r="D29" i="5"/>
  <c r="P22" i="5"/>
  <c r="I22" i="5" s="1"/>
  <c r="I28" i="5"/>
  <c r="D35" i="5"/>
  <c r="P35" i="5" s="1"/>
  <c r="I35" i="5" s="1"/>
  <c r="P34" i="5"/>
  <c r="I34" i="5" s="1"/>
  <c r="D41" i="5"/>
  <c r="P29" i="5" l="1"/>
  <c r="I29" i="5" s="1"/>
  <c r="D36" i="5"/>
  <c r="P36" i="5" s="1"/>
  <c r="I36" i="5" s="1"/>
  <c r="D30" i="5"/>
  <c r="P23" i="5"/>
  <c r="I23" i="5" s="1"/>
  <c r="N23" i="5" s="1"/>
  <c r="O23" i="5" s="1"/>
  <c r="J23" i="5" s="1"/>
  <c r="P4" i="5"/>
  <c r="O4" i="6" s="1"/>
  <c r="D12" i="6" s="1"/>
  <c r="P41" i="5"/>
  <c r="I41" i="5" s="1"/>
  <c r="D24" i="5"/>
  <c r="P17" i="5"/>
  <c r="I17" i="5" s="1"/>
  <c r="N17" i="5" s="1"/>
  <c r="O17" i="5" s="1"/>
  <c r="J17" i="5" s="1"/>
  <c r="D18" i="5"/>
  <c r="P12" i="6" l="1"/>
  <c r="I12" i="6" s="1"/>
  <c r="D19" i="6"/>
  <c r="D13" i="6"/>
  <c r="D37" i="5"/>
  <c r="P37" i="5" s="1"/>
  <c r="I37" i="5" s="1"/>
  <c r="P30" i="5"/>
  <c r="I30" i="5" s="1"/>
  <c r="N30" i="5" s="1"/>
  <c r="O30" i="5" s="1"/>
  <c r="J30" i="5" s="1"/>
  <c r="D31" i="5"/>
  <c r="P24" i="5"/>
  <c r="D25" i="5"/>
  <c r="P18" i="5"/>
  <c r="I18" i="5" s="1"/>
  <c r="N18" i="5" s="1"/>
  <c r="O18" i="5" s="1"/>
  <c r="J18" i="5" s="1"/>
  <c r="N24" i="5" l="1"/>
  <c r="O24" i="5" s="1"/>
  <c r="J24" i="5" s="1"/>
  <c r="I24" i="5"/>
  <c r="P13" i="6"/>
  <c r="I13" i="6" s="1"/>
  <c r="D20" i="6"/>
  <c r="D14" i="6"/>
  <c r="P25" i="5"/>
  <c r="I25" i="5" s="1"/>
  <c r="N25" i="5" s="1"/>
  <c r="O25" i="5" s="1"/>
  <c r="J25" i="5" s="1"/>
  <c r="D32" i="5"/>
  <c r="P19" i="6"/>
  <c r="I19" i="6" s="1"/>
  <c r="D26" i="6"/>
  <c r="D38" i="5"/>
  <c r="P38" i="5" s="1"/>
  <c r="I38" i="5" s="1"/>
  <c r="P31" i="5"/>
  <c r="I31" i="5" s="1"/>
  <c r="N31" i="5" s="1"/>
  <c r="O31" i="5" s="1"/>
  <c r="J31" i="5" s="1"/>
  <c r="D39" i="5" l="1"/>
  <c r="P39" i="5" s="1"/>
  <c r="I39" i="5" s="1"/>
  <c r="P32" i="5"/>
  <c r="I32" i="5" s="1"/>
  <c r="N32" i="5" s="1"/>
  <c r="O32" i="5" s="1"/>
  <c r="J32" i="5" s="1"/>
  <c r="D21" i="6"/>
  <c r="D15" i="6"/>
  <c r="P14" i="6"/>
  <c r="I14" i="6" s="1"/>
  <c r="N14" i="6" s="1"/>
  <c r="O14" i="6" s="1"/>
  <c r="J14" i="6" s="1"/>
  <c r="D27" i="6"/>
  <c r="P20" i="6"/>
  <c r="I20" i="6" s="1"/>
  <c r="D33" i="6"/>
  <c r="P26" i="6"/>
  <c r="I26" i="6" s="1"/>
  <c r="N10" i="5" l="1"/>
  <c r="N11" i="5" s="1"/>
  <c r="P27" i="6"/>
  <c r="I27" i="6" s="1"/>
  <c r="D34" i="6"/>
  <c r="D16" i="6"/>
  <c r="P15" i="6"/>
  <c r="I15" i="6" s="1"/>
  <c r="N15" i="6" s="1"/>
  <c r="O15" i="6" s="1"/>
  <c r="J15" i="6" s="1"/>
  <c r="D22" i="6"/>
  <c r="D28" i="6"/>
  <c r="P21" i="6"/>
  <c r="I21" i="6" s="1"/>
  <c r="N21" i="6" s="1"/>
  <c r="O21" i="6" s="1"/>
  <c r="J21" i="6" s="1"/>
  <c r="P33" i="6"/>
  <c r="I33" i="6" s="1"/>
  <c r="D40" i="6"/>
  <c r="P40" i="6" s="1"/>
  <c r="I40" i="6" s="1"/>
  <c r="I7" i="5" l="1"/>
  <c r="C7" i="6" s="1"/>
  <c r="N9" i="6" s="1"/>
  <c r="P16" i="6"/>
  <c r="I16" i="6" s="1"/>
  <c r="N16" i="6" s="1"/>
  <c r="O16" i="6" s="1"/>
  <c r="J16" i="6" s="1"/>
  <c r="D17" i="6"/>
  <c r="D23" i="6"/>
  <c r="P34" i="6"/>
  <c r="I34" i="6" s="1"/>
  <c r="D41" i="6"/>
  <c r="P41" i="6" s="1"/>
  <c r="I41" i="6" s="1"/>
  <c r="P28" i="6"/>
  <c r="I28" i="6" s="1"/>
  <c r="N28" i="6" s="1"/>
  <c r="O28" i="6" s="1"/>
  <c r="J28" i="6" s="1"/>
  <c r="D35" i="6"/>
  <c r="P22" i="6"/>
  <c r="I22" i="6" s="1"/>
  <c r="N22" i="6" s="1"/>
  <c r="O22" i="6" s="1"/>
  <c r="J22" i="6" s="1"/>
  <c r="D29" i="6"/>
  <c r="D30" i="6" l="1"/>
  <c r="P23" i="6"/>
  <c r="I23" i="6" s="1"/>
  <c r="N23" i="6" s="1"/>
  <c r="O23" i="6" s="1"/>
  <c r="J23" i="6" s="1"/>
  <c r="D42" i="6"/>
  <c r="P35" i="6"/>
  <c r="I35" i="6" s="1"/>
  <c r="P17" i="6"/>
  <c r="I17" i="6" s="1"/>
  <c r="N17" i="6" s="1"/>
  <c r="O17" i="6" s="1"/>
  <c r="J17" i="6" s="1"/>
  <c r="D24" i="6"/>
  <c r="D18" i="6"/>
  <c r="P29" i="6"/>
  <c r="I29" i="6" s="1"/>
  <c r="N29" i="6" s="1"/>
  <c r="O29" i="6" s="1"/>
  <c r="J29" i="6" s="1"/>
  <c r="D36" i="6"/>
  <c r="P36" i="6" s="1"/>
  <c r="I36" i="6" s="1"/>
  <c r="N36" i="6" s="1"/>
  <c r="O36" i="6" s="1"/>
  <c r="J36" i="6" s="1"/>
  <c r="P4" i="6" l="1"/>
  <c r="O4" i="7" s="1"/>
  <c r="D12" i="7" s="1"/>
  <c r="P42" i="6"/>
  <c r="I42" i="6" s="1"/>
  <c r="N42" i="6" s="1"/>
  <c r="O42" i="6" s="1"/>
  <c r="J42" i="6" s="1"/>
  <c r="D25" i="6"/>
  <c r="P18" i="6"/>
  <c r="I18" i="6" s="1"/>
  <c r="N18" i="6" s="1"/>
  <c r="O18" i="6" s="1"/>
  <c r="J18" i="6" s="1"/>
  <c r="D31" i="6"/>
  <c r="P24" i="6"/>
  <c r="I24" i="6" s="1"/>
  <c r="P30" i="6"/>
  <c r="I30" i="6" s="1"/>
  <c r="N30" i="6" s="1"/>
  <c r="O30" i="6" s="1"/>
  <c r="J30" i="6" s="1"/>
  <c r="D37" i="6"/>
  <c r="P37" i="6" s="1"/>
  <c r="I37" i="6" s="1"/>
  <c r="N37" i="6" s="1"/>
  <c r="O37" i="6" s="1"/>
  <c r="J37" i="6" s="1"/>
  <c r="D38" i="6" l="1"/>
  <c r="P38" i="6" s="1"/>
  <c r="I38" i="6" s="1"/>
  <c r="N38" i="6" s="1"/>
  <c r="O38" i="6" s="1"/>
  <c r="J38" i="6" s="1"/>
  <c r="P31" i="6"/>
  <c r="I31" i="6" s="1"/>
  <c r="N31" i="6" s="1"/>
  <c r="O31" i="6" s="1"/>
  <c r="J31" i="6" s="1"/>
  <c r="D32" i="6"/>
  <c r="P25" i="6"/>
  <c r="I25" i="6" s="1"/>
  <c r="D19" i="7"/>
  <c r="P12" i="7"/>
  <c r="I12" i="7" s="1"/>
  <c r="N12" i="7" s="1"/>
  <c r="O12" i="7" s="1"/>
  <c r="J12" i="7" s="1"/>
  <c r="D13" i="7"/>
  <c r="D39" i="6" l="1"/>
  <c r="P39" i="6" s="1"/>
  <c r="I39" i="6" s="1"/>
  <c r="N39" i="6" s="1"/>
  <c r="O39" i="6" s="1"/>
  <c r="J39" i="6" s="1"/>
  <c r="P32" i="6"/>
  <c r="I32" i="6" s="1"/>
  <c r="N32" i="6" s="1"/>
  <c r="D20" i="7"/>
  <c r="D14" i="7"/>
  <c r="P13" i="7"/>
  <c r="I13" i="7" s="1"/>
  <c r="N13" i="7" s="1"/>
  <c r="O13" i="7" s="1"/>
  <c r="J13" i="7" s="1"/>
  <c r="D26" i="7"/>
  <c r="P19" i="7"/>
  <c r="I19" i="7" s="1"/>
  <c r="N19" i="7" s="1"/>
  <c r="O19" i="7" s="1"/>
  <c r="J19" i="7" s="1"/>
  <c r="P26" i="7" l="1"/>
  <c r="I26" i="7" s="1"/>
  <c r="N26" i="7" s="1"/>
  <c r="O26" i="7" s="1"/>
  <c r="J26" i="7" s="1"/>
  <c r="D33" i="7"/>
  <c r="P20" i="7"/>
  <c r="I20" i="7" s="1"/>
  <c r="N20" i="7" s="1"/>
  <c r="O20" i="7" s="1"/>
  <c r="J20" i="7" s="1"/>
  <c r="D27" i="7"/>
  <c r="D21" i="7"/>
  <c r="D15" i="7"/>
  <c r="P14" i="7"/>
  <c r="I14" i="7" s="1"/>
  <c r="N14" i="7" s="1"/>
  <c r="O14" i="7" s="1"/>
  <c r="J14" i="7" s="1"/>
  <c r="O32" i="6"/>
  <c r="J32" i="6" s="1"/>
  <c r="N10" i="6"/>
  <c r="N11" i="6" s="1"/>
  <c r="I7" i="6" l="1"/>
  <c r="C7" i="7" s="1"/>
  <c r="N9" i="7" s="1"/>
  <c r="P15" i="7"/>
  <c r="I15" i="7" s="1"/>
  <c r="N15" i="7" s="1"/>
  <c r="O15" i="7" s="1"/>
  <c r="J15" i="7" s="1"/>
  <c r="D22" i="7"/>
  <c r="D16" i="7"/>
  <c r="P21" i="7"/>
  <c r="I21" i="7" s="1"/>
  <c r="N21" i="7" s="1"/>
  <c r="O21" i="7" s="1"/>
  <c r="J21" i="7" s="1"/>
  <c r="D28" i="7"/>
  <c r="P27" i="7"/>
  <c r="I27" i="7" s="1"/>
  <c r="N27" i="7" s="1"/>
  <c r="O27" i="7" s="1"/>
  <c r="J27" i="7" s="1"/>
  <c r="D34" i="7"/>
  <c r="P33" i="7"/>
  <c r="I33" i="7" s="1"/>
  <c r="N33" i="7" s="1"/>
  <c r="O33" i="7" s="1"/>
  <c r="J33" i="7" s="1"/>
  <c r="D40" i="7"/>
  <c r="P40" i="7" s="1"/>
  <c r="I40" i="7" s="1"/>
  <c r="N40" i="7" s="1"/>
  <c r="O40" i="7" s="1"/>
  <c r="J40" i="7" s="1"/>
  <c r="D35" i="7" l="1"/>
  <c r="P35" i="7" s="1"/>
  <c r="I35" i="7" s="1"/>
  <c r="N35" i="7" s="1"/>
  <c r="O35" i="7" s="1"/>
  <c r="J35" i="7" s="1"/>
  <c r="P28" i="7"/>
  <c r="I28" i="7" s="1"/>
  <c r="N28" i="7" s="1"/>
  <c r="O28" i="7" s="1"/>
  <c r="J28" i="7" s="1"/>
  <c r="P16" i="7"/>
  <c r="I16" i="7" s="1"/>
  <c r="D17" i="7"/>
  <c r="D23" i="7"/>
  <c r="D29" i="7"/>
  <c r="P22" i="7"/>
  <c r="I22" i="7" s="1"/>
  <c r="N22" i="7" s="1"/>
  <c r="O22" i="7" s="1"/>
  <c r="J22" i="7" s="1"/>
  <c r="P34" i="7"/>
  <c r="I34" i="7" s="1"/>
  <c r="N34" i="7" s="1"/>
  <c r="O34" i="7" s="1"/>
  <c r="J34" i="7" s="1"/>
  <c r="D41" i="7"/>
  <c r="D36" i="7" l="1"/>
  <c r="P36" i="7" s="1"/>
  <c r="I36" i="7" s="1"/>
  <c r="N36" i="7" s="1"/>
  <c r="O36" i="7" s="1"/>
  <c r="J36" i="7" s="1"/>
  <c r="P29" i="7"/>
  <c r="I29" i="7" s="1"/>
  <c r="N29" i="7" s="1"/>
  <c r="O29" i="7" s="1"/>
  <c r="J29" i="7" s="1"/>
  <c r="D18" i="7"/>
  <c r="P17" i="7"/>
  <c r="I17" i="7" s="1"/>
  <c r="D24" i="7"/>
  <c r="P23" i="7"/>
  <c r="I23" i="7" s="1"/>
  <c r="D30" i="7"/>
  <c r="P41" i="7"/>
  <c r="I41" i="7" s="1"/>
  <c r="N41" i="7" s="1"/>
  <c r="O41" i="7" s="1"/>
  <c r="J41" i="7" s="1"/>
  <c r="P4" i="7"/>
  <c r="O4" i="8" s="1"/>
  <c r="D12" i="8" s="1"/>
  <c r="D37" i="7" l="1"/>
  <c r="P37" i="7" s="1"/>
  <c r="I37" i="7" s="1"/>
  <c r="P30" i="7"/>
  <c r="I30" i="7" s="1"/>
  <c r="P18" i="7"/>
  <c r="I18" i="7" s="1"/>
  <c r="N18" i="7" s="1"/>
  <c r="O18" i="7" s="1"/>
  <c r="J18" i="7" s="1"/>
  <c r="D25" i="7"/>
  <c r="D31" i="7"/>
  <c r="P24" i="7"/>
  <c r="I24" i="7" s="1"/>
  <c r="D19" i="8"/>
  <c r="P12" i="8"/>
  <c r="I12" i="8" s="1"/>
  <c r="N12" i="8" s="1"/>
  <c r="O12" i="8" s="1"/>
  <c r="J12" i="8" s="1"/>
  <c r="D13" i="8"/>
  <c r="P25" i="7" l="1"/>
  <c r="I25" i="7" s="1"/>
  <c r="N25" i="7" s="1"/>
  <c r="O25" i="7" s="1"/>
  <c r="J25" i="7" s="1"/>
  <c r="D32" i="7"/>
  <c r="D26" i="8"/>
  <c r="P19" i="8"/>
  <c r="I19" i="8" s="1"/>
  <c r="N19" i="8" s="1"/>
  <c r="O19" i="8" s="1"/>
  <c r="J19" i="8" s="1"/>
  <c r="P31" i="7"/>
  <c r="I31" i="7" s="1"/>
  <c r="D38" i="7"/>
  <c r="P38" i="7" s="1"/>
  <c r="I38" i="7" s="1"/>
  <c r="D20" i="8"/>
  <c r="P13" i="8"/>
  <c r="I13" i="8" s="1"/>
  <c r="N13" i="8" s="1"/>
  <c r="O13" i="8" s="1"/>
  <c r="J13" i="8" s="1"/>
  <c r="D14" i="8"/>
  <c r="P14" i="8" s="1"/>
  <c r="P20" i="8" l="1"/>
  <c r="I20" i="8" s="1"/>
  <c r="N20" i="8" s="1"/>
  <c r="O20" i="8" s="1"/>
  <c r="J20" i="8" s="1"/>
  <c r="D27" i="8"/>
  <c r="D33" i="8"/>
  <c r="P26" i="8"/>
  <c r="I26" i="8" s="1"/>
  <c r="N26" i="8" s="1"/>
  <c r="O26" i="8" s="1"/>
  <c r="J26" i="8" s="1"/>
  <c r="P32" i="7"/>
  <c r="I32" i="7" s="1"/>
  <c r="N32" i="7" s="1"/>
  <c r="D39" i="7"/>
  <c r="P39" i="7" s="1"/>
  <c r="I39" i="7" s="1"/>
  <c r="N39" i="7" s="1"/>
  <c r="O39" i="7" s="1"/>
  <c r="J39" i="7" s="1"/>
  <c r="I14" i="8"/>
  <c r="D15" i="8"/>
  <c r="D21" i="8"/>
  <c r="O32" i="7" l="1"/>
  <c r="J32" i="7" s="1"/>
  <c r="N10" i="7"/>
  <c r="N11" i="7" s="1"/>
  <c r="P33" i="8"/>
  <c r="I33" i="8" s="1"/>
  <c r="D40" i="8"/>
  <c r="P40" i="8" s="1"/>
  <c r="I40" i="8" s="1"/>
  <c r="P15" i="8"/>
  <c r="I15" i="8" s="1"/>
  <c r="D16" i="8"/>
  <c r="D22" i="8"/>
  <c r="D34" i="8"/>
  <c r="P27" i="8"/>
  <c r="I27" i="8" s="1"/>
  <c r="N27" i="8" s="1"/>
  <c r="O27" i="8" s="1"/>
  <c r="J27" i="8" s="1"/>
  <c r="D28" i="8"/>
  <c r="P21" i="8"/>
  <c r="I21" i="8" s="1"/>
  <c r="I7" i="7" l="1"/>
  <c r="C7" i="8" s="1"/>
  <c r="N9" i="8" s="1"/>
  <c r="P34" i="8"/>
  <c r="I34" i="8" s="1"/>
  <c r="D41" i="8"/>
  <c r="P41" i="8" s="1"/>
  <c r="I41" i="8" s="1"/>
  <c r="P22" i="8"/>
  <c r="I22" i="8" s="1"/>
  <c r="D29" i="8"/>
  <c r="P16" i="8"/>
  <c r="I16" i="8" s="1"/>
  <c r="N16" i="8" s="1"/>
  <c r="O16" i="8" s="1"/>
  <c r="J16" i="8" s="1"/>
  <c r="D23" i="8"/>
  <c r="D17" i="8"/>
  <c r="P28" i="8"/>
  <c r="I28" i="8" s="1"/>
  <c r="D35" i="8"/>
  <c r="P17" i="8" l="1"/>
  <c r="I17" i="8" s="1"/>
  <c r="N17" i="8" s="1"/>
  <c r="O17" i="8" s="1"/>
  <c r="J17" i="8" s="1"/>
  <c r="D18" i="8"/>
  <c r="D24" i="8"/>
  <c r="P23" i="8"/>
  <c r="I23" i="8" s="1"/>
  <c r="N23" i="8" s="1"/>
  <c r="O23" i="8" s="1"/>
  <c r="J23" i="8" s="1"/>
  <c r="D30" i="8"/>
  <c r="P29" i="8"/>
  <c r="I29" i="8" s="1"/>
  <c r="D36" i="8"/>
  <c r="P36" i="8" s="1"/>
  <c r="I36" i="8" s="1"/>
  <c r="D42" i="8"/>
  <c r="P35" i="8"/>
  <c r="I35" i="8" s="1"/>
  <c r="P42" i="8" l="1"/>
  <c r="I42" i="8" s="1"/>
  <c r="P4" i="8"/>
  <c r="O4" i="9" s="1"/>
  <c r="D12" i="9" s="1"/>
  <c r="D31" i="8"/>
  <c r="P24" i="8"/>
  <c r="I24" i="8" s="1"/>
  <c r="N24" i="8" s="1"/>
  <c r="O24" i="8" s="1"/>
  <c r="J24" i="8" s="1"/>
  <c r="P30" i="8"/>
  <c r="I30" i="8" s="1"/>
  <c r="N30" i="8" s="1"/>
  <c r="O30" i="8" s="1"/>
  <c r="J30" i="8" s="1"/>
  <c r="D37" i="8"/>
  <c r="P37" i="8" s="1"/>
  <c r="I37" i="8" s="1"/>
  <c r="D25" i="8"/>
  <c r="P18" i="8"/>
  <c r="I18" i="8" s="1"/>
  <c r="N18" i="8" s="1"/>
  <c r="O18" i="8" s="1"/>
  <c r="J18" i="8" s="1"/>
  <c r="P25" i="8" l="1"/>
  <c r="I25" i="8" s="1"/>
  <c r="N25" i="8" s="1"/>
  <c r="O25" i="8" s="1"/>
  <c r="J25" i="8" s="1"/>
  <c r="D32" i="8"/>
  <c r="P31" i="8"/>
  <c r="I31" i="8" s="1"/>
  <c r="N31" i="8" s="1"/>
  <c r="O31" i="8" s="1"/>
  <c r="J31" i="8" s="1"/>
  <c r="D38" i="8"/>
  <c r="P38" i="8" s="1"/>
  <c r="I38" i="8" s="1"/>
  <c r="P12" i="9"/>
  <c r="I12" i="9" s="1"/>
  <c r="D13" i="9"/>
  <c r="D19" i="9"/>
  <c r="D20" i="9" l="1"/>
  <c r="P13" i="9"/>
  <c r="I13" i="9" s="1"/>
  <c r="N13" i="9" s="1"/>
  <c r="O13" i="9" s="1"/>
  <c r="J13" i="9" s="1"/>
  <c r="D14" i="9"/>
  <c r="D26" i="9"/>
  <c r="P19" i="9"/>
  <c r="I19" i="9" s="1"/>
  <c r="P32" i="8"/>
  <c r="I32" i="8" s="1"/>
  <c r="N32" i="8" s="1"/>
  <c r="O32" i="8" s="1"/>
  <c r="J32" i="8" s="1"/>
  <c r="D39" i="8"/>
  <c r="P39" i="8" s="1"/>
  <c r="I39" i="8" s="1"/>
  <c r="N10" i="8" l="1"/>
  <c r="N11" i="8" s="1"/>
  <c r="D33" i="9"/>
  <c r="P26" i="9"/>
  <c r="I26" i="9" s="1"/>
  <c r="P14" i="9"/>
  <c r="I14" i="9" s="1"/>
  <c r="N14" i="9" s="1"/>
  <c r="O14" i="9" s="1"/>
  <c r="J14" i="9" s="1"/>
  <c r="D15" i="9"/>
  <c r="D21" i="9"/>
  <c r="P20" i="9"/>
  <c r="I20" i="9" s="1"/>
  <c r="D27" i="9"/>
  <c r="I7" i="8" l="1"/>
  <c r="C7" i="9" s="1"/>
  <c r="N9" i="9" s="1"/>
  <c r="P15" i="9"/>
  <c r="I15" i="9" s="1"/>
  <c r="N15" i="9" s="1"/>
  <c r="O15" i="9" s="1"/>
  <c r="J15" i="9" s="1"/>
  <c r="D22" i="9"/>
  <c r="D16" i="9"/>
  <c r="D34" i="9"/>
  <c r="P27" i="9"/>
  <c r="I27" i="9" s="1"/>
  <c r="D28" i="9"/>
  <c r="P21" i="9"/>
  <c r="I21" i="9" s="1"/>
  <c r="D40" i="9"/>
  <c r="P40" i="9" s="1"/>
  <c r="I40" i="9" s="1"/>
  <c r="P33" i="9"/>
  <c r="I33" i="9" s="1"/>
  <c r="P16" i="9" l="1"/>
  <c r="I16" i="9" s="1"/>
  <c r="N16" i="9" s="1"/>
  <c r="O16" i="9" s="1"/>
  <c r="J16" i="9" s="1"/>
  <c r="D17" i="9"/>
  <c r="D23" i="9"/>
  <c r="P34" i="9"/>
  <c r="I34" i="9" s="1"/>
  <c r="N34" i="9" s="1"/>
  <c r="O34" i="9" s="1"/>
  <c r="J34" i="9" s="1"/>
  <c r="D41" i="9"/>
  <c r="P41" i="9" s="1"/>
  <c r="I41" i="9" s="1"/>
  <c r="N41" i="9" s="1"/>
  <c r="O41" i="9" s="1"/>
  <c r="J41" i="9" s="1"/>
  <c r="P22" i="9"/>
  <c r="I22" i="9" s="1"/>
  <c r="D29" i="9"/>
  <c r="P28" i="9"/>
  <c r="I28" i="9" s="1"/>
  <c r="D35" i="9"/>
  <c r="P23" i="9" l="1"/>
  <c r="I23" i="9" s="1"/>
  <c r="D30" i="9"/>
  <c r="P17" i="9"/>
  <c r="I17" i="9" s="1"/>
  <c r="N17" i="9" s="1"/>
  <c r="O17" i="9" s="1"/>
  <c r="J17" i="9" s="1"/>
  <c r="D24" i="9"/>
  <c r="D18" i="9"/>
  <c r="P29" i="9"/>
  <c r="I29" i="9" s="1"/>
  <c r="D36" i="9"/>
  <c r="P36" i="9" s="1"/>
  <c r="I36" i="9" s="1"/>
  <c r="N36" i="9" s="1"/>
  <c r="O36" i="9" s="1"/>
  <c r="J36" i="9" s="1"/>
  <c r="D42" i="9"/>
  <c r="P35" i="9"/>
  <c r="I35" i="9" s="1"/>
  <c r="N35" i="9" s="1"/>
  <c r="O35" i="9" s="1"/>
  <c r="J35" i="9" s="1"/>
  <c r="P4" i="9" l="1"/>
  <c r="O4" i="10" s="1"/>
  <c r="D12" i="10" s="1"/>
  <c r="P42" i="9"/>
  <c r="I42" i="9" s="1"/>
  <c r="N42" i="9" s="1"/>
  <c r="O42" i="9" s="1"/>
  <c r="J42" i="9" s="1"/>
  <c r="D25" i="9"/>
  <c r="P18" i="9"/>
  <c r="I18" i="9" s="1"/>
  <c r="P24" i="9"/>
  <c r="I24" i="9" s="1"/>
  <c r="D31" i="9"/>
  <c r="P30" i="9"/>
  <c r="I30" i="9" s="1"/>
  <c r="D37" i="9"/>
  <c r="P37" i="9" s="1"/>
  <c r="I37" i="9" s="1"/>
  <c r="N37" i="9" s="1"/>
  <c r="O37" i="9" s="1"/>
  <c r="J37" i="9" s="1"/>
  <c r="P31" i="9" l="1"/>
  <c r="I31" i="9" s="1"/>
  <c r="D38" i="9"/>
  <c r="P38" i="9" s="1"/>
  <c r="I38" i="9" s="1"/>
  <c r="N38" i="9" s="1"/>
  <c r="O38" i="9" s="1"/>
  <c r="J38" i="9" s="1"/>
  <c r="P25" i="9"/>
  <c r="I25" i="9" s="1"/>
  <c r="D32" i="9"/>
  <c r="P12" i="10"/>
  <c r="I12" i="10" s="1"/>
  <c r="N12" i="10" s="1"/>
  <c r="O12" i="10" s="1"/>
  <c r="J12" i="10" s="1"/>
  <c r="D19" i="10"/>
  <c r="D13" i="10"/>
  <c r="N10" i="9" l="1"/>
  <c r="N11" i="9" s="1"/>
  <c r="D20" i="10"/>
  <c r="P13" i="10"/>
  <c r="I13" i="10" s="1"/>
  <c r="N13" i="10" s="1"/>
  <c r="O13" i="10" s="1"/>
  <c r="J13" i="10" s="1"/>
  <c r="D14" i="10"/>
  <c r="D26" i="10"/>
  <c r="P19" i="10"/>
  <c r="I19" i="10" s="1"/>
  <c r="N19" i="10" s="1"/>
  <c r="O19" i="10" s="1"/>
  <c r="J19" i="10" s="1"/>
  <c r="P32" i="9"/>
  <c r="I32" i="9" s="1"/>
  <c r="D39" i="9"/>
  <c r="P39" i="9" s="1"/>
  <c r="I39" i="9" s="1"/>
  <c r="I7" i="9" l="1"/>
  <c r="C7" i="10" s="1"/>
  <c r="N9" i="10" s="1"/>
  <c r="P26" i="10"/>
  <c r="I26" i="10" s="1"/>
  <c r="N26" i="10" s="1"/>
  <c r="O26" i="10" s="1"/>
  <c r="J26" i="10" s="1"/>
  <c r="D33" i="10"/>
  <c r="D21" i="10"/>
  <c r="P14" i="10"/>
  <c r="I14" i="10" s="1"/>
  <c r="N14" i="10" s="1"/>
  <c r="O14" i="10" s="1"/>
  <c r="J14" i="10" s="1"/>
  <c r="D15" i="10"/>
  <c r="P20" i="10"/>
  <c r="I20" i="10" s="1"/>
  <c r="N20" i="10" s="1"/>
  <c r="O20" i="10" s="1"/>
  <c r="J20" i="10" s="1"/>
  <c r="D27" i="10"/>
  <c r="D16" i="10" l="1"/>
  <c r="P15" i="10"/>
  <c r="I15" i="10" s="1"/>
  <c r="N15" i="10" s="1"/>
  <c r="O15" i="10" s="1"/>
  <c r="J15" i="10" s="1"/>
  <c r="D22" i="10"/>
  <c r="D28" i="10"/>
  <c r="P21" i="10"/>
  <c r="I21" i="10" s="1"/>
  <c r="N21" i="10" s="1"/>
  <c r="O21" i="10" s="1"/>
  <c r="J21" i="10" s="1"/>
  <c r="D40" i="10"/>
  <c r="P40" i="10" s="1"/>
  <c r="I40" i="10" s="1"/>
  <c r="N40" i="10" s="1"/>
  <c r="O40" i="10" s="1"/>
  <c r="J40" i="10" s="1"/>
  <c r="P33" i="10"/>
  <c r="I33" i="10" s="1"/>
  <c r="N33" i="10" s="1"/>
  <c r="O33" i="10" s="1"/>
  <c r="J33" i="10" s="1"/>
  <c r="D34" i="10"/>
  <c r="P27" i="10"/>
  <c r="I27" i="10" s="1"/>
  <c r="N27" i="10" s="1"/>
  <c r="O27" i="10" s="1"/>
  <c r="J27" i="10" s="1"/>
  <c r="P22" i="10" l="1"/>
  <c r="I22" i="10" s="1"/>
  <c r="D29" i="10"/>
  <c r="D41" i="10"/>
  <c r="P34" i="10"/>
  <c r="I34" i="10" s="1"/>
  <c r="N34" i="10" s="1"/>
  <c r="O34" i="10" s="1"/>
  <c r="J34" i="10" s="1"/>
  <c r="P28" i="10"/>
  <c r="I28" i="10" s="1"/>
  <c r="N28" i="10" s="1"/>
  <c r="O28" i="10" s="1"/>
  <c r="J28" i="10" s="1"/>
  <c r="D35" i="10"/>
  <c r="P35" i="10" s="1"/>
  <c r="I35" i="10" s="1"/>
  <c r="N35" i="10" s="1"/>
  <c r="O35" i="10" s="1"/>
  <c r="J35" i="10" s="1"/>
  <c r="P16" i="10"/>
  <c r="I16" i="10" s="1"/>
  <c r="D17" i="10"/>
  <c r="D23" i="10"/>
  <c r="P41" i="10" l="1"/>
  <c r="I41" i="10" s="1"/>
  <c r="N41" i="10" s="1"/>
  <c r="O41" i="10" s="1"/>
  <c r="J41" i="10" s="1"/>
  <c r="P4" i="10"/>
  <c r="O4" i="11" s="1"/>
  <c r="D12" i="11" s="1"/>
  <c r="P17" i="10"/>
  <c r="I17" i="10" s="1"/>
  <c r="N17" i="10" s="1"/>
  <c r="O17" i="10" s="1"/>
  <c r="J17" i="10" s="1"/>
  <c r="D18" i="10"/>
  <c r="D24" i="10"/>
  <c r="D36" i="10"/>
  <c r="P36" i="10" s="1"/>
  <c r="I36" i="10" s="1"/>
  <c r="P29" i="10"/>
  <c r="I29" i="10" s="1"/>
  <c r="P23" i="10"/>
  <c r="I23" i="10" s="1"/>
  <c r="D30" i="10"/>
  <c r="D25" i="10" l="1"/>
  <c r="P18" i="10"/>
  <c r="I18" i="10" s="1"/>
  <c r="N18" i="10" s="1"/>
  <c r="O18" i="10" s="1"/>
  <c r="J18" i="10" s="1"/>
  <c r="D13" i="11"/>
  <c r="D19" i="11"/>
  <c r="P12" i="11"/>
  <c r="I12" i="11" s="1"/>
  <c r="N12" i="11" s="1"/>
  <c r="O12" i="11" s="1"/>
  <c r="J12" i="11" s="1"/>
  <c r="P24" i="10"/>
  <c r="I24" i="10" s="1"/>
  <c r="N24" i="10" s="1"/>
  <c r="O24" i="10" s="1"/>
  <c r="J24" i="10" s="1"/>
  <c r="D31" i="10"/>
  <c r="P30" i="10"/>
  <c r="I30" i="10" s="1"/>
  <c r="D37" i="10"/>
  <c r="P37" i="10" s="1"/>
  <c r="I37" i="10" s="1"/>
  <c r="D38" i="10" l="1"/>
  <c r="P38" i="10" s="1"/>
  <c r="I38" i="10" s="1"/>
  <c r="N38" i="10" s="1"/>
  <c r="O38" i="10" s="1"/>
  <c r="J38" i="10" s="1"/>
  <c r="P31" i="10"/>
  <c r="I31" i="10" s="1"/>
  <c r="N31" i="10" s="1"/>
  <c r="O31" i="10" s="1"/>
  <c r="J31" i="10" s="1"/>
  <c r="P13" i="11"/>
  <c r="I13" i="11" s="1"/>
  <c r="D20" i="11"/>
  <c r="D14" i="11"/>
  <c r="P19" i="11"/>
  <c r="I19" i="11" s="1"/>
  <c r="N19" i="11" s="1"/>
  <c r="O19" i="11" s="1"/>
  <c r="J19" i="11" s="1"/>
  <c r="D26" i="11"/>
  <c r="D32" i="10"/>
  <c r="P25" i="10"/>
  <c r="I25" i="10" s="1"/>
  <c r="N25" i="10" s="1"/>
  <c r="O25" i="10" s="1"/>
  <c r="J25" i="10" s="1"/>
  <c r="D27" i="11" l="1"/>
  <c r="P20" i="11"/>
  <c r="I20" i="11" s="1"/>
  <c r="D39" i="10"/>
  <c r="P39" i="10" s="1"/>
  <c r="I39" i="10" s="1"/>
  <c r="N39" i="10" s="1"/>
  <c r="O39" i="10" s="1"/>
  <c r="J39" i="10" s="1"/>
  <c r="P32" i="10"/>
  <c r="I32" i="10" s="1"/>
  <c r="N32" i="10" s="1"/>
  <c r="O32" i="10" s="1"/>
  <c r="J32" i="10" s="1"/>
  <c r="D33" i="11"/>
  <c r="P26" i="11"/>
  <c r="I26" i="11" s="1"/>
  <c r="P14" i="11"/>
  <c r="I14" i="11" s="1"/>
  <c r="D15" i="11"/>
  <c r="D21" i="11"/>
  <c r="D16" i="11" l="1"/>
  <c r="P15" i="11"/>
  <c r="I15" i="11" s="1"/>
  <c r="N15" i="11" s="1"/>
  <c r="O15" i="11" s="1"/>
  <c r="J15" i="11" s="1"/>
  <c r="D22" i="11"/>
  <c r="P33" i="11"/>
  <c r="I33" i="11" s="1"/>
  <c r="N33" i="11" s="1"/>
  <c r="O33" i="11" s="1"/>
  <c r="J33" i="11" s="1"/>
  <c r="D40" i="11"/>
  <c r="P40" i="11" s="1"/>
  <c r="I40" i="11" s="1"/>
  <c r="N40" i="11" s="1"/>
  <c r="O40" i="11" s="1"/>
  <c r="J40" i="11" s="1"/>
  <c r="N10" i="10"/>
  <c r="N11" i="10" s="1"/>
  <c r="P21" i="11"/>
  <c r="I21" i="11" s="1"/>
  <c r="D28" i="11"/>
  <c r="P27" i="11"/>
  <c r="I27" i="11" s="1"/>
  <c r="D34" i="11"/>
  <c r="I7" i="10" l="1"/>
  <c r="C7" i="11" s="1"/>
  <c r="N9" i="11" s="1"/>
  <c r="P22" i="11"/>
  <c r="I22" i="11" s="1"/>
  <c r="N22" i="11" s="1"/>
  <c r="O22" i="11" s="1"/>
  <c r="J22" i="11" s="1"/>
  <c r="D29" i="11"/>
  <c r="P28" i="11"/>
  <c r="I28" i="11" s="1"/>
  <c r="D35" i="11"/>
  <c r="D41" i="11"/>
  <c r="P41" i="11" s="1"/>
  <c r="I41" i="11" s="1"/>
  <c r="P34" i="11"/>
  <c r="I34" i="11" s="1"/>
  <c r="P16" i="11"/>
  <c r="I16" i="11" s="1"/>
  <c r="N16" i="11" s="1"/>
  <c r="O16" i="11" s="1"/>
  <c r="J16" i="11" s="1"/>
  <c r="D17" i="11"/>
  <c r="D23" i="11"/>
  <c r="P35" i="11" l="1"/>
  <c r="I35" i="11" s="1"/>
  <c r="D42" i="11"/>
  <c r="D36" i="11"/>
  <c r="P36" i="11" s="1"/>
  <c r="I36" i="11" s="1"/>
  <c r="N36" i="11" s="1"/>
  <c r="O36" i="11" s="1"/>
  <c r="J36" i="11" s="1"/>
  <c r="P29" i="11"/>
  <c r="I29" i="11" s="1"/>
  <c r="D24" i="11"/>
  <c r="P17" i="11"/>
  <c r="I17" i="11" s="1"/>
  <c r="N17" i="11" s="1"/>
  <c r="O17" i="11" s="1"/>
  <c r="J17" i="11" s="1"/>
  <c r="D18" i="11"/>
  <c r="P23" i="11"/>
  <c r="I23" i="11" s="1"/>
  <c r="D30" i="11"/>
  <c r="P24" i="11" l="1"/>
  <c r="I24" i="11" s="1"/>
  <c r="D31" i="11"/>
  <c r="D25" i="11"/>
  <c r="P18" i="11"/>
  <c r="I18" i="11" s="1"/>
  <c r="N18" i="11" s="1"/>
  <c r="O18" i="11" s="1"/>
  <c r="J18" i="11" s="1"/>
  <c r="P42" i="11"/>
  <c r="I42" i="11" s="1"/>
  <c r="P4" i="11"/>
  <c r="O4" i="12" s="1"/>
  <c r="D12" i="12" s="1"/>
  <c r="P30" i="11"/>
  <c r="I30" i="11" s="1"/>
  <c r="D37" i="11"/>
  <c r="P37" i="11" s="1"/>
  <c r="I37" i="11" s="1"/>
  <c r="N37" i="11" s="1"/>
  <c r="O37" i="11" s="1"/>
  <c r="J37" i="11" s="1"/>
  <c r="D19" i="12" l="1"/>
  <c r="P12" i="12"/>
  <c r="I12" i="12" s="1"/>
  <c r="N12" i="12" s="1"/>
  <c r="O12" i="12" s="1"/>
  <c r="J12" i="12" s="1"/>
  <c r="D13" i="12"/>
  <c r="P25" i="11"/>
  <c r="I25" i="11" s="1"/>
  <c r="D32" i="11"/>
  <c r="P31" i="11"/>
  <c r="I31" i="11" s="1"/>
  <c r="N31" i="11" s="1"/>
  <c r="O31" i="11" s="1"/>
  <c r="J31" i="11" s="1"/>
  <c r="D38" i="11"/>
  <c r="P38" i="11" s="1"/>
  <c r="I38" i="11" s="1"/>
  <c r="N38" i="11" s="1"/>
  <c r="O38" i="11" s="1"/>
  <c r="J38" i="11" s="1"/>
  <c r="P32" i="11" l="1"/>
  <c r="I32" i="11" s="1"/>
  <c r="N32" i="11" s="1"/>
  <c r="O32" i="11" s="1"/>
  <c r="J32" i="11" s="1"/>
  <c r="D39" i="11"/>
  <c r="P39" i="11" s="1"/>
  <c r="I39" i="11" s="1"/>
  <c r="N39" i="11" s="1"/>
  <c r="O39" i="11" s="1"/>
  <c r="J39" i="11" s="1"/>
  <c r="D20" i="12"/>
  <c r="D14" i="12"/>
  <c r="P13" i="12"/>
  <c r="I13" i="12" s="1"/>
  <c r="N13" i="12" s="1"/>
  <c r="O13" i="12" s="1"/>
  <c r="J13" i="12" s="1"/>
  <c r="D26" i="12"/>
  <c r="P19" i="12"/>
  <c r="I19" i="12" s="1"/>
  <c r="N19" i="12" s="1"/>
  <c r="O19" i="12" s="1"/>
  <c r="J19" i="12" s="1"/>
  <c r="N10" i="11" l="1"/>
  <c r="N11" i="11" s="1"/>
  <c r="P14" i="12"/>
  <c r="I14" i="12" s="1"/>
  <c r="N14" i="12" s="1"/>
  <c r="O14" i="12" s="1"/>
  <c r="J14" i="12" s="1"/>
  <c r="D15" i="12"/>
  <c r="D21" i="12"/>
  <c r="D33" i="12"/>
  <c r="P26" i="12"/>
  <c r="I26" i="12" s="1"/>
  <c r="N26" i="12" s="1"/>
  <c r="O26" i="12" s="1"/>
  <c r="J26" i="12" s="1"/>
  <c r="P20" i="12"/>
  <c r="I20" i="12" s="1"/>
  <c r="N20" i="12" s="1"/>
  <c r="O20" i="12" s="1"/>
  <c r="J20" i="12" s="1"/>
  <c r="D27" i="12"/>
  <c r="I7" i="11" l="1"/>
  <c r="C7" i="12" s="1"/>
  <c r="N9" i="12" s="1"/>
  <c r="P33" i="12"/>
  <c r="I33" i="12" s="1"/>
  <c r="N33" i="12" s="1"/>
  <c r="O33" i="12" s="1"/>
  <c r="J33" i="12" s="1"/>
  <c r="D40" i="12"/>
  <c r="P40" i="12" s="1"/>
  <c r="I40" i="12" s="1"/>
  <c r="N40" i="12" s="1"/>
  <c r="O40" i="12" s="1"/>
  <c r="J40" i="12" s="1"/>
  <c r="P21" i="12"/>
  <c r="I21" i="12" s="1"/>
  <c r="N21" i="12" s="1"/>
  <c r="O21" i="12" s="1"/>
  <c r="J21" i="12" s="1"/>
  <c r="D28" i="12"/>
  <c r="D22" i="12"/>
  <c r="P15" i="12"/>
  <c r="I15" i="12" s="1"/>
  <c r="N15" i="12" s="1"/>
  <c r="O15" i="12" s="1"/>
  <c r="J15" i="12" s="1"/>
  <c r="D16" i="12"/>
  <c r="P27" i="12"/>
  <c r="I27" i="12" s="1"/>
  <c r="N27" i="12" s="1"/>
  <c r="O27" i="12" s="1"/>
  <c r="J27" i="12" s="1"/>
  <c r="D34" i="12"/>
  <c r="P22" i="12" l="1"/>
  <c r="I22" i="12" s="1"/>
  <c r="N22" i="12" s="1"/>
  <c r="O22" i="12" s="1"/>
  <c r="J22" i="12" s="1"/>
  <c r="D29" i="12"/>
  <c r="P28" i="12"/>
  <c r="I28" i="12" s="1"/>
  <c r="N28" i="12" s="1"/>
  <c r="O28" i="12" s="1"/>
  <c r="J28" i="12" s="1"/>
  <c r="D35" i="12"/>
  <c r="P35" i="12" s="1"/>
  <c r="I35" i="12" s="1"/>
  <c r="N35" i="12" s="1"/>
  <c r="O35" i="12" s="1"/>
  <c r="J35" i="12" s="1"/>
  <c r="D17" i="12"/>
  <c r="D23" i="12"/>
  <c r="P16" i="12"/>
  <c r="I16" i="12" s="1"/>
  <c r="N16" i="12" s="1"/>
  <c r="O16" i="12" s="1"/>
  <c r="J16" i="12" s="1"/>
  <c r="D41" i="12"/>
  <c r="P34" i="12"/>
  <c r="I34" i="12" s="1"/>
  <c r="N34" i="12" s="1"/>
  <c r="O34" i="12" s="1"/>
  <c r="J34" i="12" s="1"/>
  <c r="P4" i="12" l="1"/>
  <c r="O4" i="13" s="1"/>
  <c r="D12" i="13" s="1"/>
  <c r="P41" i="12"/>
  <c r="I41" i="12" s="1"/>
  <c r="N41" i="12" s="1"/>
  <c r="O41" i="12" s="1"/>
  <c r="J41" i="12" s="1"/>
  <c r="P17" i="12"/>
  <c r="I17" i="12" s="1"/>
  <c r="D18" i="12"/>
  <c r="D24" i="12"/>
  <c r="D30" i="12"/>
  <c r="P23" i="12"/>
  <c r="I23" i="12" s="1"/>
  <c r="N23" i="12" s="1"/>
  <c r="O23" i="12" s="1"/>
  <c r="J23" i="12" s="1"/>
  <c r="D36" i="12"/>
  <c r="P36" i="12" s="1"/>
  <c r="I36" i="12" s="1"/>
  <c r="N36" i="12" s="1"/>
  <c r="O36" i="12" s="1"/>
  <c r="J36" i="12" s="1"/>
  <c r="P29" i="12"/>
  <c r="I29" i="12" s="1"/>
  <c r="N29" i="12" s="1"/>
  <c r="O29" i="12" s="1"/>
  <c r="J29" i="12" s="1"/>
  <c r="D31" i="12" l="1"/>
  <c r="P24" i="12"/>
  <c r="I24" i="12" s="1"/>
  <c r="P30" i="12"/>
  <c r="I30" i="12" s="1"/>
  <c r="N30" i="12" s="1"/>
  <c r="O30" i="12" s="1"/>
  <c r="J30" i="12" s="1"/>
  <c r="D37" i="12"/>
  <c r="P37" i="12" s="1"/>
  <c r="I37" i="12" s="1"/>
  <c r="N37" i="12" s="1"/>
  <c r="O37" i="12" s="1"/>
  <c r="J37" i="12" s="1"/>
  <c r="P18" i="12"/>
  <c r="I18" i="12" s="1"/>
  <c r="D25" i="12"/>
  <c r="P12" i="13"/>
  <c r="I12" i="13" s="1"/>
  <c r="N12" i="13" s="1"/>
  <c r="O12" i="13" s="1"/>
  <c r="J12" i="13" s="1"/>
  <c r="D19" i="13"/>
  <c r="D13" i="13"/>
  <c r="P19" i="13" l="1"/>
  <c r="I19" i="13" s="1"/>
  <c r="N19" i="13" s="1"/>
  <c r="O19" i="13" s="1"/>
  <c r="J19" i="13" s="1"/>
  <c r="D26" i="13"/>
  <c r="D32" i="12"/>
  <c r="P25" i="12"/>
  <c r="I25" i="12" s="1"/>
  <c r="N10" i="12"/>
  <c r="N11" i="12" s="1"/>
  <c r="P13" i="13"/>
  <c r="I13" i="13" s="1"/>
  <c r="N13" i="13" s="1"/>
  <c r="O13" i="13" s="1"/>
  <c r="J13" i="13" s="1"/>
  <c r="D20" i="13"/>
  <c r="D14" i="13"/>
  <c r="P31" i="12"/>
  <c r="I31" i="12" s="1"/>
  <c r="D38" i="12"/>
  <c r="P38" i="12" s="1"/>
  <c r="I38" i="12" s="1"/>
  <c r="I7" i="12" l="1"/>
  <c r="C7" i="13" s="1"/>
  <c r="N9" i="13" s="1"/>
  <c r="P26" i="13"/>
  <c r="I26" i="13" s="1"/>
  <c r="N26" i="13" s="1"/>
  <c r="O26" i="13" s="1"/>
  <c r="J26" i="13" s="1"/>
  <c r="D33" i="13"/>
  <c r="P14" i="13"/>
  <c r="I14" i="13" s="1"/>
  <c r="N14" i="13" s="1"/>
  <c r="O14" i="13" s="1"/>
  <c r="J14" i="13" s="1"/>
  <c r="D15" i="13"/>
  <c r="D21" i="13"/>
  <c r="P20" i="13"/>
  <c r="I20" i="13" s="1"/>
  <c r="N20" i="13" s="1"/>
  <c r="O20" i="13" s="1"/>
  <c r="J20" i="13" s="1"/>
  <c r="D27" i="13"/>
  <c r="P32" i="12"/>
  <c r="I32" i="12" s="1"/>
  <c r="D39" i="12"/>
  <c r="P39" i="12" s="1"/>
  <c r="I39" i="12" s="1"/>
  <c r="P27" i="13" l="1"/>
  <c r="I27" i="13" s="1"/>
  <c r="N27" i="13" s="1"/>
  <c r="O27" i="13" s="1"/>
  <c r="J27" i="13" s="1"/>
  <c r="D34" i="13"/>
  <c r="P21" i="13"/>
  <c r="I21" i="13" s="1"/>
  <c r="N21" i="13" s="1"/>
  <c r="O21" i="13" s="1"/>
  <c r="J21" i="13" s="1"/>
  <c r="D28" i="13"/>
  <c r="P15" i="13"/>
  <c r="I15" i="13" s="1"/>
  <c r="D22" i="13"/>
  <c r="D16" i="13"/>
  <c r="P33" i="13"/>
  <c r="I33" i="13" s="1"/>
  <c r="N33" i="13" s="1"/>
  <c r="O33" i="13" s="1"/>
  <c r="J33" i="13" s="1"/>
  <c r="D40" i="13"/>
  <c r="P40" i="13" s="1"/>
  <c r="I40" i="13" s="1"/>
  <c r="N40" i="13" s="1"/>
  <c r="O40" i="13" s="1"/>
  <c r="J40" i="13" s="1"/>
  <c r="P22" i="13" l="1"/>
  <c r="I22" i="13" s="1"/>
  <c r="D29" i="13"/>
  <c r="P28" i="13"/>
  <c r="I28" i="13" s="1"/>
  <c r="N28" i="13" s="1"/>
  <c r="O28" i="13" s="1"/>
  <c r="J28" i="13" s="1"/>
  <c r="D35" i="13"/>
  <c r="P16" i="13"/>
  <c r="I16" i="13" s="1"/>
  <c r="D17" i="13"/>
  <c r="D23" i="13"/>
  <c r="P34" i="13"/>
  <c r="I34" i="13" s="1"/>
  <c r="N34" i="13" s="1"/>
  <c r="O34" i="13" s="1"/>
  <c r="J34" i="13" s="1"/>
  <c r="D41" i="13"/>
  <c r="P41" i="13" s="1"/>
  <c r="I41" i="13" s="1"/>
  <c r="N41" i="13" s="1"/>
  <c r="O41" i="13" s="1"/>
  <c r="J41" i="13" s="1"/>
  <c r="P23" i="13" l="1"/>
  <c r="I23" i="13" s="1"/>
  <c r="D30" i="13"/>
  <c r="P17" i="13"/>
  <c r="I17" i="13" s="1"/>
  <c r="N17" i="13" s="1"/>
  <c r="O17" i="13" s="1"/>
  <c r="J17" i="13" s="1"/>
  <c r="D18" i="13"/>
  <c r="D24" i="13"/>
  <c r="P35" i="13"/>
  <c r="I35" i="13" s="1"/>
  <c r="D42" i="13"/>
  <c r="P29" i="13"/>
  <c r="I29" i="13" s="1"/>
  <c r="D36" i="13"/>
  <c r="P36" i="13" s="1"/>
  <c r="I36" i="13" s="1"/>
  <c r="P24" i="13" l="1"/>
  <c r="I24" i="13" s="1"/>
  <c r="N24" i="13" s="1"/>
  <c r="O24" i="13" s="1"/>
  <c r="J24" i="13" s="1"/>
  <c r="D31" i="13"/>
  <c r="P18" i="13"/>
  <c r="I18" i="13" s="1"/>
  <c r="N18" i="13" s="1"/>
  <c r="O18" i="13" s="1"/>
  <c r="J18" i="13" s="1"/>
  <c r="D25" i="13"/>
  <c r="P42" i="13"/>
  <c r="I42" i="13" s="1"/>
  <c r="P4" i="13"/>
  <c r="P30" i="13"/>
  <c r="I30" i="13" s="1"/>
  <c r="D37" i="13"/>
  <c r="P37" i="13" s="1"/>
  <c r="I37" i="13" s="1"/>
  <c r="P25" i="13" l="1"/>
  <c r="I25" i="13" s="1"/>
  <c r="N25" i="13" s="1"/>
  <c r="O25" i="13" s="1"/>
  <c r="J25" i="13" s="1"/>
  <c r="D32" i="13"/>
  <c r="P31" i="13"/>
  <c r="I31" i="13" s="1"/>
  <c r="N31" i="13" s="1"/>
  <c r="O31" i="13" s="1"/>
  <c r="J31" i="13" s="1"/>
  <c r="D38" i="13"/>
  <c r="P38" i="13" s="1"/>
  <c r="I38" i="13" s="1"/>
  <c r="N38" i="13" s="1"/>
  <c r="O38" i="13" s="1"/>
  <c r="J38" i="13" s="1"/>
  <c r="P32" i="13" l="1"/>
  <c r="I32" i="13" s="1"/>
  <c r="N32" i="13" s="1"/>
  <c r="O32" i="13" s="1"/>
  <c r="J32" i="13" s="1"/>
  <c r="D39" i="13"/>
  <c r="P39" i="13" s="1"/>
  <c r="I39" i="13" s="1"/>
  <c r="N39" i="13" s="1"/>
  <c r="O39" i="13" s="1"/>
  <c r="J39" i="13" s="1"/>
  <c r="N10" i="13" l="1"/>
  <c r="N11" i="13" s="1"/>
  <c r="I7" i="13" s="1"/>
</calcChain>
</file>

<file path=xl/sharedStrings.xml><?xml version="1.0" encoding="utf-8"?>
<sst xmlns="http://schemas.openxmlformats.org/spreadsheetml/2006/main" count="981" uniqueCount="210">
  <si>
    <t>Navn:</t>
  </si>
  <si>
    <t>Overført tid</t>
  </si>
  <si>
    <t>Tid denne måned</t>
  </si>
  <si>
    <t>Saldo tid</t>
  </si>
  <si>
    <t>Dato</t>
  </si>
  <si>
    <t>Ugedag</t>
  </si>
  <si>
    <t>Kom</t>
  </si>
  <si>
    <t>Gik</t>
  </si>
  <si>
    <t>Flexet fri</t>
  </si>
  <si>
    <t>Tid</t>
  </si>
  <si>
    <t>Normtid</t>
  </si>
  <si>
    <t>Balance</t>
  </si>
  <si>
    <t>Bemærkninger</t>
  </si>
  <si>
    <t>TMM</t>
  </si>
  <si>
    <t>Fredag</t>
  </si>
  <si>
    <t>Nytårsdag</t>
  </si>
  <si>
    <t/>
  </si>
  <si>
    <t>Lørdag</t>
  </si>
  <si>
    <t>Søndag</t>
  </si>
  <si>
    <t>Mandag</t>
  </si>
  <si>
    <t>Tirsdag</t>
  </si>
  <si>
    <t>Onsdag</t>
  </si>
  <si>
    <t>Torsdag</t>
  </si>
  <si>
    <t xml:space="preserve">Normtid: t/uge </t>
  </si>
  <si>
    <t>Dit navn skal altid skrives ind i navnefeltet i fanen Jan (januar):</t>
  </si>
  <si>
    <t>Saldo tid viser din aktuelle flekssaldo</t>
  </si>
  <si>
    <t>Klokken 8:50 er således 850</t>
  </si>
  <si>
    <t>Vejledning til Jane</t>
  </si>
  <si>
    <t>Alle tidspunkter og saldi skal skrives i hele tal.</t>
  </si>
  <si>
    <t>Din normtid indtastes som timer/uge</t>
  </si>
  <si>
    <t xml:space="preserve">Eksempler - </t>
  </si>
  <si>
    <r>
      <t xml:space="preserve">- den 5. januar møder du kl. 8:15 og går kl. 16:30  og flexer 2 timer - her skrives så 815 i </t>
    </r>
    <r>
      <rPr>
        <b/>
        <sz val="11"/>
        <color theme="1"/>
        <rFont val="Calibri"/>
        <family val="2"/>
        <scheme val="minor"/>
      </rPr>
      <t>Kom,</t>
    </r>
    <r>
      <rPr>
        <sz val="11"/>
        <color theme="1"/>
        <rFont val="Calibri"/>
        <family val="2"/>
        <scheme val="minor"/>
      </rPr>
      <t xml:space="preserve"> 1630 i </t>
    </r>
    <r>
      <rPr>
        <b/>
        <sz val="11"/>
        <color theme="1"/>
        <rFont val="Calibri"/>
        <family val="2"/>
        <scheme val="minor"/>
      </rPr>
      <t>Gik</t>
    </r>
  </si>
  <si>
    <r>
      <t xml:space="preserve">- den 6. januar flekser du hele dagen - her skrives så 724 (eller bare et helt tal) i </t>
    </r>
    <r>
      <rPr>
        <b/>
        <sz val="11"/>
        <color theme="1"/>
        <rFont val="Calibri"/>
        <family val="2"/>
        <scheme val="minor"/>
      </rPr>
      <t>Flexet tid</t>
    </r>
  </si>
  <si>
    <t>Hvis din normtid ændres indtaster du dennye normtid for den pågældende måned.</t>
  </si>
  <si>
    <t>Vejledning til udfyldelse af flexskema</t>
  </si>
  <si>
    <t>Ret månedsoverskrift</t>
  </si>
  <si>
    <t>Ret uge nr.</t>
  </si>
  <si>
    <t>Indtast h for helligdage i kolonne A, og tast tekst i Bemærkning</t>
  </si>
  <si>
    <t>Definer udskrift</t>
  </si>
  <si>
    <t>Indsæt billede, formater størrelse</t>
  </si>
  <si>
    <t>Marker celle/celler, der skal beskyttes</t>
  </si>
  <si>
    <t>På startside, vælg Formater og Formater celler, Vælg Beskyttelse og klik i Låst og i Skjult</t>
  </si>
  <si>
    <t>Gentag for alle celler på fanen som skal beskyttets</t>
  </si>
  <si>
    <t>For hver fane:</t>
  </si>
  <si>
    <t>Beskyt alle faner</t>
  </si>
  <si>
    <t>Åbn bekyttet fane</t>
  </si>
  <si>
    <t>På Gennemse, vælg fjern arkbeskyttelse, tast kodeord</t>
  </si>
  <si>
    <t>På Gennemse, vælg Beskyt ark, klik i Marker låste celler og i Marker ulåste celler,</t>
  </si>
  <si>
    <t>Tast kodeord jbpssm, bekræft kodeord</t>
  </si>
  <si>
    <t>Skjul Vejledning til Jane på fanen Vejledning</t>
  </si>
  <si>
    <t>Placer curser  i celle A2 på denne fane, i celle D4 på fanen Jan, og i celle E12 på de øvr faner</t>
  </si>
  <si>
    <t>nb</t>
  </si>
  <si>
    <t>Kontakt Sanne i skudår med 29 dage i februar</t>
  </si>
  <si>
    <t>Skjul kolonne A</t>
  </si>
  <si>
    <t>Opstart</t>
  </si>
  <si>
    <t>Følgende år</t>
  </si>
  <si>
    <t>Åbn beskyttet fane (På Gennemse, vælg fjern arkbeskyttelse, tast kodeord jbpssm)</t>
  </si>
  <si>
    <t>Vis kolonne A</t>
  </si>
  <si>
    <t>Indtast h for helligdage i kolonne A, og tast tekst i Bemærkning (slet de gamle h og tekster)</t>
  </si>
  <si>
    <t>Ret uge nr. (slet de gamle uge nr.)</t>
  </si>
  <si>
    <r>
      <t xml:space="preserve">Ferie og sygdom angives som en tekst i </t>
    </r>
    <r>
      <rPr>
        <b/>
        <sz val="11"/>
        <color theme="1"/>
        <rFont val="Calibri"/>
        <family val="2"/>
        <scheme val="minor"/>
      </rPr>
      <t>Bemærkninger</t>
    </r>
    <r>
      <rPr>
        <sz val="11"/>
        <color theme="1"/>
        <rFont val="Calibri"/>
        <family val="2"/>
        <scheme val="minor"/>
      </rPr>
      <t xml:space="preserve">. </t>
    </r>
  </si>
  <si>
    <t>Lovligt fravær, fx lægebesøg, medtages i din arbejdstid (Kom og Gik) og anføres i Bemærkninger.</t>
  </si>
  <si>
    <t>Ferie</t>
  </si>
  <si>
    <t xml:space="preserve">Eksempel - </t>
  </si>
  <si>
    <t>Hjemmearbejde medtages i din arbejdstid (Kom og Gik) og anføres i Bemærkninger.</t>
  </si>
  <si>
    <t>Heraf hj.arb. 2 timer</t>
  </si>
  <si>
    <t>Heraf læge 1 time</t>
  </si>
  <si>
    <r>
      <t xml:space="preserve">- den 7. januar holder du ferie - her skrives så Ferie i </t>
    </r>
    <r>
      <rPr>
        <b/>
        <sz val="11"/>
        <color theme="1"/>
        <rFont val="Calibri"/>
        <family val="2"/>
        <scheme val="minor"/>
      </rPr>
      <t>Bemærkninger</t>
    </r>
  </si>
  <si>
    <r>
      <t xml:space="preserve">- den 8. januar møder du kl. 8:00 og går kl. 16:00 og er til læge 1 time - her skrives så 800 i </t>
    </r>
    <r>
      <rPr>
        <b/>
        <sz val="11"/>
        <color theme="1"/>
        <rFont val="Calibri"/>
        <family val="2"/>
        <scheme val="minor"/>
      </rPr>
      <t>Kom,</t>
    </r>
    <r>
      <rPr>
        <sz val="11"/>
        <color theme="1"/>
        <rFont val="Calibri"/>
        <family val="2"/>
        <scheme val="minor"/>
      </rPr>
      <t xml:space="preserve"> 1600 i </t>
    </r>
    <r>
      <rPr>
        <b/>
        <sz val="11"/>
        <color theme="1"/>
        <rFont val="Calibri"/>
        <family val="2"/>
        <scheme val="minor"/>
      </rPr>
      <t>Gik</t>
    </r>
  </si>
  <si>
    <r>
      <t xml:space="preserve">   og Heraf læge 1 time i </t>
    </r>
    <r>
      <rPr>
        <b/>
        <sz val="11"/>
        <color theme="1"/>
        <rFont val="Calibri"/>
        <family val="2"/>
        <scheme val="minor"/>
      </rPr>
      <t>Bemærkninger</t>
    </r>
  </si>
  <si>
    <r>
      <rPr>
        <b/>
        <sz val="11"/>
        <color theme="1"/>
        <rFont val="Calibri"/>
        <family val="2"/>
        <scheme val="minor"/>
      </rPr>
      <t xml:space="preserve">   Tid</t>
    </r>
    <r>
      <rPr>
        <sz val="11"/>
        <color theme="1"/>
        <rFont val="Calibri"/>
        <family val="2"/>
        <scheme val="minor"/>
      </rPr>
      <t xml:space="preserve"> 745 viser at du har arbejdet 7 timer og 45 minutter</t>
    </r>
  </si>
  <si>
    <r>
      <rPr>
        <b/>
        <sz val="11"/>
        <color theme="1"/>
        <rFont val="Calibri"/>
        <family val="2"/>
        <scheme val="minor"/>
      </rPr>
      <t xml:space="preserve">   Balance </t>
    </r>
    <r>
      <rPr>
        <sz val="11"/>
        <color theme="1"/>
        <rFont val="Calibri"/>
        <family val="2"/>
        <scheme val="minor"/>
      </rPr>
      <t>21 viser at din flekssaldo øges med 21 minutter</t>
    </r>
  </si>
  <si>
    <r>
      <t xml:space="preserve">   og 200 i </t>
    </r>
    <r>
      <rPr>
        <b/>
        <sz val="11"/>
        <color theme="1"/>
        <rFont val="Calibri"/>
        <family val="2"/>
        <scheme val="minor"/>
      </rPr>
      <t>Flexet tid</t>
    </r>
  </si>
  <si>
    <r>
      <t xml:space="preserve">   </t>
    </r>
    <r>
      <rPr>
        <b/>
        <sz val="11"/>
        <color theme="1"/>
        <rFont val="Calibri"/>
        <family val="2"/>
        <scheme val="minor"/>
      </rPr>
      <t>Tid</t>
    </r>
    <r>
      <rPr>
        <sz val="11"/>
        <color theme="1"/>
        <rFont val="Calibri"/>
        <family val="2"/>
        <scheme val="minor"/>
      </rPr>
      <t xml:space="preserve"> viser at du har arbejdet 6 timer og 15 minutter</t>
    </r>
  </si>
  <si>
    <r>
      <t xml:space="preserve">   </t>
    </r>
    <r>
      <rPr>
        <b/>
        <sz val="11"/>
        <color theme="1"/>
        <rFont val="Calibri"/>
        <family val="2"/>
        <scheme val="minor"/>
      </rPr>
      <t>Balance</t>
    </r>
    <r>
      <rPr>
        <sz val="11"/>
        <color theme="1"/>
        <rFont val="Calibri"/>
        <family val="2"/>
        <scheme val="minor"/>
      </rPr>
      <t xml:space="preserve"> viser at din flexsaldo nedskrives med 1 time og 9 minutter</t>
    </r>
  </si>
  <si>
    <r>
      <t xml:space="preserve">   </t>
    </r>
    <r>
      <rPr>
        <b/>
        <sz val="11"/>
        <color theme="1"/>
        <rFont val="Calibri"/>
        <family val="2"/>
        <scheme val="minor"/>
      </rPr>
      <t>Tid</t>
    </r>
    <r>
      <rPr>
        <sz val="11"/>
        <color theme="1"/>
        <rFont val="Calibri"/>
        <family val="2"/>
        <scheme val="minor"/>
      </rPr>
      <t xml:space="preserve"> viser en arbejdstid på 0 timer</t>
    </r>
  </si>
  <si>
    <r>
      <t xml:space="preserve">   </t>
    </r>
    <r>
      <rPr>
        <b/>
        <sz val="11"/>
        <color theme="1"/>
        <rFont val="Calibri"/>
        <family val="2"/>
        <scheme val="minor"/>
      </rPr>
      <t>Balance</t>
    </r>
    <r>
      <rPr>
        <sz val="11"/>
        <color theme="1"/>
        <rFont val="Calibri"/>
        <family val="2"/>
        <scheme val="minor"/>
      </rPr>
      <t xml:space="preserve"> viser at din flexsaldo nedskrives med 7 time og 24 minutter</t>
    </r>
  </si>
  <si>
    <r>
      <t xml:space="preserve">   </t>
    </r>
    <r>
      <rPr>
        <b/>
        <sz val="11"/>
        <color theme="1"/>
        <rFont val="Calibri"/>
        <family val="2"/>
        <scheme val="minor"/>
      </rPr>
      <t>Tid</t>
    </r>
    <r>
      <rPr>
        <sz val="11"/>
        <color theme="1"/>
        <rFont val="Calibri"/>
        <family val="2"/>
        <scheme val="minor"/>
      </rPr>
      <t xml:space="preserve"> viser at du har arbejdet 8 timer</t>
    </r>
  </si>
  <si>
    <r>
      <t xml:space="preserve">   </t>
    </r>
    <r>
      <rPr>
        <b/>
        <sz val="11"/>
        <color theme="1"/>
        <rFont val="Calibri"/>
        <family val="2"/>
        <scheme val="minor"/>
      </rPr>
      <t>Balance</t>
    </r>
    <r>
      <rPr>
        <sz val="11"/>
        <color theme="1"/>
        <rFont val="Calibri"/>
        <family val="2"/>
        <scheme val="minor"/>
      </rPr>
      <t xml:space="preserve"> viser at din flexsaldo øges med 36 minutter</t>
    </r>
  </si>
  <si>
    <r>
      <t xml:space="preserve">   </t>
    </r>
    <r>
      <rPr>
        <b/>
        <sz val="11"/>
        <color theme="1"/>
        <rFont val="Calibri"/>
        <family val="2"/>
        <scheme val="minor"/>
      </rPr>
      <t>Bemærkninger</t>
    </r>
    <r>
      <rPr>
        <sz val="11"/>
        <color theme="1"/>
        <rFont val="Calibri"/>
        <family val="2"/>
        <scheme val="minor"/>
      </rPr>
      <t xml:space="preserve"> viser Heraf læge 1 time</t>
    </r>
  </si>
  <si>
    <r>
      <t xml:space="preserve">- den 9. januar møder du kl. 8:30 og går kl. 15:00 og arbejder hjemme 2 timer - her skrives så 830 i </t>
    </r>
    <r>
      <rPr>
        <b/>
        <sz val="11"/>
        <color theme="1"/>
        <rFont val="Calibri"/>
        <family val="2"/>
        <scheme val="minor"/>
      </rPr>
      <t>Kom,</t>
    </r>
    <r>
      <rPr>
        <sz val="11"/>
        <color theme="1"/>
        <rFont val="Calibri"/>
        <family val="2"/>
        <scheme val="minor"/>
      </rPr>
      <t xml:space="preserve"> 1700 i </t>
    </r>
    <r>
      <rPr>
        <b/>
        <sz val="11"/>
        <color theme="1"/>
        <rFont val="Calibri"/>
        <family val="2"/>
        <scheme val="minor"/>
      </rPr>
      <t>Gik</t>
    </r>
  </si>
  <si>
    <r>
      <t xml:space="preserve">   og Heraf hj.arb. 2 timer i </t>
    </r>
    <r>
      <rPr>
        <b/>
        <sz val="11"/>
        <color theme="1"/>
        <rFont val="Calibri"/>
        <family val="2"/>
        <scheme val="minor"/>
      </rPr>
      <t>Bemærkninger</t>
    </r>
  </si>
  <si>
    <r>
      <t xml:space="preserve">   </t>
    </r>
    <r>
      <rPr>
        <b/>
        <sz val="11"/>
        <color theme="1"/>
        <rFont val="Calibri"/>
        <family val="2"/>
        <scheme val="minor"/>
      </rPr>
      <t>Tid</t>
    </r>
    <r>
      <rPr>
        <sz val="11"/>
        <color theme="1"/>
        <rFont val="Calibri"/>
        <family val="2"/>
        <scheme val="minor"/>
      </rPr>
      <t xml:space="preserve"> viser at du har arbejdet 8 timer og 30 minutter</t>
    </r>
  </si>
  <si>
    <r>
      <t xml:space="preserve">   </t>
    </r>
    <r>
      <rPr>
        <b/>
        <sz val="11"/>
        <color theme="1"/>
        <rFont val="Calibri"/>
        <family val="2"/>
        <scheme val="minor"/>
      </rPr>
      <t>Balance</t>
    </r>
    <r>
      <rPr>
        <sz val="11"/>
        <color theme="1"/>
        <rFont val="Calibri"/>
        <family val="2"/>
        <scheme val="minor"/>
      </rPr>
      <t xml:space="preserve"> viser at din flexsaldo øges med 1 time og 6 minutter</t>
    </r>
  </si>
  <si>
    <r>
      <t xml:space="preserve">   </t>
    </r>
    <r>
      <rPr>
        <b/>
        <sz val="11"/>
        <color theme="1"/>
        <rFont val="Calibri"/>
        <family val="2"/>
        <scheme val="minor"/>
      </rPr>
      <t>Bemærkninger</t>
    </r>
    <r>
      <rPr>
        <sz val="11"/>
        <color theme="1"/>
        <rFont val="Calibri"/>
        <family val="2"/>
        <scheme val="minor"/>
      </rPr>
      <t xml:space="preserve"> viser Heraf hj.arb. 2 timer</t>
    </r>
  </si>
  <si>
    <t>OBS</t>
  </si>
  <si>
    <t>Tid denne måned tæller antallet af timer du har arbejdet.</t>
  </si>
  <si>
    <t>ok</t>
  </si>
  <si>
    <t>Læs vejledning igennem og test regnearket: kan der tastes i relevante celler, virker formler</t>
  </si>
  <si>
    <t>Beskyt alle faner, inkl. denne</t>
  </si>
  <si>
    <t>h</t>
  </si>
  <si>
    <t>Juledag</t>
  </si>
  <si>
    <t>2. Juledag</t>
  </si>
  <si>
    <t>Nytårsaften</t>
  </si>
  <si>
    <t>Skt Hans dag</t>
  </si>
  <si>
    <t>Valdemarsdag</t>
  </si>
  <si>
    <t>Længste dag</t>
  </si>
  <si>
    <t>Korteste dag</t>
  </si>
  <si>
    <t>Juleaften</t>
  </si>
  <si>
    <t>Hellig 3 konger</t>
  </si>
  <si>
    <t>Skt Hans aften</t>
  </si>
  <si>
    <t>Prins Felix</t>
  </si>
  <si>
    <t>Lyse nætter ender</t>
  </si>
  <si>
    <t>Prins Nikolai</t>
  </si>
  <si>
    <t>Prinsesse Marie</t>
  </si>
  <si>
    <t>Årsdag AU - 1928</t>
  </si>
  <si>
    <t>Kronprinsesse Mary</t>
  </si>
  <si>
    <t>Prinsesse Athena</t>
  </si>
  <si>
    <t>Prins Joachim</t>
  </si>
  <si>
    <t>JANUAR 2014</t>
  </si>
  <si>
    <t>En eventuel saldo fra 2013 indtastes i "overført tid" i fanen Jan. 
28 timer og 15 minutter vil skulle indberettes med 2815</t>
  </si>
  <si>
    <r>
      <t xml:space="preserve">- den 3. januar møder du kl. 8:15 og går kl. 16:00  - her skrives så 815 i </t>
    </r>
    <r>
      <rPr>
        <b/>
        <sz val="11"/>
        <color theme="1"/>
        <rFont val="Calibri"/>
        <family val="2"/>
        <scheme val="minor"/>
      </rPr>
      <t xml:space="preserve">Kom </t>
    </r>
    <r>
      <rPr>
        <sz val="11"/>
        <color theme="1"/>
        <rFont val="Calibri"/>
        <family val="2"/>
        <scheme val="minor"/>
      </rPr>
      <t xml:space="preserve">og 1600 i </t>
    </r>
    <r>
      <rPr>
        <b/>
        <sz val="11"/>
        <color theme="1"/>
        <rFont val="Calibri"/>
        <family val="2"/>
        <scheme val="minor"/>
      </rPr>
      <t>Gik</t>
    </r>
  </si>
  <si>
    <t>Skærtorsdag</t>
  </si>
  <si>
    <t>Langfredag</t>
  </si>
  <si>
    <t>2. påskedag</t>
  </si>
  <si>
    <t xml:space="preserve"> </t>
  </si>
  <si>
    <t>Store bededag</t>
  </si>
  <si>
    <t>Mortens aften</t>
  </si>
  <si>
    <t>Saldo TTMM</t>
  </si>
  <si>
    <t>Tid denne måned TTMM</t>
  </si>
  <si>
    <t>Overført tid TMM</t>
  </si>
  <si>
    <t>Tid denne måned TMM</t>
  </si>
  <si>
    <t>Saldo TMM</t>
  </si>
  <si>
    <t xml:space="preserve">Valentinsday </t>
  </si>
  <si>
    <t>TT = timer MM = minutter</t>
  </si>
  <si>
    <t>Overført tid TTMM</t>
  </si>
  <si>
    <t>Første maj</t>
  </si>
  <si>
    <t>2. pinsedag</t>
  </si>
  <si>
    <t>Påskedag</t>
  </si>
  <si>
    <t xml:space="preserve">  </t>
  </si>
  <si>
    <t>Mors dag</t>
  </si>
  <si>
    <t>Tast navn her</t>
  </si>
  <si>
    <t>Fastlavn</t>
  </si>
  <si>
    <t>Prinsesse Benedikte</t>
  </si>
  <si>
    <t>De lyse nætter starter</t>
  </si>
  <si>
    <t>Prins Christian</t>
  </si>
  <si>
    <t>Sommertid slutter</t>
  </si>
  <si>
    <t>Ved delvise flex dage kan du indtaste i Kom og Gik for at logge dine arbejdstimer såvel som antallet af timer du har flexet den dag.</t>
  </si>
  <si>
    <r>
      <t xml:space="preserve">I </t>
    </r>
    <r>
      <rPr>
        <b/>
        <sz val="11"/>
        <color theme="1"/>
        <rFont val="Calibri"/>
        <family val="2"/>
        <scheme val="minor"/>
      </rPr>
      <t>flextid</t>
    </r>
    <r>
      <rPr>
        <sz val="11"/>
        <color theme="1"/>
        <rFont val="Calibri"/>
        <family val="2"/>
        <scheme val="minor"/>
      </rPr>
      <t xml:space="preserve"> kan du angive en helt flexdag ved at skrive normtid ind. Normtid svare til de timer du gennemsnitligt skal lægge pr arbejdsdag for at opnå din ugentlige normtid. I eksempel er den ugenlige normtid 37 timer og den daglige normtid 724. </t>
    </r>
  </si>
  <si>
    <t>Specielt for deltid</t>
  </si>
  <si>
    <t>Eksempler -</t>
  </si>
  <si>
    <t>Du arbejder deltid med 20 timer om ugen, hvilket giver en daglig normtid på 4 timer. Det er dog blevet aftalt, at du arbejder 5 timer mandag til torsdag og holder fri fredag.</t>
  </si>
  <si>
    <t xml:space="preserve">Skemaet regner kun Flex for de dage, hvor der er givet et input i enten Kom-Gik eller Flexet fri. </t>
  </si>
  <si>
    <t xml:space="preserve">Dette betyder, at hvis man i en deltidsordning f.eks. arbejder over ens normtid et par dage om ugen og har faste fridage for at kompensere, så vil skemaet beregne den Flex, der er blevet optjent for overarbejde, men den vil ikke beregne det, som er blevet "afspadseret" på ens fridag. </t>
  </si>
  <si>
    <t>Derved ender Flexsaldoen med at blive for høj.</t>
  </si>
  <si>
    <t>Derfor skal deltidsmedarbejdere, der har "afspadserende fridage" eller ligende indtaste tallet 1 både i kom og gik kolonnen for den givende fridag. Faktiske fridage og dage der eventuelt ligger uden for ens ansættelse periode skal fortsat være blanke. Se nedstående eksempel.</t>
  </si>
  <si>
    <t>Ukorrekt udfyldt: Bemærk at Flexsaldoen er for høj</t>
  </si>
  <si>
    <t>Korrekt udfyldt: Bemærk at Flexsaldoen går i nul.</t>
  </si>
  <si>
    <t>How to use the flexitime timesheet</t>
  </si>
  <si>
    <t>Your name must always be stated in the name field on the Jan (January) tab:</t>
  </si>
  <si>
    <t xml:space="preserve"> Your standard working hours ('normtid') are indicated as hours/week</t>
  </si>
  <si>
    <t>Given a non-zero balance from 2013, include this under "Overført tid" ('Hours carried over') on the Jan tab
28 hours and 15 minutes should be reported with 2815</t>
  </si>
  <si>
    <t>"Tid denne måned" ('Hours this month') tallies the number of hours you have worked</t>
  </si>
  <si>
    <t>"Saldo tid" ('Flex balance') tallies your current flex balance</t>
  </si>
  <si>
    <t>All times and balances must be registered as whole numbers.</t>
  </si>
  <si>
    <t>For example, the time 8:50 must be written as '850'</t>
  </si>
  <si>
    <t>Example:</t>
  </si>
  <si>
    <r>
      <t xml:space="preserve">On 3 January,  you start work at 8:15 and end work at 16:00 - here you should write 815 in the </t>
    </r>
    <r>
      <rPr>
        <b/>
        <sz val="11"/>
        <color theme="1"/>
        <rFont val="Calibri"/>
        <family val="2"/>
        <scheme val="minor"/>
      </rPr>
      <t>"Kom"</t>
    </r>
    <r>
      <rPr>
        <sz val="11"/>
        <color theme="1"/>
        <rFont val="Calibri"/>
        <family val="2"/>
        <scheme val="minor"/>
      </rPr>
      <t xml:space="preserve">  ('Arrived') column and 1600 in the </t>
    </r>
    <r>
      <rPr>
        <b/>
        <sz val="11"/>
        <color theme="1"/>
        <rFont val="Calibri"/>
        <family val="2"/>
        <scheme val="minor"/>
      </rPr>
      <t>"Gik"</t>
    </r>
    <r>
      <rPr>
        <sz val="11"/>
        <color theme="1"/>
        <rFont val="Calibri"/>
        <family val="2"/>
        <scheme val="minor"/>
      </rPr>
      <t xml:space="preserve"> ('Left') column.</t>
    </r>
  </si>
  <si>
    <r>
      <rPr>
        <b/>
        <sz val="11"/>
        <color theme="1"/>
        <rFont val="Calibri"/>
        <family val="2"/>
        <scheme val="minor"/>
      </rPr>
      <t xml:space="preserve">  </t>
    </r>
    <r>
      <rPr>
        <sz val="11"/>
        <color theme="1"/>
        <rFont val="Calibri"/>
        <family val="2"/>
        <scheme val="minor"/>
      </rPr>
      <t xml:space="preserve"> The figure in the</t>
    </r>
    <r>
      <rPr>
        <b/>
        <sz val="11"/>
        <color theme="1"/>
        <rFont val="Calibri"/>
        <family val="2"/>
        <scheme val="minor"/>
      </rPr>
      <t xml:space="preserve"> "Balance" </t>
    </r>
    <r>
      <rPr>
        <sz val="11"/>
        <color theme="1"/>
        <rFont val="Calibri"/>
        <family val="2"/>
        <scheme val="minor"/>
      </rPr>
      <t>column is 21, which means that 21 minutes have been added to your flexitime balance on this day.</t>
    </r>
  </si>
  <si>
    <r>
      <t>In the "</t>
    </r>
    <r>
      <rPr>
        <b/>
        <sz val="11"/>
        <color theme="1"/>
        <rFont val="Calibri"/>
        <family val="2"/>
        <scheme val="minor"/>
      </rPr>
      <t xml:space="preserve">Flexet fri" </t>
    </r>
    <r>
      <rPr>
        <sz val="11"/>
        <color theme="1"/>
        <rFont val="Calibri"/>
        <family val="2"/>
        <scheme val="minor"/>
      </rPr>
      <t>( 'Flexitime taken' ) column</t>
    </r>
    <r>
      <rPr>
        <b/>
        <sz val="11"/>
        <color theme="1"/>
        <rFont val="Calibri"/>
        <family val="2"/>
        <scheme val="minor"/>
      </rPr>
      <t xml:space="preserve">, </t>
    </r>
    <r>
      <rPr>
        <sz val="11"/>
        <color theme="1"/>
        <rFont val="Calibri"/>
        <family val="2"/>
        <scheme val="minor"/>
      </rPr>
      <t>you can indicate that you've flexed an entire working day. To do so, write your average daily working hours ('normtid'); in other words, write the number of hours you work each day to reach your standard weekly working hours. Your average daily working hours are indicated in the "</t>
    </r>
    <r>
      <rPr>
        <b/>
        <sz val="11"/>
        <color theme="1"/>
        <rFont val="Calibri"/>
        <family val="2"/>
        <scheme val="minor"/>
      </rPr>
      <t>Normtid"</t>
    </r>
    <r>
      <rPr>
        <sz val="11"/>
        <color theme="1"/>
        <rFont val="Calibri"/>
        <family val="2"/>
        <scheme val="minor"/>
      </rPr>
      <t xml:space="preserve"> column.</t>
    </r>
  </si>
  <si>
    <r>
      <t xml:space="preserve">If you flex less than an entire working day, register your arrival and departure times in the </t>
    </r>
    <r>
      <rPr>
        <b/>
        <sz val="11"/>
        <color theme="1"/>
        <rFont val="Calibri"/>
        <family val="2"/>
        <scheme val="minor"/>
      </rPr>
      <t>"Kom"</t>
    </r>
    <r>
      <rPr>
        <sz val="11"/>
        <color theme="1"/>
        <rFont val="Calibri"/>
        <family val="2"/>
        <scheme val="minor"/>
      </rPr>
      <t xml:space="preserve"> og </t>
    </r>
    <r>
      <rPr>
        <b/>
        <sz val="11"/>
        <color theme="1"/>
        <rFont val="Calibri"/>
        <family val="2"/>
        <scheme val="minor"/>
      </rPr>
      <t xml:space="preserve">"Gik" </t>
    </r>
    <r>
      <rPr>
        <sz val="11"/>
        <color theme="1"/>
        <rFont val="Calibri"/>
        <family val="2"/>
        <scheme val="minor"/>
      </rPr>
      <t>columns, as well as how many hours you flexed.</t>
    </r>
  </si>
  <si>
    <t>Examples:</t>
  </si>
  <si>
    <r>
      <t xml:space="preserve">On 5 January, you start work at 8:15 and end work at 16:30. You also flex for two hours.  Register when you started working in the </t>
    </r>
    <r>
      <rPr>
        <b/>
        <sz val="11"/>
        <color theme="1"/>
        <rFont val="Calibri"/>
        <family val="2"/>
        <scheme val="minor"/>
      </rPr>
      <t>"Kom"</t>
    </r>
    <r>
      <rPr>
        <sz val="11"/>
        <color theme="1"/>
        <rFont val="Calibri"/>
        <family val="2"/>
        <scheme val="minor"/>
      </rPr>
      <t xml:space="preserve"> column (815) and register when you stopped working the </t>
    </r>
    <r>
      <rPr>
        <b/>
        <sz val="11"/>
        <color theme="1"/>
        <rFont val="Calibri"/>
        <family val="2"/>
        <scheme val="minor"/>
      </rPr>
      <t>"Gik"</t>
    </r>
    <r>
      <rPr>
        <sz val="11"/>
        <color theme="1"/>
        <rFont val="Calibri"/>
        <family val="2"/>
        <scheme val="minor"/>
      </rPr>
      <t xml:space="preserve"> column (1630).</t>
    </r>
  </si>
  <si>
    <t xml:space="preserve"> Write  "200" (two hours) in the "Flexet tid" column.</t>
  </si>
  <si>
    <r>
      <t xml:space="preserve">   "</t>
    </r>
    <r>
      <rPr>
        <b/>
        <sz val="11"/>
        <color theme="1"/>
        <rFont val="Calibri"/>
        <family val="2"/>
        <scheme val="minor"/>
      </rPr>
      <t xml:space="preserve">Tid" ('Hours') </t>
    </r>
    <r>
      <rPr>
        <sz val="11"/>
        <color theme="1"/>
        <rFont val="Calibri"/>
        <family val="2"/>
        <scheme val="minor"/>
      </rPr>
      <t xml:space="preserve"> indicates that you have worked 6 hours and 15 minutes on this day.</t>
    </r>
  </si>
  <si>
    <r>
      <t xml:space="preserve">  " </t>
    </r>
    <r>
      <rPr>
        <b/>
        <sz val="11"/>
        <color theme="1"/>
        <rFont val="Calibri"/>
        <family val="2"/>
        <scheme val="minor"/>
      </rPr>
      <t>Balance"</t>
    </r>
    <r>
      <rPr>
        <sz val="11"/>
        <color theme="1"/>
        <rFont val="Calibri"/>
        <family val="2"/>
        <scheme val="minor"/>
      </rPr>
      <t xml:space="preserve"> indicates that your flex balance has now decreased by 1 hour and 9 minutes.</t>
    </r>
  </si>
  <si>
    <r>
      <t xml:space="preserve">On 6 January, you flex an entire workday. In this case, write 724 (or the standard working hours that apply to you) in the </t>
    </r>
    <r>
      <rPr>
        <b/>
        <sz val="11"/>
        <color theme="1"/>
        <rFont val="Calibri"/>
        <family val="2"/>
        <scheme val="minor"/>
      </rPr>
      <t>"Flexet tid"</t>
    </r>
    <r>
      <rPr>
        <sz val="11"/>
        <color theme="1"/>
        <rFont val="Calibri"/>
        <family val="2"/>
        <scheme val="minor"/>
      </rPr>
      <t xml:space="preserve"> column.</t>
    </r>
  </si>
  <si>
    <r>
      <t xml:space="preserve">   "</t>
    </r>
    <r>
      <rPr>
        <b/>
        <sz val="11"/>
        <color theme="1"/>
        <rFont val="Calibri"/>
        <family val="2"/>
        <scheme val="minor"/>
      </rPr>
      <t>Tid"</t>
    </r>
    <r>
      <rPr>
        <sz val="11"/>
        <color theme="1"/>
        <rFont val="Calibri"/>
        <family val="2"/>
        <scheme val="minor"/>
      </rPr>
      <t xml:space="preserve"> indicates that you have worked 0 hours.</t>
    </r>
  </si>
  <si>
    <r>
      <t xml:space="preserve">   "</t>
    </r>
    <r>
      <rPr>
        <b/>
        <sz val="11"/>
        <color theme="1"/>
        <rFont val="Calibri"/>
        <family val="2"/>
        <scheme val="minor"/>
      </rPr>
      <t>Balance"</t>
    </r>
    <r>
      <rPr>
        <sz val="11"/>
        <color theme="1"/>
        <rFont val="Calibri"/>
        <family val="2"/>
        <scheme val="minor"/>
      </rPr>
      <t xml:space="preserve"> indicates that your flex balance has decreased by 7 hours and 24 minutes.</t>
    </r>
  </si>
  <si>
    <r>
      <t>You should register holidays and sick days by writing a comment under "</t>
    </r>
    <r>
      <rPr>
        <b/>
        <sz val="11"/>
        <color theme="1"/>
        <rFont val="Calibri"/>
        <family val="2"/>
        <scheme val="minor"/>
      </rPr>
      <t xml:space="preserve">Bemærkninger" </t>
    </r>
    <r>
      <rPr>
        <sz val="11"/>
        <color theme="1"/>
        <rFont val="Calibri"/>
        <family val="2"/>
        <scheme val="minor"/>
      </rPr>
      <t>('Comments').</t>
    </r>
  </si>
  <si>
    <r>
      <t>Authorised absences, such as doctor's appointments, should be included in your working hours ("</t>
    </r>
    <r>
      <rPr>
        <b/>
        <sz val="11"/>
        <color theme="1"/>
        <rFont val="Calibri"/>
        <family val="2"/>
        <scheme val="minor"/>
      </rPr>
      <t>Kom"</t>
    </r>
    <r>
      <rPr>
        <sz val="11"/>
        <color theme="1"/>
        <rFont val="Calibri"/>
        <family val="2"/>
        <scheme val="minor"/>
      </rPr>
      <t xml:space="preserve"> and "</t>
    </r>
    <r>
      <rPr>
        <b/>
        <sz val="11"/>
        <color theme="1"/>
        <rFont val="Calibri"/>
        <family val="2"/>
        <scheme val="minor"/>
      </rPr>
      <t>Gik"</t>
    </r>
    <r>
      <rPr>
        <sz val="11"/>
        <color theme="1"/>
        <rFont val="Calibri"/>
        <family val="2"/>
        <scheme val="minor"/>
      </rPr>
      <t>) and the reason for your absence should be explained in the "</t>
    </r>
    <r>
      <rPr>
        <b/>
        <sz val="11"/>
        <color theme="1"/>
        <rFont val="Calibri"/>
        <family val="2"/>
        <scheme val="minor"/>
      </rPr>
      <t xml:space="preserve">Bemærkninger" </t>
    </r>
    <r>
      <rPr>
        <sz val="11"/>
        <color theme="1"/>
        <rFont val="Calibri"/>
        <family val="2"/>
        <scheme val="minor"/>
      </rPr>
      <t>field.</t>
    </r>
  </si>
  <si>
    <r>
      <t>Remote work should be included in your working hours ("</t>
    </r>
    <r>
      <rPr>
        <b/>
        <sz val="11"/>
        <color theme="1"/>
        <rFont val="Calibri"/>
        <family val="2"/>
        <scheme val="minor"/>
      </rPr>
      <t>Kom"</t>
    </r>
    <r>
      <rPr>
        <sz val="11"/>
        <color theme="1"/>
        <rFont val="Calibri"/>
        <family val="2"/>
        <scheme val="minor"/>
      </rPr>
      <t xml:space="preserve"> and "</t>
    </r>
    <r>
      <rPr>
        <b/>
        <sz val="11"/>
        <color theme="1"/>
        <rFont val="Calibri"/>
        <family val="2"/>
        <scheme val="minor"/>
      </rPr>
      <t>Gik"</t>
    </r>
    <r>
      <rPr>
        <sz val="11"/>
        <color theme="1"/>
        <rFont val="Calibri"/>
        <family val="2"/>
        <scheme val="minor"/>
      </rPr>
      <t>), and should be noted in the "</t>
    </r>
    <r>
      <rPr>
        <b/>
        <sz val="11"/>
        <color theme="1"/>
        <rFont val="Calibri"/>
        <family val="2"/>
        <scheme val="minor"/>
      </rPr>
      <t xml:space="preserve">Bemærkninger" </t>
    </r>
    <r>
      <rPr>
        <sz val="11"/>
        <color theme="1"/>
        <rFont val="Calibri"/>
        <family val="2"/>
        <scheme val="minor"/>
      </rPr>
      <t>field.</t>
    </r>
  </si>
  <si>
    <r>
      <t>You are on holiday on 7 January. Write  "Holiday" (Ferie) in</t>
    </r>
    <r>
      <rPr>
        <b/>
        <sz val="11"/>
        <color theme="1"/>
        <rFont val="Calibri"/>
        <family val="2"/>
        <scheme val="minor"/>
      </rPr>
      <t xml:space="preserve"> </t>
    </r>
    <r>
      <rPr>
        <sz val="11"/>
        <color theme="1"/>
        <rFont val="Calibri"/>
        <family val="2"/>
        <scheme val="minor"/>
      </rPr>
      <t>the</t>
    </r>
    <r>
      <rPr>
        <b/>
        <sz val="11"/>
        <color theme="1"/>
        <rFont val="Calibri"/>
        <family val="2"/>
        <scheme val="minor"/>
      </rPr>
      <t xml:space="preserve"> "Bemærkninger" </t>
    </r>
    <r>
      <rPr>
        <sz val="11"/>
        <color theme="1"/>
        <rFont val="Calibri"/>
        <family val="2"/>
        <scheme val="minor"/>
      </rPr>
      <t>field</t>
    </r>
    <r>
      <rPr>
        <b/>
        <sz val="11"/>
        <color theme="1"/>
        <rFont val="Calibri"/>
        <family val="2"/>
        <scheme val="minor"/>
      </rPr>
      <t>.</t>
    </r>
  </si>
  <si>
    <r>
      <t>On 8 January, you start work at 8:00, end work at 16:00 and leave for one hour for a doctor's appointment during the working day. Here you write 815 under "</t>
    </r>
    <r>
      <rPr>
        <b/>
        <sz val="11"/>
        <color theme="1"/>
        <rFont val="Calibri"/>
        <family val="2"/>
        <scheme val="minor"/>
      </rPr>
      <t>Kom"</t>
    </r>
    <r>
      <rPr>
        <sz val="11"/>
        <color theme="1"/>
        <rFont val="Calibri"/>
        <family val="2"/>
        <scheme val="minor"/>
      </rPr>
      <t>, and 1600 under "</t>
    </r>
    <r>
      <rPr>
        <b/>
        <sz val="11"/>
        <color theme="1"/>
        <rFont val="Calibri"/>
        <family val="2"/>
        <scheme val="minor"/>
      </rPr>
      <t>Gik".</t>
    </r>
  </si>
  <si>
    <r>
      <t xml:space="preserve"> Under </t>
    </r>
    <r>
      <rPr>
        <b/>
        <sz val="11"/>
        <color theme="1"/>
        <rFont val="Calibri"/>
        <family val="2"/>
        <scheme val="minor"/>
      </rPr>
      <t>"Bemærkninger"</t>
    </r>
    <r>
      <rPr>
        <sz val="11"/>
        <color theme="1"/>
        <rFont val="Calibri"/>
        <family val="2"/>
        <scheme val="minor"/>
      </rPr>
      <t>,  write  'One hour doctor's app't.' (Heraf læge 1 time).</t>
    </r>
  </si>
  <si>
    <r>
      <t xml:space="preserve">   "</t>
    </r>
    <r>
      <rPr>
        <b/>
        <sz val="11"/>
        <color theme="1"/>
        <rFont val="Calibri"/>
        <family val="2"/>
        <scheme val="minor"/>
      </rPr>
      <t xml:space="preserve">Tid" </t>
    </r>
    <r>
      <rPr>
        <sz val="11"/>
        <color theme="1"/>
        <rFont val="Calibri"/>
        <family val="2"/>
        <scheme val="minor"/>
      </rPr>
      <t>indicates you have worked 8 hours.</t>
    </r>
  </si>
  <si>
    <r>
      <t xml:space="preserve">   "</t>
    </r>
    <r>
      <rPr>
        <b/>
        <sz val="11"/>
        <color theme="1"/>
        <rFont val="Calibri"/>
        <family val="2"/>
        <scheme val="minor"/>
      </rPr>
      <t>Balance"</t>
    </r>
    <r>
      <rPr>
        <sz val="11"/>
        <color theme="1"/>
        <rFont val="Calibri"/>
        <family val="2"/>
        <scheme val="minor"/>
      </rPr>
      <t xml:space="preserve"> indicates that your flex balance has increased by 36 minutes.</t>
    </r>
  </si>
  <si>
    <r>
      <t xml:space="preserve">  Write 'one hour doctor's app.t'  (Heraf læge 1 time) under </t>
    </r>
    <r>
      <rPr>
        <b/>
        <sz val="11"/>
        <color theme="1"/>
        <rFont val="Calibri"/>
        <family val="2"/>
        <scheme val="minor"/>
      </rPr>
      <t>"Bemærkninger"</t>
    </r>
    <r>
      <rPr>
        <sz val="11"/>
        <color theme="1"/>
        <rFont val="Calibri"/>
        <family val="2"/>
        <scheme val="minor"/>
      </rPr>
      <t>.</t>
    </r>
  </si>
  <si>
    <r>
      <t>On 9 January, you start work at 8:30, end work at 15:00 and work remotely for two of these hours. Here you should write 830 under "</t>
    </r>
    <r>
      <rPr>
        <b/>
        <sz val="11"/>
        <color theme="1"/>
        <rFont val="Calibri"/>
        <family val="2"/>
        <scheme val="minor"/>
      </rPr>
      <t xml:space="preserve">Kom" </t>
    </r>
    <r>
      <rPr>
        <sz val="11"/>
        <color theme="1"/>
        <rFont val="Calibri"/>
        <family val="2"/>
        <scheme val="minor"/>
      </rPr>
      <t>and</t>
    </r>
    <r>
      <rPr>
        <b/>
        <sz val="11"/>
        <color theme="1"/>
        <rFont val="Calibri"/>
        <family val="2"/>
        <scheme val="minor"/>
      </rPr>
      <t xml:space="preserve"> </t>
    </r>
    <r>
      <rPr>
        <sz val="11"/>
        <color theme="1"/>
        <rFont val="Calibri"/>
        <family val="2"/>
        <scheme val="minor"/>
      </rPr>
      <t xml:space="preserve">1500 under </t>
    </r>
    <r>
      <rPr>
        <b/>
        <sz val="11"/>
        <color theme="1"/>
        <rFont val="Calibri"/>
        <family val="2"/>
        <scheme val="minor"/>
      </rPr>
      <t>"Gik"</t>
    </r>
    <r>
      <rPr>
        <sz val="11"/>
        <color theme="1"/>
        <rFont val="Calibri"/>
        <family val="2"/>
        <scheme val="minor"/>
      </rPr>
      <t>.</t>
    </r>
  </si>
  <si>
    <r>
      <t xml:space="preserve">   You should also write "worked remotely 2 hrs." (Heraf hj.arb. 2 timer) under "</t>
    </r>
    <r>
      <rPr>
        <b/>
        <sz val="11"/>
        <color theme="1"/>
        <rFont val="Calibri"/>
        <family val="2"/>
        <scheme val="minor"/>
      </rPr>
      <t>Bemærkninger".</t>
    </r>
  </si>
  <si>
    <r>
      <t xml:space="preserve">   "</t>
    </r>
    <r>
      <rPr>
        <b/>
        <sz val="11"/>
        <color theme="1"/>
        <rFont val="Calibri"/>
        <family val="2"/>
        <scheme val="minor"/>
      </rPr>
      <t xml:space="preserve">Tid" </t>
    </r>
    <r>
      <rPr>
        <sz val="11"/>
        <color theme="1"/>
        <rFont val="Calibri"/>
        <family val="2"/>
        <scheme val="minor"/>
      </rPr>
      <t>indicates that you have worked 8 hours and 30 minutes.</t>
    </r>
  </si>
  <si>
    <r>
      <t xml:space="preserve">   "</t>
    </r>
    <r>
      <rPr>
        <b/>
        <sz val="11"/>
        <color theme="1"/>
        <rFont val="Calibri"/>
        <family val="2"/>
        <scheme val="minor"/>
      </rPr>
      <t>Balance"</t>
    </r>
    <r>
      <rPr>
        <sz val="11"/>
        <color theme="1"/>
        <rFont val="Calibri"/>
        <family val="2"/>
        <scheme val="minor"/>
      </rPr>
      <t xml:space="preserve"> indicates that your flex balance has increased by 1 hour and 6 minutes.</t>
    </r>
  </si>
  <si>
    <r>
      <t xml:space="preserve">   In the "</t>
    </r>
    <r>
      <rPr>
        <b/>
        <sz val="11"/>
        <color theme="1"/>
        <rFont val="Calibri"/>
        <family val="2"/>
        <scheme val="minor"/>
      </rPr>
      <t xml:space="preserve">Bemærkninger" </t>
    </r>
    <r>
      <rPr>
        <sz val="11"/>
        <color theme="1"/>
        <rFont val="Calibri"/>
        <family val="2"/>
        <scheme val="minor"/>
      </rPr>
      <t>field, it says  'worked remotely 2 hrs.' (Heraf hj.arb. 2 timer)</t>
    </r>
  </si>
  <si>
    <t>NOTE</t>
  </si>
  <si>
    <t>If your standard daily working hours change, you should enter the corresponding new weekly working hours in the tab for the month in which the change takes effect.</t>
  </si>
  <si>
    <t>Guidelines for part-time staff</t>
  </si>
  <si>
    <r>
      <t>The program only calculates flexitime for days on which you register times under "</t>
    </r>
    <r>
      <rPr>
        <b/>
        <sz val="11"/>
        <color theme="1"/>
        <rFont val="Calibri"/>
        <family val="2"/>
        <scheme val="minor"/>
      </rPr>
      <t xml:space="preserve">Kom" </t>
    </r>
    <r>
      <rPr>
        <sz val="11"/>
        <color theme="1"/>
        <rFont val="Calibri"/>
        <family val="2"/>
        <scheme val="minor"/>
      </rPr>
      <t>and</t>
    </r>
    <r>
      <rPr>
        <b/>
        <sz val="11"/>
        <color theme="1"/>
        <rFont val="Calibri"/>
        <family val="2"/>
        <scheme val="minor"/>
      </rPr>
      <t xml:space="preserve"> "Gik"</t>
    </r>
    <r>
      <rPr>
        <sz val="11"/>
        <color theme="1"/>
        <rFont val="Calibri"/>
        <family val="2"/>
        <scheme val="minor"/>
      </rPr>
      <t xml:space="preserve"> or "</t>
    </r>
    <r>
      <rPr>
        <b/>
        <sz val="11"/>
        <color theme="1"/>
        <rFont val="Calibri"/>
        <family val="2"/>
        <scheme val="minor"/>
      </rPr>
      <t>Flexet fri"</t>
    </r>
    <r>
      <rPr>
        <sz val="11"/>
        <color theme="1"/>
        <rFont val="Calibri"/>
        <family val="2"/>
        <scheme val="minor"/>
      </rPr>
      <t>.</t>
    </r>
  </si>
  <si>
    <t>This means that if you work part-time and work more hours than your standard hours and take a weekly day off in lieu,  the program will calculate flexitime for overtime on the days you work, but it will not calcluate flexitime for the weekly day off in lieu.</t>
  </si>
  <si>
    <t>As a result, the calculated flexitime balance ends up being too high.</t>
  </si>
  <si>
    <r>
      <t>To compensate for this, any part-time staff who have weekly days off in lieu or similar must enter 1 under both "</t>
    </r>
    <r>
      <rPr>
        <b/>
        <sz val="11"/>
        <color theme="1"/>
        <rFont val="Calibri"/>
        <family val="2"/>
        <scheme val="minor"/>
      </rPr>
      <t>Kom"</t>
    </r>
    <r>
      <rPr>
        <sz val="11"/>
        <color theme="1"/>
        <rFont val="Calibri"/>
        <family val="2"/>
        <scheme val="minor"/>
      </rPr>
      <t xml:space="preserve"> and</t>
    </r>
    <r>
      <rPr>
        <b/>
        <sz val="11"/>
        <color theme="1"/>
        <rFont val="Calibri"/>
        <family val="2"/>
        <scheme val="minor"/>
      </rPr>
      <t xml:space="preserve"> "Gik"</t>
    </r>
    <r>
      <rPr>
        <sz val="11"/>
        <color theme="1"/>
        <rFont val="Calibri"/>
        <family val="2"/>
        <scheme val="minor"/>
      </rPr>
      <t xml:space="preserve"> on these days. 'Normal' days off and days outside one's contract should remain blank.</t>
    </r>
  </si>
  <si>
    <t>You work part-time 20 hours per week, which means your  yielding an average working day (normtid) is 4 hours. You have an agreement that you work 5 hours Monday to Thursday and take the day off on Friday.</t>
  </si>
  <si>
    <t>Incorrect registration: Notice the flexitime balance is too high</t>
  </si>
  <si>
    <t>Correct registration: Notice the flexitime balance is zero</t>
  </si>
  <si>
    <r>
      <rPr>
        <b/>
        <sz val="11"/>
        <color theme="1"/>
        <rFont val="Calibri"/>
        <family val="2"/>
        <scheme val="minor"/>
      </rPr>
      <t xml:space="preserve">   </t>
    </r>
    <r>
      <rPr>
        <sz val="11"/>
        <color theme="1"/>
        <rFont val="Calibri"/>
        <family val="2"/>
        <scheme val="minor"/>
      </rPr>
      <t xml:space="preserve">The figure in the </t>
    </r>
    <r>
      <rPr>
        <b/>
        <sz val="11"/>
        <color theme="1"/>
        <rFont val="Calibri"/>
        <family val="2"/>
        <scheme val="minor"/>
      </rPr>
      <t xml:space="preserve">"Tid" </t>
    </r>
    <r>
      <rPr>
        <sz val="11"/>
        <color theme="1"/>
        <rFont val="Calibri"/>
        <family val="2"/>
        <scheme val="minor"/>
      </rPr>
      <t>(Hours worked) column is 745, which means you worked 7 hours and 45 minutes.</t>
    </r>
  </si>
  <si>
    <t>Kronprins Frederik</t>
  </si>
  <si>
    <t>Kristi himmelfartsdag</t>
  </si>
  <si>
    <t>Pinsedag</t>
  </si>
  <si>
    <t>Grundlovsdag</t>
  </si>
  <si>
    <t>JANUAR 2024</t>
  </si>
  <si>
    <t>FEBRUAR 2024</t>
  </si>
  <si>
    <t>MARTS 2024</t>
  </si>
  <si>
    <t>APRIL 2024</t>
  </si>
  <si>
    <t>MAJ 2024</t>
  </si>
  <si>
    <t>JUNI 2024</t>
  </si>
  <si>
    <t>JULI 2024</t>
  </si>
  <si>
    <t>AUGUST 2024</t>
  </si>
  <si>
    <t>SEPTEMBER 2024</t>
  </si>
  <si>
    <t>OKTOBER 2024</t>
  </si>
  <si>
    <t>NOVEMBER 2024</t>
  </si>
  <si>
    <t>DECEMBER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</si>
</sst>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
  </numFmts>
  <fonts count="26" x14ac:knownFonts="1">
    <font>
      <sz val="11"/>
      <color theme="1"/>
      <name val="Calibri"/>
      <family val="2"/>
      <scheme val="minor"/>
    </font>
    <font>
      <b/>
      <sz val="11"/>
      <color theme="1"/>
      <name val="Calibri"/>
      <family val="2"/>
      <scheme val="minor"/>
    </font>
    <font>
      <sz val="10"/>
      <name val="Arial"/>
      <family val="2"/>
    </font>
    <font>
      <b/>
      <sz val="10"/>
      <name val="Arial"/>
      <family val="2"/>
    </font>
    <font>
      <sz val="12"/>
      <name val="Arial"/>
      <family val="2"/>
    </font>
    <font>
      <sz val="10"/>
      <color indexed="10"/>
      <name val="Arial"/>
      <family val="2"/>
    </font>
    <font>
      <sz val="10"/>
      <name val="Arial"/>
      <family val="2"/>
    </font>
    <font>
      <b/>
      <sz val="18"/>
      <color indexed="17"/>
      <name val="Arial"/>
      <family val="2"/>
    </font>
    <font>
      <sz val="10"/>
      <color indexed="40"/>
      <name val="Arial"/>
      <family val="2"/>
    </font>
    <font>
      <b/>
      <sz val="18"/>
      <color indexed="10"/>
      <name val="Arial"/>
      <family val="2"/>
    </font>
    <font>
      <b/>
      <sz val="10"/>
      <color indexed="10"/>
      <name val="Arial"/>
      <family val="2"/>
    </font>
    <font>
      <sz val="8"/>
      <color indexed="10"/>
      <name val="Arial"/>
      <family val="2"/>
    </font>
    <font>
      <i/>
      <sz val="10"/>
      <color indexed="40"/>
      <name val="Arial"/>
      <family val="2"/>
    </font>
    <font>
      <i/>
      <sz val="10"/>
      <name val="Arial"/>
      <family val="2"/>
    </font>
    <font>
      <b/>
      <i/>
      <sz val="10"/>
      <color indexed="10"/>
      <name val="Arial"/>
      <family val="2"/>
    </font>
    <font>
      <b/>
      <sz val="14"/>
      <name val="Arial"/>
      <family val="2"/>
    </font>
    <font>
      <sz val="11"/>
      <color theme="5" tint="-0.249977111117893"/>
      <name val="Calibri"/>
      <family val="2"/>
      <scheme val="minor"/>
    </font>
    <font>
      <sz val="11"/>
      <color theme="0"/>
      <name val="Calibri"/>
      <family val="2"/>
      <scheme val="minor"/>
    </font>
    <font>
      <sz val="14"/>
      <color theme="5" tint="-0.249977111117893"/>
      <name val="Calibri"/>
      <family val="2"/>
      <scheme val="minor"/>
    </font>
    <font>
      <sz val="18"/>
      <color theme="1"/>
      <name val="Calibri"/>
      <family val="2"/>
      <scheme val="minor"/>
    </font>
    <font>
      <sz val="11"/>
      <color theme="1" tint="0.499984740745262"/>
      <name val="Calibri"/>
      <family val="2"/>
      <scheme val="minor"/>
    </font>
    <font>
      <sz val="9"/>
      <name val="Arial"/>
      <family val="2"/>
    </font>
    <font>
      <sz val="8"/>
      <name val="Arial"/>
      <family val="2"/>
    </font>
    <font>
      <b/>
      <i/>
      <sz val="10"/>
      <name val="Arial"/>
      <family val="2"/>
    </font>
    <font>
      <sz val="8"/>
      <color rgb="FFFF0000"/>
      <name val="Calibri"/>
      <family val="2"/>
      <scheme val="minor"/>
    </font>
    <font>
      <b/>
      <sz val="14"/>
      <color theme="1"/>
      <name val="Calibri"/>
      <family val="2"/>
      <scheme val="minor"/>
    </font>
  </fonts>
  <fills count="7">
    <fill>
      <patternFill patternType="none"/>
    </fill>
    <fill>
      <patternFill patternType="gray125"/>
    </fill>
    <fill>
      <patternFill patternType="solid">
        <fgColor indexed="10"/>
        <bgColor indexed="64"/>
      </patternFill>
    </fill>
    <fill>
      <patternFill patternType="solid">
        <fgColor indexed="41"/>
        <bgColor indexed="64"/>
      </patternFill>
    </fill>
    <fill>
      <patternFill patternType="solid">
        <fgColor theme="9" tint="0.59999389629810485"/>
        <bgColor indexed="64"/>
      </patternFill>
    </fill>
    <fill>
      <patternFill patternType="solid">
        <fgColor theme="0"/>
        <bgColor indexed="64"/>
      </patternFill>
    </fill>
    <fill>
      <patternFill patternType="solid">
        <fgColor rgb="FFFF000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2">
    <xf numFmtId="0" fontId="0" fillId="0" borderId="0"/>
    <xf numFmtId="0" fontId="2" fillId="0" borderId="0" applyBorder="0"/>
  </cellStyleXfs>
  <cellXfs count="134">
    <xf numFmtId="0" fontId="0" fillId="0" borderId="0" xfId="0"/>
    <xf numFmtId="0" fontId="2" fillId="0" borderId="0" xfId="1" applyBorder="1" applyProtection="1">
      <protection hidden="1"/>
    </xf>
    <xf numFmtId="49" fontId="7" fillId="0" borderId="0" xfId="1" applyNumberFormat="1" applyFont="1" applyAlignment="1" applyProtection="1">
      <alignment horizontal="center"/>
      <protection hidden="1"/>
    </xf>
    <xf numFmtId="0" fontId="4" fillId="0" borderId="0" xfId="1" applyFont="1" applyBorder="1" applyAlignment="1" applyProtection="1">
      <alignment horizontal="center"/>
      <protection hidden="1"/>
    </xf>
    <xf numFmtId="0" fontId="2" fillId="0" borderId="0" xfId="1" applyProtection="1">
      <protection hidden="1"/>
    </xf>
    <xf numFmtId="0" fontId="5" fillId="0" borderId="0" xfId="1" applyFont="1" applyProtection="1">
      <protection hidden="1"/>
    </xf>
    <xf numFmtId="0" fontId="8" fillId="0" borderId="0" xfId="1" applyFont="1" applyProtection="1">
      <protection hidden="1"/>
    </xf>
    <xf numFmtId="0" fontId="8" fillId="2" borderId="0" xfId="1" applyFont="1" applyFill="1" applyProtection="1">
      <protection hidden="1"/>
    </xf>
    <xf numFmtId="0" fontId="10" fillId="0" borderId="0" xfId="1" applyFont="1" applyProtection="1">
      <protection hidden="1"/>
    </xf>
    <xf numFmtId="0" fontId="11" fillId="0" borderId="0" xfId="1" applyFont="1" applyProtection="1">
      <protection hidden="1"/>
    </xf>
    <xf numFmtId="0" fontId="0" fillId="0" borderId="0" xfId="0" quotePrefix="1"/>
    <xf numFmtId="0" fontId="1" fillId="0" borderId="0" xfId="0" applyFont="1"/>
    <xf numFmtId="0" fontId="6" fillId="3" borderId="13" xfId="1" applyFont="1" applyFill="1" applyBorder="1" applyAlignment="1" applyProtection="1">
      <alignment horizontal="center"/>
      <protection locked="0"/>
    </xf>
    <xf numFmtId="0" fontId="6" fillId="0" borderId="1" xfId="1" applyFont="1" applyBorder="1" applyAlignment="1" applyProtection="1">
      <alignment horizontal="center"/>
      <protection hidden="1"/>
    </xf>
    <xf numFmtId="0" fontId="6" fillId="0" borderId="1" xfId="1" applyFont="1" applyBorder="1" applyProtection="1">
      <protection locked="0"/>
    </xf>
    <xf numFmtId="164" fontId="6" fillId="0" borderId="1" xfId="1" applyNumberFormat="1" applyFont="1" applyBorder="1" applyAlignment="1" applyProtection="1">
      <alignment horizontal="left"/>
      <protection hidden="1"/>
    </xf>
    <xf numFmtId="0" fontId="6" fillId="0" borderId="1" xfId="1" applyFont="1" applyBorder="1" applyProtection="1">
      <protection hidden="1"/>
    </xf>
    <xf numFmtId="0" fontId="3" fillId="0" borderId="3" xfId="1" applyFont="1" applyBorder="1" applyAlignment="1" applyProtection="1">
      <alignment horizontal="center"/>
      <protection hidden="1"/>
    </xf>
    <xf numFmtId="0" fontId="3" fillId="0" borderId="4" xfId="1" applyFont="1" applyBorder="1" applyAlignment="1" applyProtection="1">
      <alignment horizontal="center"/>
      <protection hidden="1"/>
    </xf>
    <xf numFmtId="0" fontId="3" fillId="0" borderId="5" xfId="1" applyFont="1" applyBorder="1" applyProtection="1">
      <protection hidden="1"/>
    </xf>
    <xf numFmtId="0" fontId="6" fillId="0" borderId="6" xfId="1" applyFont="1" applyBorder="1" applyAlignment="1" applyProtection="1">
      <alignment horizontal="center"/>
      <protection hidden="1"/>
    </xf>
    <xf numFmtId="0" fontId="6" fillId="0" borderId="2" xfId="1" applyFont="1" applyBorder="1" applyProtection="1">
      <protection locked="0"/>
    </xf>
    <xf numFmtId="164" fontId="6" fillId="0" borderId="6" xfId="1" applyNumberFormat="1" applyFont="1" applyBorder="1" applyProtection="1">
      <protection hidden="1"/>
    </xf>
    <xf numFmtId="164" fontId="6" fillId="0" borderId="14" xfId="1" applyNumberFormat="1" applyFont="1" applyBorder="1" applyProtection="1">
      <protection hidden="1"/>
    </xf>
    <xf numFmtId="164" fontId="6" fillId="0" borderId="15" xfId="1" applyNumberFormat="1" applyFont="1" applyBorder="1" applyAlignment="1" applyProtection="1">
      <alignment horizontal="left"/>
      <protection hidden="1"/>
    </xf>
    <xf numFmtId="0" fontId="6" fillId="0" borderId="15" xfId="1" applyFont="1" applyBorder="1" applyProtection="1">
      <protection locked="0"/>
    </xf>
    <xf numFmtId="0" fontId="6" fillId="0" borderId="15" xfId="1" applyFont="1" applyBorder="1" applyProtection="1">
      <protection hidden="1"/>
    </xf>
    <xf numFmtId="0" fontId="6" fillId="0" borderId="16" xfId="1" applyFont="1" applyBorder="1" applyProtection="1">
      <protection locked="0"/>
    </xf>
    <xf numFmtId="49" fontId="7" fillId="0" borderId="0" xfId="0" applyNumberFormat="1" applyFont="1" applyAlignment="1" applyProtection="1">
      <alignment horizontal="center"/>
      <protection hidden="1"/>
    </xf>
    <xf numFmtId="0" fontId="0" fillId="0" borderId="0" xfId="0" applyProtection="1">
      <protection hidden="1"/>
    </xf>
    <xf numFmtId="0" fontId="5" fillId="0" borderId="0" xfId="0" applyFont="1" applyProtection="1">
      <protection hidden="1"/>
    </xf>
    <xf numFmtId="0" fontId="4" fillId="0" borderId="0" xfId="0" applyFont="1" applyAlignment="1" applyProtection="1">
      <alignment horizontal="center"/>
      <protection hidden="1"/>
    </xf>
    <xf numFmtId="0" fontId="3" fillId="0" borderId="0" xfId="0" applyFont="1"/>
    <xf numFmtId="0" fontId="12" fillId="2" borderId="0" xfId="0" applyFont="1" applyFill="1" applyProtection="1">
      <protection hidden="1"/>
    </xf>
    <xf numFmtId="0" fontId="13" fillId="0" borderId="0" xfId="0" applyFont="1" applyProtection="1">
      <protection hidden="1"/>
    </xf>
    <xf numFmtId="0" fontId="4" fillId="0" borderId="0" xfId="0" applyFont="1" applyAlignment="1" applyProtection="1">
      <alignment horizontal="center"/>
      <protection locked="0"/>
    </xf>
    <xf numFmtId="0" fontId="3" fillId="3" borderId="3" xfId="0" applyFont="1" applyFill="1" applyBorder="1" applyAlignment="1" applyProtection="1">
      <alignment horizontal="center"/>
      <protection hidden="1"/>
    </xf>
    <xf numFmtId="0" fontId="3" fillId="3" borderId="4" xfId="0" applyFont="1" applyFill="1" applyBorder="1" applyAlignment="1" applyProtection="1">
      <alignment horizontal="center"/>
      <protection hidden="1"/>
    </xf>
    <xf numFmtId="0" fontId="3" fillId="3" borderId="5" xfId="0" applyFont="1" applyFill="1" applyBorder="1" applyProtection="1">
      <protection hidden="1"/>
    </xf>
    <xf numFmtId="0" fontId="2" fillId="3" borderId="6" xfId="0" applyFont="1" applyFill="1" applyBorder="1" applyAlignment="1" applyProtection="1">
      <alignment horizontal="center"/>
      <protection hidden="1"/>
    </xf>
    <xf numFmtId="0" fontId="2" fillId="3" borderId="1" xfId="0" applyFont="1" applyFill="1" applyBorder="1" applyAlignment="1" applyProtection="1">
      <alignment horizontal="center"/>
      <protection hidden="1"/>
    </xf>
    <xf numFmtId="0" fontId="2" fillId="3" borderId="2" xfId="0" applyFont="1" applyFill="1" applyBorder="1" applyProtection="1">
      <protection locked="0"/>
    </xf>
    <xf numFmtId="164" fontId="2" fillId="2" borderId="6" xfId="0" applyNumberFormat="1" applyFont="1" applyFill="1" applyBorder="1" applyProtection="1">
      <protection hidden="1"/>
    </xf>
    <xf numFmtId="164" fontId="2" fillId="2" borderId="1" xfId="0" applyNumberFormat="1" applyFont="1" applyFill="1" applyBorder="1" applyAlignment="1" applyProtection="1">
      <alignment horizontal="left"/>
      <protection hidden="1"/>
    </xf>
    <xf numFmtId="0" fontId="2" fillId="2" borderId="1" xfId="0" applyFont="1" applyFill="1" applyBorder="1" applyProtection="1">
      <protection locked="0"/>
    </xf>
    <xf numFmtId="0" fontId="2" fillId="2" borderId="1" xfId="0" applyFont="1" applyFill="1" applyBorder="1" applyProtection="1">
      <protection hidden="1"/>
    </xf>
    <xf numFmtId="0" fontId="2" fillId="2" borderId="2" xfId="0" applyFont="1" applyFill="1" applyBorder="1" applyProtection="1">
      <protection locked="0"/>
    </xf>
    <xf numFmtId="164" fontId="2" fillId="3" borderId="6" xfId="0" applyNumberFormat="1" applyFont="1" applyFill="1" applyBorder="1" applyProtection="1">
      <protection hidden="1"/>
    </xf>
    <xf numFmtId="164" fontId="2" fillId="3" borderId="1" xfId="0" applyNumberFormat="1" applyFont="1" applyFill="1" applyBorder="1" applyAlignment="1" applyProtection="1">
      <alignment horizontal="left"/>
      <protection hidden="1"/>
    </xf>
    <xf numFmtId="0" fontId="2" fillId="3" borderId="1" xfId="0" applyFont="1" applyFill="1" applyBorder="1" applyProtection="1">
      <protection locked="0"/>
    </xf>
    <xf numFmtId="0" fontId="2" fillId="3" borderId="1" xfId="0" applyFont="1" applyFill="1" applyBorder="1" applyProtection="1">
      <protection hidden="1"/>
    </xf>
    <xf numFmtId="0" fontId="15" fillId="0" borderId="0" xfId="0" applyFont="1"/>
    <xf numFmtId="0" fontId="16" fillId="4" borderId="0" xfId="0" applyFont="1" applyFill="1"/>
    <xf numFmtId="0" fontId="14" fillId="0" borderId="0" xfId="0" applyFont="1" applyProtection="1">
      <protection hidden="1"/>
    </xf>
    <xf numFmtId="0" fontId="3" fillId="0" borderId="0" xfId="0" applyFont="1" applyAlignment="1" applyProtection="1">
      <alignment horizontal="right"/>
      <protection hidden="1"/>
    </xf>
    <xf numFmtId="0" fontId="18" fillId="4" borderId="0" xfId="0" applyFont="1" applyFill="1"/>
    <xf numFmtId="0" fontId="19" fillId="0" borderId="0" xfId="0" applyFont="1"/>
    <xf numFmtId="0" fontId="17" fillId="0" borderId="0" xfId="0" applyFont="1"/>
    <xf numFmtId="0" fontId="16" fillId="4" borderId="0" xfId="0" applyFont="1" applyFill="1" applyAlignment="1">
      <alignment horizontal="right"/>
    </xf>
    <xf numFmtId="164" fontId="6" fillId="0" borderId="17" xfId="1" applyNumberFormat="1" applyFont="1" applyBorder="1" applyProtection="1">
      <protection hidden="1"/>
    </xf>
    <xf numFmtId="164" fontId="6" fillId="0" borderId="18" xfId="1" applyNumberFormat="1" applyFont="1" applyBorder="1" applyAlignment="1" applyProtection="1">
      <alignment horizontal="left"/>
      <protection hidden="1"/>
    </xf>
    <xf numFmtId="0" fontId="6" fillId="0" borderId="18" xfId="1" applyFont="1" applyBorder="1" applyProtection="1">
      <protection locked="0"/>
    </xf>
    <xf numFmtId="0" fontId="6" fillId="0" borderId="18" xfId="1" applyFont="1" applyBorder="1" applyProtection="1">
      <protection hidden="1"/>
    </xf>
    <xf numFmtId="0" fontId="6" fillId="0" borderId="19" xfId="1" applyFont="1" applyBorder="1" applyProtection="1">
      <protection locked="0"/>
    </xf>
    <xf numFmtId="0" fontId="2" fillId="0" borderId="0" xfId="1" applyAlignment="1" applyProtection="1">
      <alignment horizontal="right"/>
      <protection hidden="1"/>
    </xf>
    <xf numFmtId="164" fontId="0" fillId="0" borderId="0" xfId="0" applyNumberFormat="1" applyProtection="1">
      <protection hidden="1"/>
    </xf>
    <xf numFmtId="0" fontId="1" fillId="0" borderId="0" xfId="0" applyFont="1" applyAlignment="1" applyProtection="1">
      <alignment horizontal="right"/>
      <protection hidden="1"/>
    </xf>
    <xf numFmtId="0" fontId="1" fillId="0" borderId="0" xfId="0" applyFont="1" applyProtection="1">
      <protection hidden="1"/>
    </xf>
    <xf numFmtId="0" fontId="6" fillId="0" borderId="2" xfId="1" applyFont="1" applyBorder="1" applyProtection="1">
      <protection hidden="1"/>
    </xf>
    <xf numFmtId="0" fontId="1" fillId="0" borderId="0" xfId="0" quotePrefix="1" applyFont="1" applyProtection="1">
      <protection hidden="1"/>
    </xf>
    <xf numFmtId="0" fontId="20" fillId="4" borderId="0" xfId="0" applyFont="1" applyFill="1" applyAlignment="1">
      <alignment horizontal="center"/>
    </xf>
    <xf numFmtId="0" fontId="20" fillId="4" borderId="0" xfId="0" applyFont="1" applyFill="1"/>
    <xf numFmtId="0" fontId="2" fillId="0" borderId="2" xfId="1" applyBorder="1" applyProtection="1">
      <protection locked="0"/>
    </xf>
    <xf numFmtId="0" fontId="2" fillId="0" borderId="16" xfId="1" applyBorder="1" applyProtection="1">
      <protection locked="0"/>
    </xf>
    <xf numFmtId="0" fontId="16" fillId="4" borderId="0" xfId="0" applyFont="1" applyFill="1" applyAlignment="1">
      <alignment horizontal="center"/>
    </xf>
    <xf numFmtId="0" fontId="2" fillId="0" borderId="19" xfId="1" applyBorder="1" applyProtection="1">
      <protection locked="0"/>
    </xf>
    <xf numFmtId="164" fontId="2" fillId="0" borderId="1" xfId="1" applyNumberFormat="1" applyBorder="1" applyAlignment="1" applyProtection="1">
      <alignment horizontal="left"/>
      <protection hidden="1"/>
    </xf>
    <xf numFmtId="164" fontId="6" fillId="5" borderId="6" xfId="1" applyNumberFormat="1" applyFont="1" applyFill="1" applyBorder="1" applyProtection="1">
      <protection hidden="1"/>
    </xf>
    <xf numFmtId="164" fontId="6" fillId="5" borderId="1" xfId="1" applyNumberFormat="1" applyFont="1" applyFill="1" applyBorder="1" applyAlignment="1" applyProtection="1">
      <alignment horizontal="left"/>
      <protection hidden="1"/>
    </xf>
    <xf numFmtId="0" fontId="6" fillId="5" borderId="1" xfId="1" applyFont="1" applyFill="1" applyBorder="1" applyProtection="1">
      <protection locked="0"/>
    </xf>
    <xf numFmtId="0" fontId="6" fillId="5" borderId="1" xfId="1" applyFont="1" applyFill="1" applyBorder="1" applyProtection="1">
      <protection hidden="1"/>
    </xf>
    <xf numFmtId="164" fontId="6" fillId="0" borderId="20" xfId="1" applyNumberFormat="1" applyFont="1" applyBorder="1" applyProtection="1">
      <protection hidden="1"/>
    </xf>
    <xf numFmtId="164" fontId="6" fillId="0" borderId="21" xfId="1" applyNumberFormat="1" applyFont="1" applyBorder="1" applyAlignment="1" applyProtection="1">
      <alignment horizontal="left"/>
      <protection hidden="1"/>
    </xf>
    <xf numFmtId="0" fontId="6" fillId="0" borderId="21" xfId="1" applyFont="1" applyBorder="1" applyProtection="1">
      <protection locked="0"/>
    </xf>
    <xf numFmtId="0" fontId="6" fillId="0" borderId="21" xfId="1" applyFont="1" applyBorder="1" applyProtection="1">
      <protection hidden="1"/>
    </xf>
    <xf numFmtId="0" fontId="2" fillId="0" borderId="1" xfId="1" applyBorder="1" applyProtection="1">
      <protection locked="0"/>
    </xf>
    <xf numFmtId="0" fontId="2" fillId="0" borderId="15" xfId="1" applyBorder="1" applyProtection="1">
      <protection locked="0"/>
    </xf>
    <xf numFmtId="1" fontId="6" fillId="0" borderId="1" xfId="1" applyNumberFormat="1" applyFont="1" applyBorder="1" applyProtection="1">
      <protection hidden="1"/>
    </xf>
    <xf numFmtId="1" fontId="6" fillId="0" borderId="15" xfId="1" applyNumberFormat="1" applyFont="1" applyBorder="1" applyProtection="1">
      <protection hidden="1"/>
    </xf>
    <xf numFmtId="1" fontId="6" fillId="0" borderId="21" xfId="1" applyNumberFormat="1" applyFont="1" applyBorder="1" applyProtection="1">
      <protection hidden="1"/>
    </xf>
    <xf numFmtId="1" fontId="6" fillId="0" borderId="18" xfId="1" applyNumberFormat="1" applyFont="1" applyBorder="1" applyProtection="1">
      <protection hidden="1"/>
    </xf>
    <xf numFmtId="1" fontId="6" fillId="5" borderId="1" xfId="1" applyNumberFormat="1" applyFont="1" applyFill="1" applyBorder="1" applyProtection="1">
      <protection hidden="1"/>
    </xf>
    <xf numFmtId="0" fontId="2" fillId="5" borderId="2" xfId="1" applyFill="1" applyBorder="1" applyProtection="1">
      <protection locked="0"/>
    </xf>
    <xf numFmtId="0" fontId="23" fillId="0" borderId="0" xfId="1" applyFont="1" applyProtection="1">
      <protection hidden="1"/>
    </xf>
    <xf numFmtId="0" fontId="24" fillId="0" borderId="0" xfId="0" applyFont="1" applyProtection="1">
      <protection hidden="1"/>
    </xf>
    <xf numFmtId="0" fontId="2" fillId="0" borderId="22" xfId="1" applyBorder="1" applyProtection="1">
      <protection locked="0"/>
    </xf>
    <xf numFmtId="0" fontId="25" fillId="0" borderId="0" xfId="0" applyFont="1"/>
    <xf numFmtId="0" fontId="2" fillId="3" borderId="13" xfId="1" applyFill="1" applyBorder="1" applyAlignment="1" applyProtection="1">
      <alignment horizontal="center"/>
      <protection locked="0"/>
    </xf>
    <xf numFmtId="0" fontId="0" fillId="5" borderId="0" xfId="0" applyFill="1" applyProtection="1">
      <protection hidden="1"/>
    </xf>
    <xf numFmtId="0" fontId="11" fillId="5" borderId="0" xfId="1" applyFont="1" applyFill="1" applyProtection="1">
      <protection hidden="1"/>
    </xf>
    <xf numFmtId="0" fontId="0" fillId="5" borderId="0" xfId="0" applyFill="1"/>
    <xf numFmtId="0" fontId="0" fillId="6" borderId="2" xfId="0" applyFill="1" applyBorder="1" applyProtection="1">
      <protection locked="0" hidden="1"/>
    </xf>
    <xf numFmtId="0" fontId="3" fillId="0" borderId="0" xfId="0" applyFont="1" applyAlignment="1">
      <alignment horizontal="left" vertical="top" wrapText="1"/>
    </xf>
    <xf numFmtId="0" fontId="1" fillId="0" borderId="0" xfId="0" applyFont="1" applyAlignment="1">
      <alignment horizontal="left" vertical="top" wrapText="1"/>
    </xf>
    <xf numFmtId="0" fontId="4" fillId="3" borderId="9" xfId="0" applyFont="1" applyFill="1" applyBorder="1" applyAlignment="1" applyProtection="1">
      <alignment horizontal="center"/>
      <protection hidden="1"/>
    </xf>
    <xf numFmtId="0" fontId="4" fillId="3" borderId="10" xfId="0" applyFont="1" applyFill="1" applyBorder="1" applyAlignment="1" applyProtection="1">
      <alignment horizontal="center"/>
      <protection hidden="1"/>
    </xf>
    <xf numFmtId="0" fontId="9" fillId="0" borderId="0" xfId="0" quotePrefix="1" applyFont="1" applyAlignment="1" applyProtection="1">
      <alignment horizontal="center"/>
      <protection hidden="1"/>
    </xf>
    <xf numFmtId="0" fontId="9" fillId="0" borderId="0" xfId="0" applyFont="1" applyAlignment="1" applyProtection="1">
      <alignment horizontal="center"/>
      <protection hidden="1"/>
    </xf>
    <xf numFmtId="0" fontId="14" fillId="0" borderId="0" xfId="0" applyFont="1" applyAlignment="1" applyProtection="1">
      <alignment horizontal="left"/>
      <protection locked="0"/>
    </xf>
    <xf numFmtId="0" fontId="4" fillId="3" borderId="11" xfId="0" applyFont="1" applyFill="1" applyBorder="1" applyAlignment="1" applyProtection="1">
      <alignment horizontal="center"/>
      <protection hidden="1"/>
    </xf>
    <xf numFmtId="0" fontId="4" fillId="3" borderId="12" xfId="0" applyFont="1" applyFill="1" applyBorder="1" applyAlignment="1" applyProtection="1">
      <alignment horizontal="center"/>
      <protection hidden="1"/>
    </xf>
    <xf numFmtId="0" fontId="4" fillId="3" borderId="7" xfId="0" applyFont="1" applyFill="1" applyBorder="1" applyAlignment="1" applyProtection="1">
      <alignment horizontal="center"/>
      <protection locked="0"/>
    </xf>
    <xf numFmtId="0" fontId="4" fillId="3" borderId="8" xfId="0" applyFont="1" applyFill="1" applyBorder="1" applyAlignment="1" applyProtection="1">
      <alignment horizontal="center"/>
      <protection locked="0"/>
    </xf>
    <xf numFmtId="0" fontId="4" fillId="3" borderId="7" xfId="0" applyFont="1" applyFill="1" applyBorder="1" applyAlignment="1" applyProtection="1">
      <alignment horizontal="center"/>
      <protection hidden="1"/>
    </xf>
    <xf numFmtId="0" fontId="4" fillId="3" borderId="8" xfId="0" applyFont="1" applyFill="1" applyBorder="1" applyAlignment="1" applyProtection="1">
      <alignment horizontal="center"/>
      <protection hidden="1"/>
    </xf>
    <xf numFmtId="0" fontId="4" fillId="3" borderId="7" xfId="1" applyFont="1" applyFill="1" applyBorder="1" applyAlignment="1" applyProtection="1">
      <alignment horizontal="center"/>
      <protection hidden="1"/>
    </xf>
    <xf numFmtId="0" fontId="4" fillId="3" borderId="8" xfId="1" applyFont="1" applyFill="1" applyBorder="1" applyAlignment="1" applyProtection="1">
      <alignment horizontal="center"/>
      <protection hidden="1"/>
    </xf>
    <xf numFmtId="0" fontId="4" fillId="3" borderId="9" xfId="1" applyFont="1" applyFill="1" applyBorder="1" applyAlignment="1" applyProtection="1">
      <alignment horizontal="center"/>
      <protection hidden="1"/>
    </xf>
    <xf numFmtId="0" fontId="4" fillId="3" borderId="10" xfId="1" applyFont="1" applyFill="1" applyBorder="1" applyAlignment="1" applyProtection="1">
      <alignment horizontal="center"/>
      <protection hidden="1"/>
    </xf>
    <xf numFmtId="0" fontId="4" fillId="3" borderId="7" xfId="1" applyFont="1" applyFill="1" applyBorder="1" applyAlignment="1" applyProtection="1">
      <alignment horizontal="center"/>
      <protection locked="0"/>
    </xf>
    <xf numFmtId="0" fontId="4" fillId="3" borderId="8" xfId="1" applyFont="1" applyFill="1" applyBorder="1" applyAlignment="1" applyProtection="1">
      <alignment horizontal="center"/>
      <protection locked="0"/>
    </xf>
    <xf numFmtId="0" fontId="9" fillId="0" borderId="0" xfId="1" quotePrefix="1" applyFont="1" applyAlignment="1" applyProtection="1">
      <alignment horizontal="center"/>
      <protection hidden="1"/>
    </xf>
    <xf numFmtId="0" fontId="9" fillId="0" borderId="0" xfId="1" applyFont="1" applyAlignment="1" applyProtection="1">
      <alignment horizontal="center"/>
      <protection hidden="1"/>
    </xf>
    <xf numFmtId="0" fontId="10" fillId="0" borderId="0" xfId="1" applyFont="1" applyAlignment="1" applyProtection="1">
      <alignment horizontal="left"/>
      <protection locked="0"/>
    </xf>
    <xf numFmtId="0" fontId="21" fillId="3" borderId="11" xfId="1" applyFont="1" applyFill="1" applyBorder="1" applyAlignment="1" applyProtection="1">
      <alignment horizontal="center"/>
      <protection hidden="1"/>
    </xf>
    <xf numFmtId="0" fontId="21" fillId="3" borderId="12" xfId="1" applyFont="1" applyFill="1" applyBorder="1" applyAlignment="1" applyProtection="1">
      <alignment horizontal="center"/>
      <protection hidden="1"/>
    </xf>
    <xf numFmtId="0" fontId="22" fillId="3" borderId="11" xfId="1" applyFont="1" applyFill="1" applyBorder="1" applyAlignment="1" applyProtection="1">
      <alignment horizontal="center"/>
      <protection hidden="1"/>
    </xf>
    <xf numFmtId="0" fontId="22" fillId="3" borderId="12" xfId="1" applyFont="1" applyFill="1" applyBorder="1" applyAlignment="1" applyProtection="1">
      <alignment horizontal="center"/>
      <protection hidden="1"/>
    </xf>
    <xf numFmtId="0" fontId="4" fillId="3" borderId="12" xfId="1" applyFont="1" applyFill="1" applyBorder="1" applyAlignment="1" applyProtection="1">
      <alignment horizontal="center"/>
      <protection hidden="1"/>
    </xf>
    <xf numFmtId="0" fontId="10" fillId="0" borderId="0" xfId="1" applyFont="1" applyAlignment="1" applyProtection="1">
      <alignment horizontal="left"/>
      <protection hidden="1"/>
    </xf>
    <xf numFmtId="17" fontId="9" fillId="0" borderId="0" xfId="1" quotePrefix="1" applyNumberFormat="1" applyFont="1" applyAlignment="1" applyProtection="1">
      <alignment horizontal="center"/>
      <protection hidden="1"/>
    </xf>
    <xf numFmtId="0" fontId="4" fillId="3" borderId="11" xfId="1" applyFont="1" applyFill="1" applyBorder="1" applyAlignment="1" applyProtection="1">
      <alignment horizontal="center"/>
      <protection hidden="1"/>
    </xf>
    <xf numFmtId="0" fontId="2" fillId="3" borderId="11" xfId="1" applyFill="1" applyBorder="1" applyAlignment="1" applyProtection="1">
      <alignment horizontal="center"/>
      <protection hidden="1"/>
    </xf>
    <xf numFmtId="0" fontId="2" fillId="3" borderId="12" xfId="1" applyFill="1" applyBorder="1" applyAlignment="1" applyProtection="1">
      <alignment horizontal="center"/>
      <protection hidden="1"/>
    </xf>
  </cellXfs>
  <cellStyles count="2">
    <cellStyle name="Normal" xfId="0" builtinId="0"/>
    <cellStyle name="Normal 2" xfId="1" xr:uid="{00000000-0005-0000-0000-000001000000}"/>
  </cellStyles>
  <dxfs count="34">
    <dxf>
      <fill>
        <patternFill>
          <bgColor rgb="FFFF0000"/>
        </patternFill>
      </fill>
    </dxf>
    <dxf>
      <fill>
        <patternFill>
          <bgColor rgb="FFFF0000"/>
        </patternFill>
      </fill>
    </dxf>
    <dxf>
      <fill>
        <patternFill>
          <bgColor rgb="FFFF0000"/>
        </patternFill>
      </fill>
    </dxf>
    <dxf>
      <fill>
        <patternFill>
          <bgColor rgb="FFFF1919"/>
        </patternFill>
      </fill>
    </dxf>
    <dxf>
      <fill>
        <patternFill>
          <bgColor rgb="FFFF0000"/>
        </patternFill>
      </fill>
    </dxf>
    <dxf>
      <fill>
        <patternFill>
          <bgColor rgb="FFFF0000"/>
        </patternFill>
      </fill>
    </dxf>
    <dxf>
      <fill>
        <patternFill>
          <bgColor rgb="FFFF1919"/>
        </patternFill>
      </fill>
    </dxf>
    <dxf>
      <fill>
        <patternFill>
          <bgColor rgb="FFFF0000"/>
        </patternFill>
      </fill>
    </dxf>
    <dxf>
      <fill>
        <patternFill>
          <bgColor rgb="FFFF0000"/>
        </patternFill>
      </fill>
    </dxf>
    <dxf>
      <fill>
        <patternFill>
          <bgColor rgb="FFFF1919"/>
        </patternFill>
      </fill>
    </dxf>
    <dxf>
      <fill>
        <patternFill>
          <bgColor rgb="FFFF0000"/>
        </patternFill>
      </fill>
    </dxf>
    <dxf>
      <fill>
        <patternFill>
          <bgColor rgb="FFFF0000"/>
        </patternFill>
      </fill>
    </dxf>
    <dxf>
      <fill>
        <patternFill>
          <bgColor rgb="FFFF1919"/>
        </patternFill>
      </fill>
    </dxf>
    <dxf>
      <fill>
        <patternFill>
          <bgColor rgb="FFFF0000"/>
        </patternFill>
      </fill>
    </dxf>
    <dxf>
      <fill>
        <patternFill>
          <bgColor rgb="FFFF0000"/>
        </patternFill>
      </fill>
    </dxf>
    <dxf>
      <fill>
        <patternFill>
          <bgColor rgb="FFFF1919"/>
        </patternFill>
      </fill>
    </dxf>
    <dxf>
      <fill>
        <patternFill>
          <bgColor rgb="FFFF0000"/>
        </patternFill>
      </fill>
    </dxf>
    <dxf>
      <fill>
        <patternFill>
          <bgColor rgb="FFFF0000"/>
        </patternFill>
      </fill>
    </dxf>
    <dxf>
      <fill>
        <patternFill>
          <bgColor rgb="FFFF1919"/>
        </patternFill>
      </fill>
    </dxf>
    <dxf>
      <fill>
        <patternFill>
          <bgColor rgb="FFFF0000"/>
        </patternFill>
      </fill>
    </dxf>
    <dxf>
      <fill>
        <patternFill>
          <bgColor rgb="FFFF0000"/>
        </patternFill>
      </fill>
    </dxf>
    <dxf>
      <fill>
        <patternFill>
          <bgColor rgb="FFFF1919"/>
        </patternFill>
      </fill>
    </dxf>
    <dxf>
      <fill>
        <patternFill>
          <bgColor rgb="FFFF0000"/>
        </patternFill>
      </fill>
    </dxf>
    <dxf>
      <fill>
        <patternFill>
          <bgColor rgb="FFFF0000"/>
        </patternFill>
      </fill>
    </dxf>
    <dxf>
      <fill>
        <patternFill>
          <bgColor rgb="FFFF1919"/>
        </patternFill>
      </fill>
    </dxf>
    <dxf>
      <fill>
        <patternFill>
          <bgColor rgb="FFFF0000"/>
        </patternFill>
      </fill>
    </dxf>
    <dxf>
      <fill>
        <patternFill>
          <bgColor rgb="FFFF1919"/>
        </patternFill>
      </fill>
    </dxf>
    <dxf>
      <fill>
        <patternFill>
          <bgColor rgb="FFFF0000"/>
        </patternFill>
      </fill>
    </dxf>
    <dxf>
      <fill>
        <patternFill>
          <bgColor rgb="FFFF1919"/>
        </patternFill>
      </fill>
    </dxf>
    <dxf>
      <fill>
        <patternFill>
          <bgColor rgb="FFFF0000"/>
        </patternFill>
      </fill>
    </dxf>
    <dxf>
      <fill>
        <patternFill>
          <bgColor rgb="FFFF1919"/>
        </patternFill>
      </fill>
    </dxf>
    <dxf>
      <fill>
        <patternFill>
          <bgColor rgb="FFFF0000"/>
        </patternFill>
      </fill>
    </dxf>
    <dxf>
      <fill>
        <patternFill>
          <bgColor rgb="FFFF0000"/>
        </patternFill>
      </fill>
    </dxf>
    <dxf>
      <fill>
        <patternFill>
          <bgColor rgb="FFFF1919"/>
        </patternFill>
      </fill>
    </dxf>
  </dxfs>
  <tableStyles count="0" defaultTableStyle="TableStyleMedium9" defaultPivotStyle="PivotStyleLight16"/>
  <colors>
    <mruColors>
      <color rgb="FFFF0000"/>
      <color rgb="FFFF1919"/>
      <color rgb="FFFF3300"/>
      <color rgb="FFFF4F4F"/>
      <color rgb="FFE91B1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gif"/><Relationship Id="rId1" Type="http://schemas.openxmlformats.org/officeDocument/2006/relationships/hyperlink" Target="javascript:ToggleDiv('divExpCollAsst_772184371')" TargetMode="External"/><Relationship Id="rId4" Type="http://schemas.openxmlformats.org/officeDocument/2006/relationships/image" Target="../media/image3.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2.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3.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14.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15.jpeg"/></Relationships>
</file>

<file path=xl/drawings/_rels/drawing2.xml.rels><?xml version="1.0" encoding="UTF-8" standalone="yes"?>
<Relationships xmlns="http://schemas.openxmlformats.org/package/2006/relationships"><Relationship Id="rId1" Type="http://schemas.openxmlformats.org/officeDocument/2006/relationships/image" Target="../media/image4.jpeg"/></Relationships>
</file>

<file path=xl/drawings/_rels/drawing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gif"/><Relationship Id="rId1" Type="http://schemas.openxmlformats.org/officeDocument/2006/relationships/hyperlink" Target="javascript:ToggleDiv('divExpCollAsst_772184371')" TargetMode="External"/><Relationship Id="rId4"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5.jpeg"/></Relationships>
</file>

<file path=xl/drawings/_rels/drawing5.xml.rels><?xml version="1.0" encoding="UTF-8" standalone="yes"?>
<Relationships xmlns="http://schemas.openxmlformats.org/package/2006/relationships"><Relationship Id="rId1" Type="http://schemas.openxmlformats.org/officeDocument/2006/relationships/image" Target="../media/image6.jpeg"/></Relationships>
</file>

<file path=xl/drawings/_rels/drawing6.xml.rels><?xml version="1.0" encoding="UTF-8" standalone="yes"?>
<Relationships xmlns="http://schemas.openxmlformats.org/package/2006/relationships"><Relationship Id="rId1" Type="http://schemas.openxmlformats.org/officeDocument/2006/relationships/image" Target="../media/image7.jpeg"/></Relationships>
</file>

<file path=xl/drawings/_rels/drawing7.xml.rels><?xml version="1.0" encoding="UTF-8" standalone="yes"?>
<Relationships xmlns="http://schemas.openxmlformats.org/package/2006/relationships"><Relationship Id="rId1" Type="http://schemas.openxmlformats.org/officeDocument/2006/relationships/image" Target="../media/image8.jpeg"/></Relationships>
</file>

<file path=xl/drawings/_rels/drawing8.xml.rels><?xml version="1.0" encoding="UTF-8" standalone="yes"?>
<Relationships xmlns="http://schemas.openxmlformats.org/package/2006/relationships"><Relationship Id="rId1" Type="http://schemas.openxmlformats.org/officeDocument/2006/relationships/image" Target="../media/image9.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0.jpeg"/></Relationships>
</file>

<file path=xl/drawings/drawing1.xml><?xml version="1.0" encoding="utf-8"?>
<xdr:wsDr xmlns:xdr="http://schemas.openxmlformats.org/drawingml/2006/spreadsheetDrawing" xmlns:a="http://schemas.openxmlformats.org/drawingml/2006/main">
  <xdr:twoCellAnchor>
    <xdr:from>
      <xdr:col>1</xdr:col>
      <xdr:colOff>438150</xdr:colOff>
      <xdr:row>21</xdr:row>
      <xdr:rowOff>0</xdr:rowOff>
    </xdr:from>
    <xdr:to>
      <xdr:col>2</xdr:col>
      <xdr:colOff>514350</xdr:colOff>
      <xdr:row>29</xdr:row>
      <xdr:rowOff>0</xdr:rowOff>
    </xdr:to>
    <xdr:sp macro="" textlink="">
      <xdr:nvSpPr>
        <xdr:cNvPr id="6" name="Line 5">
          <a:extLst>
            <a:ext uri="{FF2B5EF4-FFF2-40B4-BE49-F238E27FC236}">
              <a16:creationId xmlns:a16="http://schemas.microsoft.com/office/drawing/2014/main" id="{00000000-0008-0000-0000-000006000000}"/>
            </a:ext>
          </a:extLst>
        </xdr:cNvPr>
        <xdr:cNvSpPr>
          <a:spLocks noChangeShapeType="1"/>
        </xdr:cNvSpPr>
      </xdr:nvSpPr>
      <xdr:spPr bwMode="auto">
        <a:xfrm flipV="1">
          <a:off x="1047750" y="4676775"/>
          <a:ext cx="685800" cy="1524000"/>
        </a:xfrm>
        <a:prstGeom prst="line">
          <a:avLst/>
        </a:prstGeom>
        <a:noFill/>
        <a:ln w="9525">
          <a:solidFill>
            <a:srgbClr val="000000"/>
          </a:solidFill>
          <a:round/>
          <a:headEnd/>
          <a:tailEnd type="triangle" w="med" len="med"/>
        </a:ln>
      </xdr:spPr>
    </xdr:sp>
    <xdr:clientData/>
  </xdr:twoCellAnchor>
  <xdr:twoCellAnchor>
    <xdr:from>
      <xdr:col>0</xdr:col>
      <xdr:colOff>219076</xdr:colOff>
      <xdr:row>11</xdr:row>
      <xdr:rowOff>9525</xdr:rowOff>
    </xdr:from>
    <xdr:to>
      <xdr:col>0</xdr:col>
      <xdr:colOff>581026</xdr:colOff>
      <xdr:row>14</xdr:row>
      <xdr:rowOff>9526</xdr:rowOff>
    </xdr:to>
    <xdr:cxnSp macro="">
      <xdr:nvCxnSpPr>
        <xdr:cNvPr id="8" name="Lige pilforbindelse 7">
          <a:extLst>
            <a:ext uri="{FF2B5EF4-FFF2-40B4-BE49-F238E27FC236}">
              <a16:creationId xmlns:a16="http://schemas.microsoft.com/office/drawing/2014/main" id="{00000000-0008-0000-0000-000008000000}"/>
            </a:ext>
          </a:extLst>
        </xdr:cNvPr>
        <xdr:cNvCxnSpPr/>
      </xdr:nvCxnSpPr>
      <xdr:spPr>
        <a:xfrm rot="5400000" flipH="1" flipV="1">
          <a:off x="104775" y="2771776"/>
          <a:ext cx="590551" cy="36195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200025</xdr:colOff>
      <xdr:row>11</xdr:row>
      <xdr:rowOff>38100</xdr:rowOff>
    </xdr:from>
    <xdr:to>
      <xdr:col>3</xdr:col>
      <xdr:colOff>581025</xdr:colOff>
      <xdr:row>13</xdr:row>
      <xdr:rowOff>180976</xdr:rowOff>
    </xdr:to>
    <xdr:cxnSp macro="">
      <xdr:nvCxnSpPr>
        <xdr:cNvPr id="14" name="Lige pilforbindelse 13">
          <a:extLst>
            <a:ext uri="{FF2B5EF4-FFF2-40B4-BE49-F238E27FC236}">
              <a16:creationId xmlns:a16="http://schemas.microsoft.com/office/drawing/2014/main" id="{00000000-0008-0000-0000-00000E000000}"/>
            </a:ext>
          </a:extLst>
        </xdr:cNvPr>
        <xdr:cNvCxnSpPr/>
      </xdr:nvCxnSpPr>
      <xdr:spPr>
        <a:xfrm rot="5400000" flipH="1" flipV="1">
          <a:off x="1947862" y="2767013"/>
          <a:ext cx="542926" cy="38100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180975</xdr:colOff>
      <xdr:row>11</xdr:row>
      <xdr:rowOff>28575</xdr:rowOff>
    </xdr:from>
    <xdr:to>
      <xdr:col>6</xdr:col>
      <xdr:colOff>600075</xdr:colOff>
      <xdr:row>14</xdr:row>
      <xdr:rowOff>1</xdr:rowOff>
    </xdr:to>
    <xdr:cxnSp macro="">
      <xdr:nvCxnSpPr>
        <xdr:cNvPr id="15" name="Lige pilforbindelse 14">
          <a:extLst>
            <a:ext uri="{FF2B5EF4-FFF2-40B4-BE49-F238E27FC236}">
              <a16:creationId xmlns:a16="http://schemas.microsoft.com/office/drawing/2014/main" id="{00000000-0008-0000-0000-00000F000000}"/>
            </a:ext>
          </a:extLst>
        </xdr:cNvPr>
        <xdr:cNvCxnSpPr/>
      </xdr:nvCxnSpPr>
      <xdr:spPr>
        <a:xfrm rot="5400000" flipH="1" flipV="1">
          <a:off x="3767137" y="2747963"/>
          <a:ext cx="561976" cy="41910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476250</xdr:colOff>
      <xdr:row>3</xdr:row>
      <xdr:rowOff>76199</xdr:rowOff>
    </xdr:from>
    <xdr:to>
      <xdr:col>1</xdr:col>
      <xdr:colOff>257175</xdr:colOff>
      <xdr:row>7</xdr:row>
      <xdr:rowOff>104774</xdr:rowOff>
    </xdr:to>
    <xdr:cxnSp macro="">
      <xdr:nvCxnSpPr>
        <xdr:cNvPr id="20" name="Lige pilforbindelse 19">
          <a:extLst>
            <a:ext uri="{FF2B5EF4-FFF2-40B4-BE49-F238E27FC236}">
              <a16:creationId xmlns:a16="http://schemas.microsoft.com/office/drawing/2014/main" id="{00000000-0008-0000-0000-000014000000}"/>
            </a:ext>
          </a:extLst>
        </xdr:cNvPr>
        <xdr:cNvCxnSpPr/>
      </xdr:nvCxnSpPr>
      <xdr:spPr>
        <a:xfrm rot="16200000" flipH="1">
          <a:off x="219075" y="523874"/>
          <a:ext cx="904875" cy="390525"/>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476251</xdr:colOff>
      <xdr:row>3</xdr:row>
      <xdr:rowOff>295275</xdr:rowOff>
    </xdr:from>
    <xdr:to>
      <xdr:col>8</xdr:col>
      <xdr:colOff>352426</xdr:colOff>
      <xdr:row>7</xdr:row>
      <xdr:rowOff>95250</xdr:rowOff>
    </xdr:to>
    <xdr:cxnSp macro="">
      <xdr:nvCxnSpPr>
        <xdr:cNvPr id="22" name="Lige pilforbindelse 21">
          <a:extLst>
            <a:ext uri="{FF2B5EF4-FFF2-40B4-BE49-F238E27FC236}">
              <a16:creationId xmlns:a16="http://schemas.microsoft.com/office/drawing/2014/main" id="{00000000-0008-0000-0000-000016000000}"/>
            </a:ext>
          </a:extLst>
        </xdr:cNvPr>
        <xdr:cNvCxnSpPr/>
      </xdr:nvCxnSpPr>
      <xdr:spPr>
        <a:xfrm rot="5400000">
          <a:off x="4552951" y="676275"/>
          <a:ext cx="866775" cy="485775"/>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9</xdr:col>
      <xdr:colOff>0</xdr:colOff>
      <xdr:row>0</xdr:row>
      <xdr:rowOff>0</xdr:rowOff>
    </xdr:from>
    <xdr:to>
      <xdr:col>9</xdr:col>
      <xdr:colOff>79194</xdr:colOff>
      <xdr:row>0</xdr:row>
      <xdr:rowOff>79194</xdr:rowOff>
    </xdr:to>
    <xdr:pic>
      <xdr:nvPicPr>
        <xdr:cNvPr id="1028" name="divExpCollAsst_772184371_img" descr="Vis">
          <a:hlinkClick xmlns:r="http://schemas.openxmlformats.org/officeDocument/2006/relationships" r:id="rId1"/>
          <a:extLst>
            <a:ext uri="{FF2B5EF4-FFF2-40B4-BE49-F238E27FC236}">
              <a16:creationId xmlns:a16="http://schemas.microsoft.com/office/drawing/2014/main" id="{00000000-0008-0000-0000-00000404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609600" y="17840325"/>
          <a:ext cx="85725" cy="85725"/>
        </a:xfrm>
        <a:prstGeom prst="rect">
          <a:avLst/>
        </a:prstGeom>
        <a:noFill/>
      </xdr:spPr>
    </xdr:pic>
    <xdr:clientData/>
  </xdr:twoCellAnchor>
  <xdr:twoCellAnchor editAs="oneCell">
    <xdr:from>
      <xdr:col>0</xdr:col>
      <xdr:colOff>31568</xdr:colOff>
      <xdr:row>115</xdr:row>
      <xdr:rowOff>94705</xdr:rowOff>
    </xdr:from>
    <xdr:to>
      <xdr:col>9</xdr:col>
      <xdr:colOff>264666</xdr:colOff>
      <xdr:row>136</xdr:row>
      <xdr:rowOff>92529</xdr:rowOff>
    </xdr:to>
    <xdr:pic>
      <xdr:nvPicPr>
        <xdr:cNvPr id="17" name="Billede 16">
          <a:extLst>
            <a:ext uri="{FF2B5EF4-FFF2-40B4-BE49-F238E27FC236}">
              <a16:creationId xmlns:a16="http://schemas.microsoft.com/office/drawing/2014/main" id="{7ED9C7AE-E4E7-4880-B978-9C3E52350829}"/>
            </a:ext>
          </a:extLst>
        </xdr:cNvPr>
        <xdr:cNvPicPr>
          <a:picLocks noChangeAspect="1"/>
        </xdr:cNvPicPr>
      </xdr:nvPicPr>
      <xdr:blipFill>
        <a:blip xmlns:r="http://schemas.openxmlformats.org/officeDocument/2006/relationships" r:embed="rId3"/>
        <a:stretch>
          <a:fillRect/>
        </a:stretch>
      </xdr:blipFill>
      <xdr:spPr>
        <a:xfrm>
          <a:off x="31568" y="16042276"/>
          <a:ext cx="6912573" cy="3886200"/>
        </a:xfrm>
        <a:prstGeom prst="rect">
          <a:avLst/>
        </a:prstGeom>
      </xdr:spPr>
    </xdr:pic>
    <xdr:clientData/>
  </xdr:twoCellAnchor>
  <xdr:twoCellAnchor editAs="oneCell">
    <xdr:from>
      <xdr:col>0</xdr:col>
      <xdr:colOff>0</xdr:colOff>
      <xdr:row>138</xdr:row>
      <xdr:rowOff>38099</xdr:rowOff>
    </xdr:from>
    <xdr:to>
      <xdr:col>9</xdr:col>
      <xdr:colOff>37263</xdr:colOff>
      <xdr:row>159</xdr:row>
      <xdr:rowOff>25035</xdr:rowOff>
    </xdr:to>
    <xdr:pic>
      <xdr:nvPicPr>
        <xdr:cNvPr id="18" name="Billede 17">
          <a:extLst>
            <a:ext uri="{FF2B5EF4-FFF2-40B4-BE49-F238E27FC236}">
              <a16:creationId xmlns:a16="http://schemas.microsoft.com/office/drawing/2014/main" id="{6D987D33-1B96-4252-8D61-010848CA00C1}"/>
            </a:ext>
          </a:extLst>
        </xdr:cNvPr>
        <xdr:cNvPicPr>
          <a:picLocks noChangeAspect="1"/>
        </xdr:cNvPicPr>
      </xdr:nvPicPr>
      <xdr:blipFill>
        <a:blip xmlns:r="http://schemas.openxmlformats.org/officeDocument/2006/relationships" r:embed="rId4"/>
        <a:stretch>
          <a:fillRect/>
        </a:stretch>
      </xdr:blipFill>
      <xdr:spPr>
        <a:xfrm>
          <a:off x="0" y="20247428"/>
          <a:ext cx="6721092" cy="3873136"/>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10</xdr:col>
      <xdr:colOff>30480</xdr:colOff>
      <xdr:row>1</xdr:row>
      <xdr:rowOff>0</xdr:rowOff>
    </xdr:from>
    <xdr:to>
      <xdr:col>10</xdr:col>
      <xdr:colOff>1659527</xdr:colOff>
      <xdr:row>7</xdr:row>
      <xdr:rowOff>96279</xdr:rowOff>
    </xdr:to>
    <xdr:pic>
      <xdr:nvPicPr>
        <xdr:cNvPr id="3" name="Billede 2" descr="Mobil messestand AUtoCampus til Aarhus Universitet - Popup container">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26380" y="289560"/>
          <a:ext cx="1653540" cy="1242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10</xdr:col>
      <xdr:colOff>441961</xdr:colOff>
      <xdr:row>0</xdr:row>
      <xdr:rowOff>0</xdr:rowOff>
    </xdr:from>
    <xdr:to>
      <xdr:col>11</xdr:col>
      <xdr:colOff>0</xdr:colOff>
      <xdr:row>8</xdr:row>
      <xdr:rowOff>173624</xdr:rowOff>
    </xdr:to>
    <xdr:pic>
      <xdr:nvPicPr>
        <xdr:cNvPr id="3" name="Billede 2" descr="Aarhus Universitet | lex.dk – Trap Danmark">
          <a:extLst>
            <a:ext uri="{FF2B5EF4-FFF2-40B4-BE49-F238E27FC236}">
              <a16:creationId xmlns:a16="http://schemas.microsoft.com/office/drawing/2014/main" id="{00000000-0008-0000-09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29201" y="0"/>
          <a:ext cx="1295399" cy="17330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10</xdr:col>
      <xdr:colOff>22860</xdr:colOff>
      <xdr:row>1</xdr:row>
      <xdr:rowOff>7620</xdr:rowOff>
    </xdr:from>
    <xdr:to>
      <xdr:col>17</xdr:col>
      <xdr:colOff>11713</xdr:colOff>
      <xdr:row>7</xdr:row>
      <xdr:rowOff>97911</xdr:rowOff>
    </xdr:to>
    <xdr:pic>
      <xdr:nvPicPr>
        <xdr:cNvPr id="3" name="Billede 2" descr="Omdiskuteret styringseftersyn af de danske universiteter |  Forskningspolitikk">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61660" y="297180"/>
          <a:ext cx="1656000" cy="1242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10</xdr:col>
      <xdr:colOff>45720</xdr:colOff>
      <xdr:row>1</xdr:row>
      <xdr:rowOff>7633</xdr:rowOff>
    </xdr:from>
    <xdr:to>
      <xdr:col>17</xdr:col>
      <xdr:colOff>21771</xdr:colOff>
      <xdr:row>6</xdr:row>
      <xdr:rowOff>155354</xdr:rowOff>
    </xdr:to>
    <xdr:pic>
      <xdr:nvPicPr>
        <xdr:cNvPr id="3" name="Billede 2" descr="Aarhus Universitet - Central Denmark EU Office">
          <a:extLst>
            <a:ext uri="{FF2B5EF4-FFF2-40B4-BE49-F238E27FC236}">
              <a16:creationId xmlns:a16="http://schemas.microsoft.com/office/drawing/2014/main" id="{00000000-0008-0000-0B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18760" y="297193"/>
          <a:ext cx="1653540" cy="110239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10</xdr:col>
      <xdr:colOff>266700</xdr:colOff>
      <xdr:row>1</xdr:row>
      <xdr:rowOff>2460</xdr:rowOff>
    </xdr:from>
    <xdr:to>
      <xdr:col>11</xdr:col>
      <xdr:colOff>0</xdr:colOff>
      <xdr:row>8</xdr:row>
      <xdr:rowOff>171189</xdr:rowOff>
    </xdr:to>
    <xdr:pic>
      <xdr:nvPicPr>
        <xdr:cNvPr id="4" name="Billede 3" descr="Aarhus Universitet">
          <a:extLst>
            <a:ext uri="{FF2B5EF4-FFF2-40B4-BE49-F238E27FC236}">
              <a16:creationId xmlns:a16="http://schemas.microsoft.com/office/drawing/2014/main" id="{00000000-0008-0000-0C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44440" y="292020"/>
          <a:ext cx="1432560" cy="14325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15240</xdr:colOff>
      <xdr:row>1</xdr:row>
      <xdr:rowOff>7628</xdr:rowOff>
    </xdr:from>
    <xdr:to>
      <xdr:col>11</xdr:col>
      <xdr:colOff>0</xdr:colOff>
      <xdr:row>7</xdr:row>
      <xdr:rowOff>111034</xdr:rowOff>
    </xdr:to>
    <xdr:pic>
      <xdr:nvPicPr>
        <xdr:cNvPr id="3" name="Billede 2" descr="Aarhus Universitet - Arkitekturbilleder">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90160" y="297188"/>
          <a:ext cx="1668780" cy="13258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438150</xdr:colOff>
      <xdr:row>21</xdr:row>
      <xdr:rowOff>0</xdr:rowOff>
    </xdr:from>
    <xdr:to>
      <xdr:col>2</xdr:col>
      <xdr:colOff>514350</xdr:colOff>
      <xdr:row>29</xdr:row>
      <xdr:rowOff>0</xdr:rowOff>
    </xdr:to>
    <xdr:sp macro="" textlink="">
      <xdr:nvSpPr>
        <xdr:cNvPr id="2" name="Line 5">
          <a:extLst>
            <a:ext uri="{FF2B5EF4-FFF2-40B4-BE49-F238E27FC236}">
              <a16:creationId xmlns:a16="http://schemas.microsoft.com/office/drawing/2014/main" id="{3F7F4B68-EAA8-4996-B1CD-BB92C6774EE2}"/>
            </a:ext>
          </a:extLst>
        </xdr:cNvPr>
        <xdr:cNvSpPr>
          <a:spLocks noChangeShapeType="1"/>
        </xdr:cNvSpPr>
      </xdr:nvSpPr>
      <xdr:spPr bwMode="auto">
        <a:xfrm flipV="1">
          <a:off x="1047750" y="5334000"/>
          <a:ext cx="685800" cy="1524000"/>
        </a:xfrm>
        <a:prstGeom prst="line">
          <a:avLst/>
        </a:prstGeom>
        <a:noFill/>
        <a:ln w="9525">
          <a:solidFill>
            <a:srgbClr val="000000"/>
          </a:solidFill>
          <a:round/>
          <a:headEnd/>
          <a:tailEnd type="triangle" w="med" len="med"/>
        </a:ln>
      </xdr:spPr>
    </xdr:sp>
    <xdr:clientData/>
  </xdr:twoCellAnchor>
  <xdr:twoCellAnchor>
    <xdr:from>
      <xdr:col>0</xdr:col>
      <xdr:colOff>219076</xdr:colOff>
      <xdr:row>11</xdr:row>
      <xdr:rowOff>9525</xdr:rowOff>
    </xdr:from>
    <xdr:to>
      <xdr:col>0</xdr:col>
      <xdr:colOff>581026</xdr:colOff>
      <xdr:row>14</xdr:row>
      <xdr:rowOff>9526</xdr:rowOff>
    </xdr:to>
    <xdr:cxnSp macro="">
      <xdr:nvCxnSpPr>
        <xdr:cNvPr id="3" name="Lige pilforbindelse 2">
          <a:extLst>
            <a:ext uri="{FF2B5EF4-FFF2-40B4-BE49-F238E27FC236}">
              <a16:creationId xmlns:a16="http://schemas.microsoft.com/office/drawing/2014/main" id="{56AA2DF6-C338-475B-A522-7B705B1D5976}"/>
            </a:ext>
          </a:extLst>
        </xdr:cNvPr>
        <xdr:cNvCxnSpPr/>
      </xdr:nvCxnSpPr>
      <xdr:spPr>
        <a:xfrm rot="5400000" flipH="1" flipV="1">
          <a:off x="104775" y="2667001"/>
          <a:ext cx="590551" cy="36195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200025</xdr:colOff>
      <xdr:row>11</xdr:row>
      <xdr:rowOff>38100</xdr:rowOff>
    </xdr:from>
    <xdr:to>
      <xdr:col>3</xdr:col>
      <xdr:colOff>581025</xdr:colOff>
      <xdr:row>13</xdr:row>
      <xdr:rowOff>180976</xdr:rowOff>
    </xdr:to>
    <xdr:cxnSp macro="">
      <xdr:nvCxnSpPr>
        <xdr:cNvPr id="4" name="Lige pilforbindelse 3">
          <a:extLst>
            <a:ext uri="{FF2B5EF4-FFF2-40B4-BE49-F238E27FC236}">
              <a16:creationId xmlns:a16="http://schemas.microsoft.com/office/drawing/2014/main" id="{EDF3EE18-B6AA-4E3A-9B93-7E0A584FC3BD}"/>
            </a:ext>
          </a:extLst>
        </xdr:cNvPr>
        <xdr:cNvCxnSpPr/>
      </xdr:nvCxnSpPr>
      <xdr:spPr>
        <a:xfrm rot="5400000" flipH="1" flipV="1">
          <a:off x="1947862" y="2662238"/>
          <a:ext cx="542926" cy="38100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180975</xdr:colOff>
      <xdr:row>11</xdr:row>
      <xdr:rowOff>28575</xdr:rowOff>
    </xdr:from>
    <xdr:to>
      <xdr:col>6</xdr:col>
      <xdr:colOff>600075</xdr:colOff>
      <xdr:row>14</xdr:row>
      <xdr:rowOff>1</xdr:rowOff>
    </xdr:to>
    <xdr:cxnSp macro="">
      <xdr:nvCxnSpPr>
        <xdr:cNvPr id="5" name="Lige pilforbindelse 4">
          <a:extLst>
            <a:ext uri="{FF2B5EF4-FFF2-40B4-BE49-F238E27FC236}">
              <a16:creationId xmlns:a16="http://schemas.microsoft.com/office/drawing/2014/main" id="{7C0C56A1-045B-43FB-93C6-7FD831264AFB}"/>
            </a:ext>
          </a:extLst>
        </xdr:cNvPr>
        <xdr:cNvCxnSpPr/>
      </xdr:nvCxnSpPr>
      <xdr:spPr>
        <a:xfrm rot="5400000" flipH="1" flipV="1">
          <a:off x="3767137" y="2643188"/>
          <a:ext cx="561976" cy="41910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476250</xdr:colOff>
      <xdr:row>3</xdr:row>
      <xdr:rowOff>76199</xdr:rowOff>
    </xdr:from>
    <xdr:to>
      <xdr:col>1</xdr:col>
      <xdr:colOff>257175</xdr:colOff>
      <xdr:row>7</xdr:row>
      <xdr:rowOff>104774</xdr:rowOff>
    </xdr:to>
    <xdr:cxnSp macro="">
      <xdr:nvCxnSpPr>
        <xdr:cNvPr id="6" name="Lige pilforbindelse 5">
          <a:extLst>
            <a:ext uri="{FF2B5EF4-FFF2-40B4-BE49-F238E27FC236}">
              <a16:creationId xmlns:a16="http://schemas.microsoft.com/office/drawing/2014/main" id="{E33D7598-08D0-4ADF-99B7-895B89130424}"/>
            </a:ext>
          </a:extLst>
        </xdr:cNvPr>
        <xdr:cNvCxnSpPr/>
      </xdr:nvCxnSpPr>
      <xdr:spPr>
        <a:xfrm rot="16200000" flipH="1">
          <a:off x="123825" y="1104899"/>
          <a:ext cx="1095375" cy="390525"/>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476251</xdr:colOff>
      <xdr:row>3</xdr:row>
      <xdr:rowOff>295275</xdr:rowOff>
    </xdr:from>
    <xdr:to>
      <xdr:col>8</xdr:col>
      <xdr:colOff>352426</xdr:colOff>
      <xdr:row>7</xdr:row>
      <xdr:rowOff>95250</xdr:rowOff>
    </xdr:to>
    <xdr:cxnSp macro="">
      <xdr:nvCxnSpPr>
        <xdr:cNvPr id="7" name="Lige pilforbindelse 6">
          <a:extLst>
            <a:ext uri="{FF2B5EF4-FFF2-40B4-BE49-F238E27FC236}">
              <a16:creationId xmlns:a16="http://schemas.microsoft.com/office/drawing/2014/main" id="{F61E8BB8-5653-40D3-AC16-B830AA70B1C1}"/>
            </a:ext>
          </a:extLst>
        </xdr:cNvPr>
        <xdr:cNvCxnSpPr/>
      </xdr:nvCxnSpPr>
      <xdr:spPr>
        <a:xfrm rot="5400000">
          <a:off x="4552951" y="1162050"/>
          <a:ext cx="866775" cy="485775"/>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9</xdr:col>
      <xdr:colOff>0</xdr:colOff>
      <xdr:row>0</xdr:row>
      <xdr:rowOff>0</xdr:rowOff>
    </xdr:from>
    <xdr:to>
      <xdr:col>9</xdr:col>
      <xdr:colOff>79194</xdr:colOff>
      <xdr:row>0</xdr:row>
      <xdr:rowOff>79194</xdr:rowOff>
    </xdr:to>
    <xdr:pic>
      <xdr:nvPicPr>
        <xdr:cNvPr id="8" name="divExpCollAsst_772184371_img" descr="Vis">
          <a:hlinkClick xmlns:r="http://schemas.openxmlformats.org/officeDocument/2006/relationships" r:id="rId1"/>
          <a:extLst>
            <a:ext uri="{FF2B5EF4-FFF2-40B4-BE49-F238E27FC236}">
              <a16:creationId xmlns:a16="http://schemas.microsoft.com/office/drawing/2014/main" id="{D130BB43-0FF8-4B88-AE4F-396C0005E2C3}"/>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6638925" y="0"/>
          <a:ext cx="79194" cy="79194"/>
        </a:xfrm>
        <a:prstGeom prst="rect">
          <a:avLst/>
        </a:prstGeom>
        <a:noFill/>
      </xdr:spPr>
    </xdr:pic>
    <xdr:clientData/>
  </xdr:twoCellAnchor>
  <xdr:twoCellAnchor editAs="oneCell">
    <xdr:from>
      <xdr:col>0</xdr:col>
      <xdr:colOff>31568</xdr:colOff>
      <xdr:row>78</xdr:row>
      <xdr:rowOff>123280</xdr:rowOff>
    </xdr:from>
    <xdr:to>
      <xdr:col>11</xdr:col>
      <xdr:colOff>197991</xdr:colOff>
      <xdr:row>99</xdr:row>
      <xdr:rowOff>121104</xdr:rowOff>
    </xdr:to>
    <xdr:pic>
      <xdr:nvPicPr>
        <xdr:cNvPr id="9" name="Billede 8">
          <a:extLst>
            <a:ext uri="{FF2B5EF4-FFF2-40B4-BE49-F238E27FC236}">
              <a16:creationId xmlns:a16="http://schemas.microsoft.com/office/drawing/2014/main" id="{658F3064-C9C1-41C9-BB90-E7653F16CB5F}"/>
            </a:ext>
          </a:extLst>
        </xdr:cNvPr>
        <xdr:cNvPicPr>
          <a:picLocks noChangeAspect="1"/>
        </xdr:cNvPicPr>
      </xdr:nvPicPr>
      <xdr:blipFill>
        <a:blip xmlns:r="http://schemas.openxmlformats.org/officeDocument/2006/relationships" r:embed="rId3"/>
        <a:stretch>
          <a:fillRect/>
        </a:stretch>
      </xdr:blipFill>
      <xdr:spPr>
        <a:xfrm>
          <a:off x="31568" y="16668205"/>
          <a:ext cx="6872023" cy="3998324"/>
        </a:xfrm>
        <a:prstGeom prst="rect">
          <a:avLst/>
        </a:prstGeom>
      </xdr:spPr>
    </xdr:pic>
    <xdr:clientData/>
  </xdr:twoCellAnchor>
  <xdr:twoCellAnchor editAs="oneCell">
    <xdr:from>
      <xdr:col>0</xdr:col>
      <xdr:colOff>0</xdr:colOff>
      <xdr:row>101</xdr:row>
      <xdr:rowOff>38099</xdr:rowOff>
    </xdr:from>
    <xdr:to>
      <xdr:col>10</xdr:col>
      <xdr:colOff>580188</xdr:colOff>
      <xdr:row>122</xdr:row>
      <xdr:rowOff>25035</xdr:rowOff>
    </xdr:to>
    <xdr:pic>
      <xdr:nvPicPr>
        <xdr:cNvPr id="10" name="Billede 9">
          <a:extLst>
            <a:ext uri="{FF2B5EF4-FFF2-40B4-BE49-F238E27FC236}">
              <a16:creationId xmlns:a16="http://schemas.microsoft.com/office/drawing/2014/main" id="{CEDD54D6-3D1A-4103-849F-1E159B97CB18}"/>
            </a:ext>
          </a:extLst>
        </xdr:cNvPr>
        <xdr:cNvPicPr>
          <a:picLocks noChangeAspect="1"/>
        </xdr:cNvPicPr>
      </xdr:nvPicPr>
      <xdr:blipFill>
        <a:blip xmlns:r="http://schemas.openxmlformats.org/officeDocument/2006/relationships" r:embed="rId4"/>
        <a:stretch>
          <a:fillRect/>
        </a:stretch>
      </xdr:blipFill>
      <xdr:spPr>
        <a:xfrm>
          <a:off x="0" y="20964524"/>
          <a:ext cx="6676188" cy="398743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10</xdr:col>
      <xdr:colOff>0</xdr:colOff>
      <xdr:row>0</xdr:row>
      <xdr:rowOff>281951</xdr:rowOff>
    </xdr:from>
    <xdr:to>
      <xdr:col>12</xdr:col>
      <xdr:colOff>0</xdr:colOff>
      <xdr:row>8</xdr:row>
      <xdr:rowOff>53939</xdr:rowOff>
    </xdr:to>
    <xdr:pic>
      <xdr:nvPicPr>
        <xdr:cNvPr id="5" name="Billede 4" descr="Aarhus Universitet | lex.dk – Den Store Danske">
          <a:extLst>
            <a:ext uri="{FF2B5EF4-FFF2-40B4-BE49-F238E27FC236}">
              <a16:creationId xmlns:a16="http://schemas.microsoft.com/office/drawing/2014/main" id="{00000000-0008-0000-02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9700" y="281951"/>
          <a:ext cx="1678860" cy="132374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10</xdr:col>
      <xdr:colOff>7620</xdr:colOff>
      <xdr:row>1</xdr:row>
      <xdr:rowOff>7632</xdr:rowOff>
    </xdr:from>
    <xdr:to>
      <xdr:col>16</xdr:col>
      <xdr:colOff>0</xdr:colOff>
      <xdr:row>7</xdr:row>
      <xdr:rowOff>106951</xdr:rowOff>
    </xdr:to>
    <xdr:pic>
      <xdr:nvPicPr>
        <xdr:cNvPr id="3" name="Billede 2" descr="Aarhus Universitet får effektiv køling | Installatør">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06340" y="297192"/>
          <a:ext cx="1714500" cy="135634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10</xdr:col>
      <xdr:colOff>15240</xdr:colOff>
      <xdr:row>1</xdr:row>
      <xdr:rowOff>3</xdr:rowOff>
    </xdr:from>
    <xdr:to>
      <xdr:col>10</xdr:col>
      <xdr:colOff>1721848</xdr:colOff>
      <xdr:row>8</xdr:row>
      <xdr:rowOff>17961</xdr:rowOff>
    </xdr:to>
    <xdr:pic>
      <xdr:nvPicPr>
        <xdr:cNvPr id="4" name="Billede 3" descr="Aarhus Universitet - Projekter - C.F. Møller">
          <a:extLst>
            <a:ext uri="{FF2B5EF4-FFF2-40B4-BE49-F238E27FC236}">
              <a16:creationId xmlns:a16="http://schemas.microsoft.com/office/drawing/2014/main" id="{00000000-0008-0000-04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07280" y="289563"/>
          <a:ext cx="1706880" cy="128777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10</xdr:col>
      <xdr:colOff>15240</xdr:colOff>
      <xdr:row>1</xdr:row>
      <xdr:rowOff>7632</xdr:rowOff>
    </xdr:from>
    <xdr:to>
      <xdr:col>10</xdr:col>
      <xdr:colOff>1686208</xdr:colOff>
      <xdr:row>8</xdr:row>
      <xdr:rowOff>7347</xdr:rowOff>
    </xdr:to>
    <xdr:pic>
      <xdr:nvPicPr>
        <xdr:cNvPr id="4" name="Billede 3" descr="Campus Aarhus">
          <a:extLst>
            <a:ext uri="{FF2B5EF4-FFF2-40B4-BE49-F238E27FC236}">
              <a16:creationId xmlns:a16="http://schemas.microsoft.com/office/drawing/2014/main" id="{00000000-0008-0000-05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44440" y="297192"/>
          <a:ext cx="1671240" cy="12649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10</xdr:col>
      <xdr:colOff>22860</xdr:colOff>
      <xdr:row>1</xdr:row>
      <xdr:rowOff>7620</xdr:rowOff>
    </xdr:from>
    <xdr:to>
      <xdr:col>11</xdr:col>
      <xdr:colOff>0</xdr:colOff>
      <xdr:row>7</xdr:row>
      <xdr:rowOff>94101</xdr:rowOff>
    </xdr:to>
    <xdr:pic>
      <xdr:nvPicPr>
        <xdr:cNvPr id="3" name="Billede 2" descr="Aarhus Universitet (Århus, Danmark) - anmeldelser">
          <a:extLst>
            <a:ext uri="{FF2B5EF4-FFF2-40B4-BE49-F238E27FC236}">
              <a16:creationId xmlns:a16="http://schemas.microsoft.com/office/drawing/2014/main" id="{00000000-0008-0000-06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51220" y="297180"/>
          <a:ext cx="1656000" cy="1242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10</xdr:col>
      <xdr:colOff>22860</xdr:colOff>
      <xdr:row>1</xdr:row>
      <xdr:rowOff>13</xdr:rowOff>
    </xdr:from>
    <xdr:to>
      <xdr:col>11</xdr:col>
      <xdr:colOff>0</xdr:colOff>
      <xdr:row>6</xdr:row>
      <xdr:rowOff>149911</xdr:rowOff>
    </xdr:to>
    <xdr:pic>
      <xdr:nvPicPr>
        <xdr:cNvPr id="3" name="Billede 2" descr="Aarhus Universitet - Home | Facebook">
          <a:extLst>
            <a:ext uri="{FF2B5EF4-FFF2-40B4-BE49-F238E27FC236}">
              <a16:creationId xmlns:a16="http://schemas.microsoft.com/office/drawing/2014/main" id="{00000000-0008-0000-07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35980" y="289573"/>
          <a:ext cx="1656000" cy="110239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138"/>
  <sheetViews>
    <sheetView topLeftCell="A19" workbookViewId="0">
      <selection activeCell="K116" sqref="K116:K117"/>
    </sheetView>
  </sheetViews>
  <sheetFormatPr defaultRowHeight="14.4" x14ac:dyDescent="0.3"/>
  <cols>
    <col min="9" max="9" width="26.33203125" customWidth="1"/>
  </cols>
  <sheetData>
    <row r="1" spans="1:10" ht="23.4" x14ac:dyDescent="0.45">
      <c r="A1" s="56" t="s">
        <v>34</v>
      </c>
      <c r="J1" s="57"/>
    </row>
    <row r="3" spans="1:10" x14ac:dyDescent="0.3">
      <c r="A3" s="32" t="s">
        <v>24</v>
      </c>
    </row>
    <row r="4" spans="1:10" ht="30" customHeight="1" x14ac:dyDescent="0.3">
      <c r="H4" s="103" t="s">
        <v>29</v>
      </c>
      <c r="I4" s="103"/>
    </row>
    <row r="5" spans="1:10" ht="22.8" x14ac:dyDescent="0.4">
      <c r="A5" s="106" t="s">
        <v>109</v>
      </c>
      <c r="B5" s="107"/>
      <c r="C5" s="107"/>
      <c r="D5" s="107"/>
      <c r="E5" s="107"/>
      <c r="F5" s="107"/>
      <c r="G5" s="107"/>
      <c r="H5" s="107"/>
    </row>
    <row r="6" spans="1:10" x14ac:dyDescent="0.3">
      <c r="A6" s="33"/>
      <c r="B6" s="33"/>
      <c r="C6" s="33"/>
      <c r="D6" s="33"/>
      <c r="E6" s="33"/>
      <c r="F6" s="33"/>
      <c r="G6" s="33"/>
      <c r="H6" s="33"/>
    </row>
    <row r="7" spans="1:10" ht="15" thickBot="1" x14ac:dyDescent="0.35">
      <c r="A7" s="34"/>
      <c r="B7" s="34"/>
      <c r="C7" s="34"/>
      <c r="D7" s="34"/>
      <c r="E7" s="34"/>
      <c r="F7" s="34"/>
      <c r="G7" s="34"/>
      <c r="H7" s="34"/>
    </row>
    <row r="8" spans="1:10" ht="15" thickBot="1" x14ac:dyDescent="0.35">
      <c r="A8" s="53" t="s">
        <v>0</v>
      </c>
      <c r="B8" s="108"/>
      <c r="C8" s="108"/>
      <c r="D8" s="108"/>
      <c r="E8" s="108"/>
      <c r="F8" s="34"/>
      <c r="G8" s="54" t="s">
        <v>23</v>
      </c>
      <c r="H8" s="12">
        <v>37</v>
      </c>
    </row>
    <row r="9" spans="1:10" ht="15" thickBot="1" x14ac:dyDescent="0.35"/>
    <row r="10" spans="1:10" ht="15.6" x14ac:dyDescent="0.3">
      <c r="A10" s="109" t="s">
        <v>1</v>
      </c>
      <c r="B10" s="110"/>
      <c r="C10" s="31"/>
      <c r="D10" s="109" t="s">
        <v>2</v>
      </c>
      <c r="E10" s="110"/>
      <c r="F10" s="31"/>
      <c r="G10" s="109" t="s">
        <v>3</v>
      </c>
      <c r="H10" s="110"/>
    </row>
    <row r="11" spans="1:10" ht="15.6" x14ac:dyDescent="0.3">
      <c r="A11" s="111">
        <v>0</v>
      </c>
      <c r="B11" s="112"/>
      <c r="C11" s="35"/>
      <c r="D11" s="113">
        <v>0</v>
      </c>
      <c r="E11" s="114"/>
      <c r="F11" s="31"/>
      <c r="G11" s="113">
        <v>0</v>
      </c>
      <c r="H11" s="114"/>
    </row>
    <row r="12" spans="1:10" ht="16.2" thickBot="1" x14ac:dyDescent="0.35">
      <c r="A12" s="104"/>
      <c r="B12" s="105"/>
      <c r="C12" s="31"/>
      <c r="D12" s="104"/>
      <c r="E12" s="105"/>
      <c r="F12" s="31"/>
      <c r="G12" s="104"/>
      <c r="H12" s="105"/>
    </row>
    <row r="15" spans="1:10" ht="69" customHeight="1" x14ac:dyDescent="0.3">
      <c r="A15" s="102" t="s">
        <v>110</v>
      </c>
      <c r="B15" s="102"/>
      <c r="C15" s="102"/>
      <c r="D15" s="102" t="s">
        <v>86</v>
      </c>
      <c r="E15" s="102"/>
      <c r="G15" s="102" t="s">
        <v>25</v>
      </c>
      <c r="H15" s="102"/>
    </row>
    <row r="17" spans="1:10" ht="15" thickBot="1" x14ac:dyDescent="0.35"/>
    <row r="18" spans="1:10" x14ac:dyDescent="0.3">
      <c r="A18" s="36" t="s">
        <v>4</v>
      </c>
      <c r="B18" s="37" t="s">
        <v>5</v>
      </c>
      <c r="C18" s="37" t="s">
        <v>6</v>
      </c>
      <c r="D18" s="37" t="s">
        <v>7</v>
      </c>
      <c r="E18" s="37" t="s">
        <v>8</v>
      </c>
      <c r="F18" s="37" t="s">
        <v>9</v>
      </c>
      <c r="G18" s="37" t="s">
        <v>10</v>
      </c>
      <c r="H18" s="37" t="s">
        <v>11</v>
      </c>
      <c r="I18" s="38" t="s">
        <v>12</v>
      </c>
    </row>
    <row r="19" spans="1:10" x14ac:dyDescent="0.3">
      <c r="A19" s="39"/>
      <c r="B19" s="40"/>
      <c r="C19" s="40" t="s">
        <v>13</v>
      </c>
      <c r="D19" s="40" t="s">
        <v>13</v>
      </c>
      <c r="E19" s="40" t="s">
        <v>13</v>
      </c>
      <c r="F19" s="40" t="s">
        <v>13</v>
      </c>
      <c r="G19" s="40" t="s">
        <v>13</v>
      </c>
      <c r="H19" s="40" t="s">
        <v>13</v>
      </c>
      <c r="I19" s="41"/>
    </row>
    <row r="20" spans="1:10" x14ac:dyDescent="0.3">
      <c r="A20" s="42">
        <v>39814</v>
      </c>
      <c r="B20" s="43" t="s">
        <v>21</v>
      </c>
      <c r="C20" s="44"/>
      <c r="D20" s="44"/>
      <c r="E20" s="44"/>
      <c r="F20" s="45">
        <v>0</v>
      </c>
      <c r="G20" s="44">
        <v>0</v>
      </c>
      <c r="H20" s="45">
        <v>0</v>
      </c>
      <c r="I20" s="46" t="s">
        <v>15</v>
      </c>
      <c r="J20" s="10"/>
    </row>
    <row r="21" spans="1:10" x14ac:dyDescent="0.3">
      <c r="A21" s="47">
        <v>39815</v>
      </c>
      <c r="B21" s="48" t="s">
        <v>14</v>
      </c>
      <c r="C21" s="49">
        <v>815</v>
      </c>
      <c r="D21" s="49">
        <v>1600</v>
      </c>
      <c r="E21" s="49"/>
      <c r="F21" s="50">
        <v>745</v>
      </c>
      <c r="G21" s="49">
        <v>724</v>
      </c>
      <c r="H21" s="50">
        <v>21</v>
      </c>
      <c r="I21" s="41" t="s">
        <v>16</v>
      </c>
    </row>
    <row r="22" spans="1:10" x14ac:dyDescent="0.3">
      <c r="A22" s="42">
        <v>39816</v>
      </c>
      <c r="B22" s="43" t="s">
        <v>17</v>
      </c>
      <c r="C22" s="44"/>
      <c r="D22" s="44"/>
      <c r="E22" s="44"/>
      <c r="F22" s="45">
        <v>0</v>
      </c>
      <c r="G22" s="44">
        <v>0</v>
      </c>
      <c r="H22" s="45">
        <v>0</v>
      </c>
      <c r="I22" s="46" t="s">
        <v>16</v>
      </c>
    </row>
    <row r="23" spans="1:10" x14ac:dyDescent="0.3">
      <c r="A23" s="42">
        <v>39817</v>
      </c>
      <c r="B23" s="43" t="s">
        <v>18</v>
      </c>
      <c r="C23" s="44"/>
      <c r="D23" s="44"/>
      <c r="E23" s="44"/>
      <c r="F23" s="45">
        <v>0</v>
      </c>
      <c r="G23" s="44">
        <v>0</v>
      </c>
      <c r="H23" s="45">
        <v>0</v>
      </c>
      <c r="I23" s="46" t="s">
        <v>16</v>
      </c>
    </row>
    <row r="24" spans="1:10" x14ac:dyDescent="0.3">
      <c r="A24" s="47">
        <v>39818</v>
      </c>
      <c r="B24" s="48" t="s">
        <v>19</v>
      </c>
      <c r="C24" s="49">
        <v>815</v>
      </c>
      <c r="D24" s="49">
        <v>1630</v>
      </c>
      <c r="E24" s="49">
        <v>200</v>
      </c>
      <c r="F24" s="50">
        <v>615</v>
      </c>
      <c r="G24" s="49">
        <v>724</v>
      </c>
      <c r="H24" s="50">
        <v>-109</v>
      </c>
      <c r="I24" s="41" t="s">
        <v>16</v>
      </c>
    </row>
    <row r="25" spans="1:10" x14ac:dyDescent="0.3">
      <c r="A25" s="47">
        <v>39819</v>
      </c>
      <c r="B25" s="48" t="s">
        <v>20</v>
      </c>
      <c r="C25" s="49"/>
      <c r="D25" s="49"/>
      <c r="E25" s="49">
        <v>724</v>
      </c>
      <c r="F25" s="50">
        <v>0</v>
      </c>
      <c r="G25" s="49">
        <v>724</v>
      </c>
      <c r="H25" s="50">
        <v>-724</v>
      </c>
      <c r="I25" s="41" t="s">
        <v>16</v>
      </c>
      <c r="J25" s="10"/>
    </row>
    <row r="26" spans="1:10" x14ac:dyDescent="0.3">
      <c r="A26" s="47">
        <v>39820</v>
      </c>
      <c r="B26" s="48" t="s">
        <v>21</v>
      </c>
      <c r="C26" s="49"/>
      <c r="D26" s="49"/>
      <c r="E26" s="49"/>
      <c r="F26" s="50">
        <v>0</v>
      </c>
      <c r="G26" s="49">
        <v>724</v>
      </c>
      <c r="H26" s="50">
        <v>0</v>
      </c>
      <c r="I26" s="41" t="s">
        <v>62</v>
      </c>
    </row>
    <row r="27" spans="1:10" x14ac:dyDescent="0.3">
      <c r="A27" s="47">
        <v>39821</v>
      </c>
      <c r="B27" s="48" t="s">
        <v>22</v>
      </c>
      <c r="C27" s="49">
        <v>800</v>
      </c>
      <c r="D27" s="49">
        <v>1600</v>
      </c>
      <c r="E27" s="49"/>
      <c r="F27" s="50">
        <v>800</v>
      </c>
      <c r="G27" s="49">
        <v>724</v>
      </c>
      <c r="H27" s="50">
        <v>36</v>
      </c>
      <c r="I27" s="41" t="s">
        <v>66</v>
      </c>
    </row>
    <row r="28" spans="1:10" x14ac:dyDescent="0.3">
      <c r="A28" s="47">
        <v>39822</v>
      </c>
      <c r="B28" s="48" t="s">
        <v>14</v>
      </c>
      <c r="C28" s="49">
        <v>830</v>
      </c>
      <c r="D28" s="49">
        <v>1700</v>
      </c>
      <c r="E28" s="49"/>
      <c r="F28" s="50">
        <v>830</v>
      </c>
      <c r="G28" s="49">
        <v>724</v>
      </c>
      <c r="H28" s="50">
        <v>106</v>
      </c>
      <c r="I28" s="41" t="s">
        <v>65</v>
      </c>
    </row>
    <row r="30" spans="1:10" ht="17.399999999999999" x14ac:dyDescent="0.3">
      <c r="A30" s="51" t="s">
        <v>28</v>
      </c>
    </row>
    <row r="31" spans="1:10" ht="17.399999999999999" x14ac:dyDescent="0.3">
      <c r="A31" s="51" t="s">
        <v>26</v>
      </c>
    </row>
    <row r="32" spans="1:10" ht="17.399999999999999" x14ac:dyDescent="0.3">
      <c r="A32" s="51"/>
    </row>
    <row r="33" spans="1:1" x14ac:dyDescent="0.3">
      <c r="A33" t="s">
        <v>63</v>
      </c>
    </row>
    <row r="34" spans="1:1" x14ac:dyDescent="0.3">
      <c r="A34" s="10" t="s">
        <v>111</v>
      </c>
    </row>
    <row r="35" spans="1:1" x14ac:dyDescent="0.3">
      <c r="A35" t="s">
        <v>70</v>
      </c>
    </row>
    <row r="36" spans="1:1" x14ac:dyDescent="0.3">
      <c r="A36" t="s">
        <v>71</v>
      </c>
    </row>
    <row r="38" spans="1:1" x14ac:dyDescent="0.3">
      <c r="A38" t="s">
        <v>138</v>
      </c>
    </row>
    <row r="39" spans="1:1" x14ac:dyDescent="0.3">
      <c r="A39" t="s">
        <v>137</v>
      </c>
    </row>
    <row r="41" spans="1:1" x14ac:dyDescent="0.3">
      <c r="A41" t="s">
        <v>30</v>
      </c>
    </row>
    <row r="42" spans="1:1" x14ac:dyDescent="0.3">
      <c r="A42" s="10" t="s">
        <v>31</v>
      </c>
    </row>
    <row r="43" spans="1:1" x14ac:dyDescent="0.3">
      <c r="A43" t="s">
        <v>72</v>
      </c>
    </row>
    <row r="44" spans="1:1" x14ac:dyDescent="0.3">
      <c r="A44" t="s">
        <v>73</v>
      </c>
    </row>
    <row r="45" spans="1:1" x14ac:dyDescent="0.3">
      <c r="A45" t="s">
        <v>74</v>
      </c>
    </row>
    <row r="46" spans="1:1" x14ac:dyDescent="0.3">
      <c r="A46" s="10" t="s">
        <v>32</v>
      </c>
    </row>
    <row r="47" spans="1:1" x14ac:dyDescent="0.3">
      <c r="A47" t="s">
        <v>75</v>
      </c>
    </row>
    <row r="48" spans="1:1" x14ac:dyDescent="0.3">
      <c r="A48" t="s">
        <v>76</v>
      </c>
    </row>
    <row r="50" spans="1:1" x14ac:dyDescent="0.3">
      <c r="A50" t="s">
        <v>60</v>
      </c>
    </row>
    <row r="51" spans="1:1" x14ac:dyDescent="0.3">
      <c r="A51" t="s">
        <v>61</v>
      </c>
    </row>
    <row r="52" spans="1:1" x14ac:dyDescent="0.3">
      <c r="A52" t="s">
        <v>64</v>
      </c>
    </row>
    <row r="54" spans="1:1" x14ac:dyDescent="0.3">
      <c r="A54" t="s">
        <v>30</v>
      </c>
    </row>
    <row r="55" spans="1:1" x14ac:dyDescent="0.3">
      <c r="A55" s="10" t="s">
        <v>67</v>
      </c>
    </row>
    <row r="56" spans="1:1" x14ac:dyDescent="0.3">
      <c r="A56" s="10" t="s">
        <v>68</v>
      </c>
    </row>
    <row r="57" spans="1:1" x14ac:dyDescent="0.3">
      <c r="A57" t="s">
        <v>69</v>
      </c>
    </row>
    <row r="58" spans="1:1" x14ac:dyDescent="0.3">
      <c r="A58" t="s">
        <v>77</v>
      </c>
    </row>
    <row r="59" spans="1:1" x14ac:dyDescent="0.3">
      <c r="A59" t="s">
        <v>78</v>
      </c>
    </row>
    <row r="60" spans="1:1" x14ac:dyDescent="0.3">
      <c r="A60" t="s">
        <v>79</v>
      </c>
    </row>
    <row r="61" spans="1:1" x14ac:dyDescent="0.3">
      <c r="A61" s="10" t="s">
        <v>80</v>
      </c>
    </row>
    <row r="62" spans="1:1" x14ac:dyDescent="0.3">
      <c r="A62" t="s">
        <v>81</v>
      </c>
    </row>
    <row r="63" spans="1:1" x14ac:dyDescent="0.3">
      <c r="A63" t="s">
        <v>82</v>
      </c>
    </row>
    <row r="64" spans="1:1" x14ac:dyDescent="0.3">
      <c r="A64" t="s">
        <v>83</v>
      </c>
    </row>
    <row r="65" spans="1:9" x14ac:dyDescent="0.3">
      <c r="A65" t="s">
        <v>84</v>
      </c>
    </row>
    <row r="67" spans="1:9" x14ac:dyDescent="0.3">
      <c r="A67" s="11" t="s">
        <v>85</v>
      </c>
    </row>
    <row r="68" spans="1:9" x14ac:dyDescent="0.3">
      <c r="A68" t="s">
        <v>33</v>
      </c>
    </row>
    <row r="71" spans="1:9" ht="18" hidden="1" x14ac:dyDescent="0.35">
      <c r="A71" s="55" t="s">
        <v>27</v>
      </c>
      <c r="B71" s="55"/>
      <c r="C71" s="55"/>
      <c r="D71" s="55"/>
      <c r="E71" s="55"/>
      <c r="F71" s="55"/>
      <c r="G71" s="55"/>
      <c r="H71" s="55"/>
      <c r="I71" s="55"/>
    </row>
    <row r="72" spans="1:9" hidden="1" x14ac:dyDescent="0.3">
      <c r="A72" s="52"/>
      <c r="B72" s="52"/>
      <c r="C72" s="52"/>
      <c r="D72" s="52"/>
      <c r="E72" s="52"/>
      <c r="F72" s="52"/>
      <c r="G72" s="52"/>
      <c r="H72" s="52"/>
      <c r="I72" s="52"/>
    </row>
    <row r="73" spans="1:9" hidden="1" x14ac:dyDescent="0.3">
      <c r="A73" s="52" t="s">
        <v>54</v>
      </c>
      <c r="B73" s="52" t="s">
        <v>88</v>
      </c>
      <c r="C73" s="52"/>
      <c r="D73" s="52"/>
      <c r="E73" s="52"/>
      <c r="F73" s="52"/>
      <c r="G73" s="52"/>
      <c r="H73" s="52"/>
      <c r="I73" s="52"/>
    </row>
    <row r="74" spans="1:9" hidden="1" x14ac:dyDescent="0.3">
      <c r="A74" s="70" t="s">
        <v>87</v>
      </c>
      <c r="B74" s="71" t="s">
        <v>35</v>
      </c>
      <c r="C74" s="52"/>
      <c r="D74" s="52"/>
      <c r="E74" s="52"/>
      <c r="F74" s="52"/>
      <c r="G74" s="52"/>
      <c r="H74" s="52"/>
      <c r="I74" s="52"/>
    </row>
    <row r="75" spans="1:9" hidden="1" x14ac:dyDescent="0.3">
      <c r="A75" s="74" t="s">
        <v>87</v>
      </c>
      <c r="B75" s="52" t="s">
        <v>39</v>
      </c>
      <c r="C75" s="52"/>
      <c r="D75" s="52"/>
      <c r="E75" s="52"/>
      <c r="F75" s="52"/>
      <c r="G75" s="52"/>
      <c r="H75" s="52"/>
      <c r="I75" s="52"/>
    </row>
    <row r="76" spans="1:9" hidden="1" x14ac:dyDescent="0.3">
      <c r="A76" s="74" t="s">
        <v>87</v>
      </c>
      <c r="B76" s="52" t="s">
        <v>36</v>
      </c>
      <c r="C76" s="52"/>
      <c r="D76" s="52"/>
      <c r="E76" s="52"/>
      <c r="F76" s="52"/>
      <c r="G76" s="52"/>
      <c r="H76" s="52"/>
      <c r="I76" s="52"/>
    </row>
    <row r="77" spans="1:9" hidden="1" x14ac:dyDescent="0.3">
      <c r="A77" s="52">
        <v>4</v>
      </c>
      <c r="B77" s="52" t="s">
        <v>37</v>
      </c>
      <c r="C77" s="52"/>
      <c r="D77" s="52"/>
      <c r="E77" s="52"/>
      <c r="F77" s="52"/>
      <c r="G77" s="52"/>
      <c r="H77" s="52"/>
      <c r="I77" s="52"/>
    </row>
    <row r="78" spans="1:9" hidden="1" x14ac:dyDescent="0.3">
      <c r="A78" s="52">
        <v>5</v>
      </c>
      <c r="B78" s="52" t="s">
        <v>53</v>
      </c>
      <c r="C78" s="52"/>
      <c r="D78" s="52"/>
      <c r="E78" s="52"/>
      <c r="F78" s="52"/>
      <c r="G78" s="52"/>
      <c r="H78" s="52"/>
      <c r="I78" s="52"/>
    </row>
    <row r="79" spans="1:9" hidden="1" x14ac:dyDescent="0.3">
      <c r="A79" s="70" t="s">
        <v>87</v>
      </c>
      <c r="B79" s="71" t="s">
        <v>38</v>
      </c>
      <c r="C79" s="52"/>
      <c r="D79" s="52"/>
      <c r="E79" s="52"/>
      <c r="F79" s="52"/>
      <c r="G79" s="52"/>
      <c r="H79" s="52"/>
      <c r="I79" s="52"/>
    </row>
    <row r="80" spans="1:9" hidden="1" x14ac:dyDescent="0.3">
      <c r="A80" s="52">
        <v>7</v>
      </c>
      <c r="B80" s="52" t="s">
        <v>50</v>
      </c>
      <c r="C80" s="52"/>
      <c r="D80" s="52"/>
      <c r="E80" s="52"/>
      <c r="F80" s="52"/>
      <c r="G80" s="52"/>
      <c r="H80" s="52"/>
      <c r="I80" s="52"/>
    </row>
    <row r="81" spans="1:9" hidden="1" x14ac:dyDescent="0.3">
      <c r="A81" s="52">
        <v>8</v>
      </c>
      <c r="B81" s="52" t="s">
        <v>49</v>
      </c>
      <c r="C81" s="52"/>
      <c r="D81" s="52"/>
      <c r="E81" s="52"/>
      <c r="F81" s="52"/>
      <c r="G81" s="52"/>
      <c r="H81" s="52"/>
      <c r="I81" s="52"/>
    </row>
    <row r="82" spans="1:9" hidden="1" x14ac:dyDescent="0.3">
      <c r="A82" s="52">
        <v>9</v>
      </c>
      <c r="B82" s="52" t="s">
        <v>89</v>
      </c>
      <c r="C82" s="52"/>
      <c r="D82" s="52"/>
      <c r="E82" s="52"/>
      <c r="F82" s="52"/>
      <c r="G82" s="52"/>
      <c r="H82" s="52"/>
      <c r="I82" s="52"/>
    </row>
    <row r="83" spans="1:9" hidden="1" x14ac:dyDescent="0.3">
      <c r="A83" s="52"/>
      <c r="B83" s="52"/>
      <c r="C83" s="52"/>
      <c r="D83" s="52"/>
      <c r="E83" s="52"/>
      <c r="F83" s="52"/>
      <c r="G83" s="52"/>
      <c r="H83" s="52"/>
      <c r="I83" s="52"/>
    </row>
    <row r="84" spans="1:9" hidden="1" x14ac:dyDescent="0.3">
      <c r="A84" s="52"/>
      <c r="B84" s="52" t="s">
        <v>43</v>
      </c>
      <c r="C84" s="52"/>
      <c r="D84" s="52"/>
      <c r="E84" s="52"/>
      <c r="F84" s="52"/>
      <c r="G84" s="52"/>
      <c r="H84" s="52"/>
      <c r="I84" s="52"/>
    </row>
    <row r="85" spans="1:9" hidden="1" x14ac:dyDescent="0.3">
      <c r="A85" s="70" t="s">
        <v>87</v>
      </c>
      <c r="B85" s="71" t="s">
        <v>40</v>
      </c>
      <c r="C85" s="52"/>
      <c r="D85" s="52"/>
      <c r="E85" s="52"/>
      <c r="F85" s="52"/>
      <c r="G85" s="52"/>
      <c r="H85" s="52"/>
      <c r="I85" s="52"/>
    </row>
    <row r="86" spans="1:9" hidden="1" x14ac:dyDescent="0.3">
      <c r="A86" s="70" t="s">
        <v>87</v>
      </c>
      <c r="B86" s="71" t="s">
        <v>41</v>
      </c>
      <c r="C86" s="52"/>
      <c r="D86" s="52"/>
      <c r="E86" s="52"/>
      <c r="F86" s="52"/>
      <c r="G86" s="52"/>
      <c r="H86" s="52"/>
      <c r="I86" s="52"/>
    </row>
    <row r="87" spans="1:9" hidden="1" x14ac:dyDescent="0.3">
      <c r="A87" s="70" t="s">
        <v>87</v>
      </c>
      <c r="B87" s="71" t="s">
        <v>42</v>
      </c>
      <c r="C87" s="52"/>
      <c r="D87" s="52"/>
      <c r="E87" s="52"/>
      <c r="F87" s="52"/>
      <c r="G87" s="52"/>
      <c r="H87" s="52"/>
      <c r="I87" s="52"/>
    </row>
    <row r="88" spans="1:9" hidden="1" x14ac:dyDescent="0.3">
      <c r="A88" s="52">
        <v>2</v>
      </c>
      <c r="B88" s="52" t="s">
        <v>47</v>
      </c>
      <c r="C88" s="52"/>
      <c r="D88" s="52"/>
      <c r="E88" s="52"/>
      <c r="F88" s="52"/>
      <c r="G88" s="52"/>
      <c r="H88" s="52"/>
      <c r="I88" s="52"/>
    </row>
    <row r="89" spans="1:9" hidden="1" x14ac:dyDescent="0.3">
      <c r="A89" s="52"/>
      <c r="B89" s="52" t="s">
        <v>48</v>
      </c>
      <c r="C89" s="52"/>
      <c r="D89" s="52"/>
      <c r="E89" s="52"/>
      <c r="F89" s="52"/>
      <c r="G89" s="52"/>
      <c r="H89" s="52"/>
      <c r="I89" s="52"/>
    </row>
    <row r="90" spans="1:9" hidden="1" x14ac:dyDescent="0.3">
      <c r="A90" s="52">
        <v>3</v>
      </c>
      <c r="B90" s="52" t="s">
        <v>45</v>
      </c>
      <c r="C90" s="52"/>
      <c r="D90" s="52"/>
      <c r="E90" s="52"/>
      <c r="F90" s="52"/>
      <c r="G90" s="52"/>
      <c r="H90" s="52"/>
      <c r="I90" s="52"/>
    </row>
    <row r="91" spans="1:9" hidden="1" x14ac:dyDescent="0.3">
      <c r="A91" s="52"/>
      <c r="B91" s="52" t="s">
        <v>46</v>
      </c>
      <c r="C91" s="52"/>
      <c r="D91" s="52"/>
      <c r="E91" s="52"/>
      <c r="F91" s="52"/>
      <c r="G91" s="52"/>
      <c r="H91" s="52"/>
      <c r="I91" s="52"/>
    </row>
    <row r="92" spans="1:9" hidden="1" x14ac:dyDescent="0.3">
      <c r="A92" s="52"/>
      <c r="B92" s="52"/>
      <c r="C92" s="52"/>
      <c r="D92" s="52"/>
      <c r="E92" s="52"/>
      <c r="F92" s="52"/>
      <c r="G92" s="52"/>
      <c r="H92" s="52"/>
      <c r="I92" s="52"/>
    </row>
    <row r="93" spans="1:9" hidden="1" x14ac:dyDescent="0.3">
      <c r="A93" s="52" t="s">
        <v>55</v>
      </c>
      <c r="B93" s="52"/>
      <c r="C93" s="52"/>
      <c r="D93" s="52"/>
      <c r="E93" s="52"/>
      <c r="F93" s="52"/>
      <c r="G93" s="52"/>
      <c r="H93" s="52"/>
      <c r="I93" s="52"/>
    </row>
    <row r="94" spans="1:9" hidden="1" x14ac:dyDescent="0.3">
      <c r="A94" s="58" t="s">
        <v>51</v>
      </c>
      <c r="B94" s="52" t="s">
        <v>52</v>
      </c>
      <c r="C94" s="52"/>
      <c r="D94" s="52"/>
      <c r="E94" s="52"/>
      <c r="F94" s="52"/>
      <c r="G94" s="52"/>
      <c r="H94" s="52"/>
      <c r="I94" s="52"/>
    </row>
    <row r="95" spans="1:9" hidden="1" x14ac:dyDescent="0.3">
      <c r="A95" s="52"/>
      <c r="B95" s="52"/>
      <c r="C95" s="52"/>
      <c r="D95" s="52"/>
      <c r="E95" s="52"/>
      <c r="F95" s="52"/>
      <c r="G95" s="52"/>
      <c r="H95" s="52"/>
      <c r="I95" s="52"/>
    </row>
    <row r="96" spans="1:9" hidden="1" x14ac:dyDescent="0.3">
      <c r="A96" s="52">
        <v>1</v>
      </c>
      <c r="B96" s="52" t="s">
        <v>56</v>
      </c>
      <c r="C96" s="52"/>
      <c r="D96" s="52"/>
      <c r="E96" s="52"/>
      <c r="F96" s="52"/>
      <c r="G96" s="52"/>
      <c r="H96" s="52"/>
      <c r="I96" s="52"/>
    </row>
    <row r="97" spans="1:9" hidden="1" x14ac:dyDescent="0.3">
      <c r="A97" s="52">
        <v>2</v>
      </c>
      <c r="B97" s="52" t="s">
        <v>57</v>
      </c>
      <c r="C97" s="52"/>
      <c r="D97" s="52"/>
      <c r="E97" s="52"/>
      <c r="F97" s="52"/>
      <c r="G97" s="52"/>
      <c r="H97" s="52"/>
      <c r="I97" s="52"/>
    </row>
    <row r="98" spans="1:9" hidden="1" x14ac:dyDescent="0.3">
      <c r="A98" s="52">
        <v>3</v>
      </c>
      <c r="B98" s="52" t="s">
        <v>35</v>
      </c>
      <c r="C98" s="52"/>
      <c r="D98" s="52"/>
      <c r="E98" s="52"/>
      <c r="F98" s="52"/>
      <c r="G98" s="52"/>
      <c r="H98" s="52"/>
      <c r="I98" s="52"/>
    </row>
    <row r="99" spans="1:9" hidden="1" x14ac:dyDescent="0.3">
      <c r="A99" s="52">
        <v>3</v>
      </c>
      <c r="B99" s="52" t="s">
        <v>59</v>
      </c>
      <c r="C99" s="52"/>
      <c r="D99" s="52"/>
      <c r="E99" s="52"/>
      <c r="F99" s="52"/>
      <c r="G99" s="52"/>
      <c r="H99" s="52"/>
      <c r="I99" s="52"/>
    </row>
    <row r="100" spans="1:9" hidden="1" x14ac:dyDescent="0.3">
      <c r="A100" s="52">
        <v>4</v>
      </c>
      <c r="B100" s="52" t="s">
        <v>58</v>
      </c>
      <c r="C100" s="52"/>
      <c r="D100" s="52"/>
      <c r="E100" s="52"/>
      <c r="F100" s="52"/>
      <c r="G100" s="52"/>
      <c r="H100" s="52"/>
      <c r="I100" s="52"/>
    </row>
    <row r="101" spans="1:9" hidden="1" x14ac:dyDescent="0.3">
      <c r="A101" s="52">
        <v>5</v>
      </c>
      <c r="B101" s="52" t="s">
        <v>53</v>
      </c>
      <c r="C101" s="52"/>
      <c r="D101" s="52"/>
      <c r="E101" s="52"/>
      <c r="F101" s="52"/>
      <c r="G101" s="52"/>
      <c r="H101" s="52"/>
      <c r="I101" s="52"/>
    </row>
    <row r="102" spans="1:9" hidden="1" x14ac:dyDescent="0.3">
      <c r="A102" s="52">
        <v>7</v>
      </c>
      <c r="B102" s="52" t="s">
        <v>50</v>
      </c>
      <c r="C102" s="52"/>
      <c r="D102" s="52"/>
      <c r="E102" s="52"/>
      <c r="F102" s="52"/>
      <c r="G102" s="52"/>
      <c r="H102" s="52"/>
      <c r="I102" s="52"/>
    </row>
    <row r="103" spans="1:9" hidden="1" x14ac:dyDescent="0.3">
      <c r="A103" s="52">
        <v>8</v>
      </c>
      <c r="B103" s="52" t="s">
        <v>49</v>
      </c>
      <c r="C103" s="52"/>
      <c r="D103" s="52"/>
      <c r="E103" s="52"/>
      <c r="F103" s="52"/>
      <c r="G103" s="52"/>
      <c r="H103" s="52"/>
      <c r="I103" s="52"/>
    </row>
    <row r="104" spans="1:9" hidden="1" x14ac:dyDescent="0.3">
      <c r="A104" s="52">
        <v>9</v>
      </c>
      <c r="B104" s="52" t="s">
        <v>44</v>
      </c>
      <c r="C104" s="52"/>
      <c r="D104" s="52"/>
      <c r="E104" s="52"/>
      <c r="F104" s="52"/>
      <c r="G104" s="52"/>
      <c r="H104" s="52"/>
      <c r="I104" s="52"/>
    </row>
    <row r="105" spans="1:9" hidden="1" x14ac:dyDescent="0.3">
      <c r="A105" s="52"/>
      <c r="B105" s="52" t="s">
        <v>47</v>
      </c>
      <c r="C105" s="52"/>
      <c r="D105" s="52"/>
      <c r="E105" s="52"/>
      <c r="F105" s="52"/>
      <c r="G105" s="52"/>
      <c r="H105" s="52"/>
      <c r="I105" s="52"/>
    </row>
    <row r="106" spans="1:9" hidden="1" x14ac:dyDescent="0.3">
      <c r="A106" s="52"/>
      <c r="B106" s="52" t="s">
        <v>48</v>
      </c>
      <c r="C106" s="52"/>
      <c r="D106" s="52"/>
      <c r="E106" s="52"/>
      <c r="F106" s="52"/>
      <c r="G106" s="52"/>
      <c r="H106" s="52"/>
      <c r="I106" s="52"/>
    </row>
    <row r="107" spans="1:9" ht="18" x14ac:dyDescent="0.35">
      <c r="A107" s="96" t="s">
        <v>139</v>
      </c>
    </row>
    <row r="108" spans="1:9" x14ac:dyDescent="0.3">
      <c r="A108" t="s">
        <v>142</v>
      </c>
    </row>
    <row r="109" spans="1:9" x14ac:dyDescent="0.3">
      <c r="A109" t="s">
        <v>143</v>
      </c>
    </row>
    <row r="110" spans="1:9" x14ac:dyDescent="0.3">
      <c r="A110" t="s">
        <v>144</v>
      </c>
    </row>
    <row r="111" spans="1:9" x14ac:dyDescent="0.3">
      <c r="A111" t="s">
        <v>145</v>
      </c>
    </row>
    <row r="113" spans="1:1" x14ac:dyDescent="0.3">
      <c r="A113" t="s">
        <v>140</v>
      </c>
    </row>
    <row r="114" spans="1:1" x14ac:dyDescent="0.3">
      <c r="A114" t="s">
        <v>141</v>
      </c>
    </row>
    <row r="115" spans="1:1" x14ac:dyDescent="0.3">
      <c r="A115" t="s">
        <v>146</v>
      </c>
    </row>
    <row r="119" spans="1:1" ht="15" customHeight="1" x14ac:dyDescent="0.3"/>
    <row r="138" spans="1:1" x14ac:dyDescent="0.3">
      <c r="A138" t="s">
        <v>147</v>
      </c>
    </row>
  </sheetData>
  <mergeCells count="15">
    <mergeCell ref="A15:C15"/>
    <mergeCell ref="D15:E15"/>
    <mergeCell ref="G15:H15"/>
    <mergeCell ref="H4:I4"/>
    <mergeCell ref="A12:B12"/>
    <mergeCell ref="D12:E12"/>
    <mergeCell ref="G12:H12"/>
    <mergeCell ref="A5:H5"/>
    <mergeCell ref="B8:E8"/>
    <mergeCell ref="A10:B10"/>
    <mergeCell ref="D10:E10"/>
    <mergeCell ref="G10:H10"/>
    <mergeCell ref="A11:B11"/>
    <mergeCell ref="D11:E11"/>
    <mergeCell ref="G11:H11"/>
  </mergeCells>
  <pageMargins left="0.7" right="0.7" top="0.75" bottom="0.75" header="0.3" footer="0.3"/>
  <pageSetup paperSize="9" scale="68"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P42"/>
  <sheetViews>
    <sheetView topLeftCell="B19" workbookViewId="0">
      <selection activeCell="H3" sqref="H3"/>
    </sheetView>
  </sheetViews>
  <sheetFormatPr defaultRowHeight="14.4" x14ac:dyDescent="0.3"/>
  <cols>
    <col min="1" max="1" width="6" style="29" hidden="1" customWidth="1"/>
    <col min="2" max="2" width="5.109375" style="29" customWidth="1"/>
    <col min="3" max="3" width="5.6640625" style="29" customWidth="1"/>
    <col min="4" max="4" width="9.109375" style="29"/>
    <col min="5" max="5" width="6.5546875" style="29" customWidth="1"/>
    <col min="6" max="6" width="6.6640625" style="29" customWidth="1"/>
    <col min="7" max="7" width="8.5546875" style="29" customWidth="1"/>
    <col min="8" max="9" width="7.6640625" style="29" customWidth="1"/>
    <col min="10" max="10" width="9.109375" style="29"/>
    <col min="11" max="11" width="25" style="29" customWidth="1"/>
    <col min="12" max="13" width="9.109375" style="29" hidden="1" customWidth="1"/>
    <col min="14" max="14" width="9" style="29" hidden="1" customWidth="1"/>
    <col min="15" max="16" width="9.109375" style="29" hidden="1" customWidth="1"/>
    <col min="17" max="17" width="0" hidden="1" customWidth="1"/>
  </cols>
  <sheetData>
    <row r="1" spans="2:16" ht="22.8" x14ac:dyDescent="0.4">
      <c r="B1" s="6"/>
      <c r="C1" s="121" t="s">
        <v>205</v>
      </c>
      <c r="D1" s="122"/>
      <c r="E1" s="122"/>
      <c r="F1" s="122"/>
      <c r="G1" s="122"/>
      <c r="H1" s="122"/>
      <c r="I1" s="122"/>
      <c r="J1" s="122"/>
      <c r="K1" s="2"/>
    </row>
    <row r="2" spans="2:16" x14ac:dyDescent="0.3">
      <c r="B2" s="6"/>
      <c r="C2" s="7"/>
      <c r="D2" s="7"/>
      <c r="E2" s="7"/>
      <c r="F2" s="7"/>
      <c r="G2" s="7"/>
      <c r="H2" s="7"/>
      <c r="I2" s="7"/>
      <c r="J2" s="7"/>
      <c r="K2" s="5"/>
    </row>
    <row r="3" spans="2:16" ht="15" thickBot="1" x14ac:dyDescent="0.35">
      <c r="B3" s="4"/>
      <c r="C3" s="4"/>
      <c r="D3" s="4"/>
      <c r="E3" s="4"/>
      <c r="F3" s="93" t="s">
        <v>124</v>
      </c>
      <c r="G3" s="4"/>
      <c r="H3" s="4"/>
      <c r="I3" s="4"/>
      <c r="J3" s="4"/>
      <c r="K3" s="4"/>
    </row>
    <row r="4" spans="2:16" ht="15" thickBot="1" x14ac:dyDescent="0.35">
      <c r="B4" s="6"/>
      <c r="C4" s="8" t="s">
        <v>0</v>
      </c>
      <c r="D4" s="129" t="str">
        <f>IF(Jan!$D$4=0,"Tast dit navn på fanen Jan",+Jan!$D$4)</f>
        <v>Tast navn her</v>
      </c>
      <c r="E4" s="129"/>
      <c r="F4" s="129"/>
      <c r="G4" s="129"/>
      <c r="H4" s="4"/>
      <c r="I4" s="64" t="s">
        <v>23</v>
      </c>
      <c r="J4" s="12">
        <f>Jul!$J$4</f>
        <v>37</v>
      </c>
      <c r="K4" s="4"/>
      <c r="L4" s="29">
        <f>+J4/5</f>
        <v>7.4</v>
      </c>
      <c r="M4" s="29">
        <f>INT(L4)*100+(L4-INT(L4))*60</f>
        <v>724</v>
      </c>
      <c r="O4" s="29" t="str">
        <f>Jul!$P$4</f>
        <v>Onsdag</v>
      </c>
      <c r="P4" s="65" t="str">
        <f>+D42</f>
        <v>Lørdag</v>
      </c>
    </row>
    <row r="5" spans="2:16" ht="15" thickBot="1" x14ac:dyDescent="0.35">
      <c r="B5" s="4"/>
      <c r="C5" s="4"/>
      <c r="D5" s="4"/>
      <c r="E5" s="1"/>
      <c r="F5" s="4"/>
      <c r="G5" s="4"/>
      <c r="H5" s="4"/>
      <c r="I5" s="4"/>
      <c r="J5" s="4"/>
      <c r="K5" s="1"/>
    </row>
    <row r="6" spans="2:16" ht="15.6" x14ac:dyDescent="0.3">
      <c r="B6" s="4"/>
      <c r="C6" s="131" t="s">
        <v>1</v>
      </c>
      <c r="D6" s="128"/>
      <c r="E6" s="3"/>
      <c r="F6" s="132" t="s">
        <v>2</v>
      </c>
      <c r="G6" s="128"/>
      <c r="H6" s="3"/>
      <c r="I6" s="132" t="s">
        <v>3</v>
      </c>
      <c r="J6" s="128"/>
      <c r="K6" s="3"/>
    </row>
    <row r="7" spans="2:16" ht="15.6" x14ac:dyDescent="0.3">
      <c r="B7" s="4"/>
      <c r="C7" s="115">
        <f>Jul!$I$7</f>
        <v>0</v>
      </c>
      <c r="D7" s="116"/>
      <c r="E7" s="3"/>
      <c r="F7" s="115">
        <f>+L11</f>
        <v>0</v>
      </c>
      <c r="G7" s="116"/>
      <c r="H7" s="3"/>
      <c r="I7" s="115">
        <f>ROUND(+N11,5)</f>
        <v>0</v>
      </c>
      <c r="J7" s="116"/>
      <c r="K7" s="3"/>
      <c r="L7" s="66" t="s">
        <v>9</v>
      </c>
      <c r="N7" s="66" t="s">
        <v>11</v>
      </c>
      <c r="P7" s="66" t="s">
        <v>10</v>
      </c>
    </row>
    <row r="8" spans="2:16" ht="9" customHeight="1" thickBot="1" x14ac:dyDescent="0.35">
      <c r="B8" s="4"/>
      <c r="C8" s="117"/>
      <c r="D8" s="118"/>
      <c r="E8" s="3"/>
      <c r="F8" s="117"/>
      <c r="G8" s="118"/>
      <c r="H8" s="3"/>
      <c r="I8" s="117"/>
      <c r="J8" s="118"/>
      <c r="K8" s="3"/>
    </row>
    <row r="9" spans="2:16" ht="15" thickBot="1" x14ac:dyDescent="0.35">
      <c r="B9" s="4"/>
      <c r="C9" s="4"/>
      <c r="D9" s="4"/>
      <c r="E9" s="4"/>
      <c r="F9" s="4"/>
      <c r="G9" s="4"/>
      <c r="H9" s="4"/>
      <c r="I9" s="4"/>
      <c r="J9" s="4"/>
      <c r="K9" s="4"/>
      <c r="L9" s="67"/>
      <c r="M9" s="67"/>
      <c r="N9" s="67">
        <f>IF(C7&gt;0,(INT(C7/100)*60+(C7/100-INT(C7/100))*100)/60,-(INT(-C7/100)*60+(-C7/100-INT(-C7/100))*100)/60)</f>
        <v>0</v>
      </c>
    </row>
    <row r="10" spans="2:16" x14ac:dyDescent="0.3">
      <c r="B10" s="4"/>
      <c r="C10" s="17" t="s">
        <v>4</v>
      </c>
      <c r="D10" s="18" t="s">
        <v>5</v>
      </c>
      <c r="E10" s="18" t="s">
        <v>6</v>
      </c>
      <c r="F10" s="18" t="s">
        <v>7</v>
      </c>
      <c r="G10" s="18" t="s">
        <v>8</v>
      </c>
      <c r="H10" s="18" t="s">
        <v>9</v>
      </c>
      <c r="I10" s="18" t="s">
        <v>10</v>
      </c>
      <c r="J10" s="18" t="s">
        <v>11</v>
      </c>
      <c r="K10" s="19" t="s">
        <v>12</v>
      </c>
      <c r="L10" s="67">
        <f>SUM(L12:L42)</f>
        <v>0</v>
      </c>
      <c r="M10" s="67"/>
      <c r="N10" s="67">
        <f>SUM(N12:N42)</f>
        <v>0</v>
      </c>
    </row>
    <row r="11" spans="2:16" x14ac:dyDescent="0.3">
      <c r="B11" s="9"/>
      <c r="C11" s="20"/>
      <c r="D11" s="13"/>
      <c r="E11" s="13" t="s">
        <v>13</v>
      </c>
      <c r="F11" s="13" t="s">
        <v>13</v>
      </c>
      <c r="G11" s="13" t="s">
        <v>13</v>
      </c>
      <c r="H11" s="13" t="s">
        <v>13</v>
      </c>
      <c r="I11" s="13" t="s">
        <v>13</v>
      </c>
      <c r="J11" s="13" t="s">
        <v>13</v>
      </c>
      <c r="K11" s="68"/>
      <c r="L11" s="69">
        <f>IF(L10&gt;0,INT(L10)*100+(L10-INT(L10))*60,-INT(-L10)*100+(L10+INT(-L10))*60)</f>
        <v>0</v>
      </c>
      <c r="M11" s="67"/>
      <c r="N11" s="69">
        <f>IF(N9+N10&gt;0,INT(N9+N10)*100+(N9+N10-INT(N9+N10))*60,-INT((N9+N10)*-1)*100+(N9+N10+INT((N9+N10)*-1))*60)</f>
        <v>0</v>
      </c>
    </row>
    <row r="12" spans="2:16" x14ac:dyDescent="0.3">
      <c r="B12" s="9">
        <v>31</v>
      </c>
      <c r="C12" s="22">
        <v>1</v>
      </c>
      <c r="D12" s="15" t="str">
        <f>IF(O4="Mandag","Tirsdag",IF(O4="Tirsdag","Onsdag",IF(O4="Onsdag","Torsdag",IF(O4="Torsdag","Fredag",IF(O4="Fredag","Lørdag",IF(O4="Lørdag","Søndag","Mandag"))))))</f>
        <v>Torsdag</v>
      </c>
      <c r="E12" s="14"/>
      <c r="F12" s="14"/>
      <c r="G12" s="14"/>
      <c r="H12" s="16">
        <f t="shared" ref="H12:H41" si="0">+M12</f>
        <v>0</v>
      </c>
      <c r="I12" s="16">
        <f>+P12</f>
        <v>724</v>
      </c>
      <c r="J12" s="87">
        <f t="shared" ref="J12:J41" si="1">+O12</f>
        <v>0</v>
      </c>
      <c r="K12" s="21"/>
      <c r="L12" s="29">
        <f t="shared" ref="L12" si="2">IF(E12+F12+G12=0,0,IF(AND(E12+F12=0,G12&gt;0),0,(INT(F12/100)*60+(F12/100-INT(F12/100))*100-(INT(E12/100)*60+(E12/100-INT(E12/100))*100)-(INT(G12/100)*60+(G12/100-INT(G12/100))*100))/60))</f>
        <v>0</v>
      </c>
      <c r="M12" s="29">
        <f t="shared" ref="M12:M42" si="3">IF(L12&gt;0,INT(L12)*100+(L12-INT(L12))*60,-INT(-L12)*100+(L12+INT(-L12))*60)</f>
        <v>0</v>
      </c>
      <c r="N12" s="29">
        <f t="shared" ref="N12" si="4">IF(E12+F12+G12=0,0,IF(AND(E12+F12=0,G12&gt;0),-L$4,L12-(INT(I12/100)*60+(I12/100-INT(I12/100))*100)/60))</f>
        <v>0</v>
      </c>
      <c r="O12" s="29">
        <f t="shared" ref="O12" si="5">IF(N12&gt;=0,INT(N12)*100+(N12-INT(N12))*60,-INT(-N12)*100+(N12+INT(-N12))*60)</f>
        <v>0</v>
      </c>
      <c r="P12" s="29">
        <f t="shared" ref="P12" si="6">IF(OR(A12="h",D12="Lørdag",D12="Søndag"),0,$M$4)</f>
        <v>724</v>
      </c>
    </row>
    <row r="13" spans="2:16" x14ac:dyDescent="0.3">
      <c r="B13" s="9"/>
      <c r="C13" s="22">
        <f>+C12+1</f>
        <v>2</v>
      </c>
      <c r="D13" s="15" t="str">
        <f>IF(D12="Mandag","Tirsdag",IF(D12="Tirsdag","Onsdag",IF(D12="Onsdag","Torsdag",IF(D12="Torsdag","Fredag",IF(D12="Fredag","Lørdag",IF(D12="Lørdag","Søndag","Mandag"))))))</f>
        <v>Fredag</v>
      </c>
      <c r="E13" s="14"/>
      <c r="F13" s="14"/>
      <c r="G13" s="14"/>
      <c r="H13" s="16">
        <f t="shared" si="0"/>
        <v>0</v>
      </c>
      <c r="I13" s="16">
        <f t="shared" ref="I13:I41" si="7">+P13</f>
        <v>724</v>
      </c>
      <c r="J13" s="87">
        <f t="shared" si="1"/>
        <v>0</v>
      </c>
      <c r="K13" s="21" t="s">
        <v>16</v>
      </c>
      <c r="L13" s="29">
        <f t="shared" ref="L13:L42" si="8">IF(E13+F13+G13=0,0,IF(AND(E13+F13=0,G13&gt;0),0,(INT(F13/100)*60+(F13/100-INT(F13/100))*100-(INT(E13/100)*60+(E13/100-INT(E13/100))*100)-(INT(G13/100)*60+(G13/100-INT(G13/100))*100))/60))</f>
        <v>0</v>
      </c>
      <c r="M13" s="29">
        <f t="shared" si="3"/>
        <v>0</v>
      </c>
      <c r="N13" s="29">
        <f t="shared" ref="N13:N42" si="9">IF(E13+F13+G13=0,0,IF(AND(E13+F13=0,G13&gt;0),-L$4,L13-(INT(I13/100)*60+(I13/100-INT(I13/100))*100)/60))</f>
        <v>0</v>
      </c>
      <c r="O13" s="29">
        <f t="shared" ref="O13:O42" si="10">IF(N13&gt;=0,INT(N13)*100+(N13-INT(N13))*60,-INT(-N13)*100+(N13+INT(-N13))*60)</f>
        <v>0</v>
      </c>
      <c r="P13" s="29">
        <f t="shared" ref="P13:P42" si="11">IF(OR(A13="h",D13="Lørdag",D13="Søndag"),0,$M$4)</f>
        <v>724</v>
      </c>
    </row>
    <row r="14" spans="2:16" x14ac:dyDescent="0.3">
      <c r="B14" s="9" t="s">
        <v>115</v>
      </c>
      <c r="C14" s="22">
        <f t="shared" ref="C14:C42" si="12">+C13+1</f>
        <v>3</v>
      </c>
      <c r="D14" s="15" t="str">
        <f>IF(D13="Mandag","Tirsdag",IF(D13="Tirsdag","Onsdag",IF(D13="Onsdag","Torsdag",IF(D13="Torsdag","Fredag",IF(D13="Fredag","Lørdag",IF(D13="Lørdag","Søndag","Mandag"))))))</f>
        <v>Lørdag</v>
      </c>
      <c r="E14" s="14"/>
      <c r="F14" s="14"/>
      <c r="G14" s="14"/>
      <c r="H14" s="16">
        <f t="shared" si="0"/>
        <v>0</v>
      </c>
      <c r="I14" s="16">
        <f t="shared" si="7"/>
        <v>0</v>
      </c>
      <c r="J14" s="87">
        <f t="shared" si="1"/>
        <v>0</v>
      </c>
      <c r="K14" s="21" t="s">
        <v>16</v>
      </c>
      <c r="L14" s="29">
        <f t="shared" si="8"/>
        <v>0</v>
      </c>
      <c r="M14" s="29">
        <f t="shared" si="3"/>
        <v>0</v>
      </c>
      <c r="N14" s="29">
        <f t="shared" si="9"/>
        <v>0</v>
      </c>
      <c r="O14" s="29">
        <f t="shared" si="10"/>
        <v>0</v>
      </c>
      <c r="P14" s="29">
        <f t="shared" si="11"/>
        <v>0</v>
      </c>
    </row>
    <row r="15" spans="2:16" x14ac:dyDescent="0.3">
      <c r="B15" s="9" t="s">
        <v>115</v>
      </c>
      <c r="C15" s="22">
        <f t="shared" si="12"/>
        <v>4</v>
      </c>
      <c r="D15" s="15" t="str">
        <f t="shared" ref="D15:D18" si="13">IF(D14="Mandag","Tirsdag",IF(D14="Tirsdag","Onsdag",IF(D14="Onsdag","Torsdag",IF(D14="Torsdag","Fredag",IF(D14="Fredag","Lørdag",IF(D14="Lørdag","Søndag","Mandag"))))))</f>
        <v>Søndag</v>
      </c>
      <c r="E15" s="14"/>
      <c r="F15" s="14"/>
      <c r="G15" s="14"/>
      <c r="H15" s="16">
        <f t="shared" si="0"/>
        <v>0</v>
      </c>
      <c r="I15" s="16">
        <f t="shared" si="7"/>
        <v>0</v>
      </c>
      <c r="J15" s="87">
        <f t="shared" si="1"/>
        <v>0</v>
      </c>
      <c r="K15" s="21" t="s">
        <v>16</v>
      </c>
      <c r="L15" s="29">
        <f t="shared" si="8"/>
        <v>0</v>
      </c>
      <c r="M15" s="29">
        <f t="shared" si="3"/>
        <v>0</v>
      </c>
      <c r="N15" s="29">
        <f t="shared" si="9"/>
        <v>0</v>
      </c>
      <c r="O15" s="29">
        <f t="shared" si="10"/>
        <v>0</v>
      </c>
      <c r="P15" s="29">
        <f t="shared" si="11"/>
        <v>0</v>
      </c>
    </row>
    <row r="16" spans="2:16" x14ac:dyDescent="0.3">
      <c r="B16" s="9"/>
      <c r="C16" s="22">
        <f t="shared" si="12"/>
        <v>5</v>
      </c>
      <c r="D16" s="15" t="str">
        <f t="shared" si="13"/>
        <v>Mandag</v>
      </c>
      <c r="E16" s="14"/>
      <c r="F16" s="14"/>
      <c r="G16" s="14"/>
      <c r="H16" s="16">
        <f t="shared" si="0"/>
        <v>0</v>
      </c>
      <c r="I16" s="16">
        <f t="shared" si="7"/>
        <v>724</v>
      </c>
      <c r="J16" s="87">
        <f t="shared" si="1"/>
        <v>0</v>
      </c>
      <c r="K16" s="21" t="s">
        <v>16</v>
      </c>
      <c r="L16" s="29">
        <f t="shared" si="8"/>
        <v>0</v>
      </c>
      <c r="M16" s="29">
        <f t="shared" si="3"/>
        <v>0</v>
      </c>
      <c r="N16" s="29">
        <f t="shared" si="9"/>
        <v>0</v>
      </c>
      <c r="O16" s="29">
        <f t="shared" si="10"/>
        <v>0</v>
      </c>
      <c r="P16" s="29">
        <f t="shared" si="11"/>
        <v>724</v>
      </c>
    </row>
    <row r="17" spans="2:16" x14ac:dyDescent="0.3">
      <c r="B17" s="9" t="s">
        <v>115</v>
      </c>
      <c r="C17" s="22">
        <f t="shared" si="12"/>
        <v>6</v>
      </c>
      <c r="D17" s="15" t="str">
        <f t="shared" si="13"/>
        <v>Tirsdag</v>
      </c>
      <c r="E17" s="14"/>
      <c r="F17" s="14"/>
      <c r="G17" s="14"/>
      <c r="H17" s="16">
        <f t="shared" si="0"/>
        <v>0</v>
      </c>
      <c r="I17" s="16">
        <f t="shared" si="7"/>
        <v>724</v>
      </c>
      <c r="J17" s="87">
        <f t="shared" si="1"/>
        <v>0</v>
      </c>
      <c r="K17" s="21" t="s">
        <v>16</v>
      </c>
      <c r="L17" s="29">
        <f t="shared" si="8"/>
        <v>0</v>
      </c>
      <c r="M17" s="29">
        <f t="shared" si="3"/>
        <v>0</v>
      </c>
      <c r="N17" s="29">
        <f t="shared" si="9"/>
        <v>0</v>
      </c>
      <c r="O17" s="29">
        <f t="shared" si="10"/>
        <v>0</v>
      </c>
      <c r="P17" s="29">
        <f t="shared" si="11"/>
        <v>724</v>
      </c>
    </row>
    <row r="18" spans="2:16" x14ac:dyDescent="0.3">
      <c r="B18" s="9">
        <v>32</v>
      </c>
      <c r="C18" s="22">
        <f t="shared" si="12"/>
        <v>7</v>
      </c>
      <c r="D18" s="15" t="str">
        <f t="shared" si="13"/>
        <v>Onsdag</v>
      </c>
      <c r="E18" s="14"/>
      <c r="F18" s="14"/>
      <c r="G18" s="14"/>
      <c r="H18" s="16">
        <f t="shared" si="0"/>
        <v>0</v>
      </c>
      <c r="I18" s="16">
        <f t="shared" si="7"/>
        <v>724</v>
      </c>
      <c r="J18" s="87">
        <f t="shared" si="1"/>
        <v>0</v>
      </c>
      <c r="K18" s="21" t="s">
        <v>16</v>
      </c>
      <c r="L18" s="29">
        <f t="shared" si="8"/>
        <v>0</v>
      </c>
      <c r="M18" s="29">
        <f t="shared" si="3"/>
        <v>0</v>
      </c>
      <c r="N18" s="29">
        <f t="shared" si="9"/>
        <v>0</v>
      </c>
      <c r="O18" s="29">
        <f t="shared" si="10"/>
        <v>0</v>
      </c>
      <c r="P18" s="29">
        <f t="shared" si="11"/>
        <v>724</v>
      </c>
    </row>
    <row r="19" spans="2:16" x14ac:dyDescent="0.3">
      <c r="B19" s="9"/>
      <c r="C19" s="22">
        <f t="shared" si="12"/>
        <v>8</v>
      </c>
      <c r="D19" s="15" t="str">
        <f>+D12</f>
        <v>Torsdag</v>
      </c>
      <c r="E19" s="14"/>
      <c r="F19" s="14"/>
      <c r="G19" s="14"/>
      <c r="H19" s="16">
        <f t="shared" si="0"/>
        <v>0</v>
      </c>
      <c r="I19" s="16">
        <f t="shared" si="7"/>
        <v>724</v>
      </c>
      <c r="J19" s="87">
        <f t="shared" si="1"/>
        <v>0</v>
      </c>
      <c r="K19" s="72" t="s">
        <v>102</v>
      </c>
      <c r="L19" s="29">
        <f t="shared" si="8"/>
        <v>0</v>
      </c>
      <c r="M19" s="29">
        <f t="shared" si="3"/>
        <v>0</v>
      </c>
      <c r="N19" s="29">
        <f t="shared" si="9"/>
        <v>0</v>
      </c>
      <c r="O19" s="29">
        <f t="shared" si="10"/>
        <v>0</v>
      </c>
      <c r="P19" s="29">
        <f t="shared" si="11"/>
        <v>724</v>
      </c>
    </row>
    <row r="20" spans="2:16" x14ac:dyDescent="0.3">
      <c r="B20" s="9" t="s">
        <v>115</v>
      </c>
      <c r="C20" s="22">
        <f t="shared" si="12"/>
        <v>9</v>
      </c>
      <c r="D20" s="15" t="str">
        <f t="shared" ref="D20:D42" si="14">+D13</f>
        <v>Fredag</v>
      </c>
      <c r="E20" s="14"/>
      <c r="F20" s="14"/>
      <c r="G20" s="14"/>
      <c r="H20" s="16">
        <f t="shared" si="0"/>
        <v>0</v>
      </c>
      <c r="I20" s="16">
        <f t="shared" si="7"/>
        <v>724</v>
      </c>
      <c r="J20" s="87">
        <f t="shared" si="1"/>
        <v>0</v>
      </c>
      <c r="K20" s="72"/>
      <c r="L20" s="29">
        <f t="shared" si="8"/>
        <v>0</v>
      </c>
      <c r="M20" s="29">
        <f t="shared" si="3"/>
        <v>0</v>
      </c>
      <c r="N20" s="29">
        <f t="shared" si="9"/>
        <v>0</v>
      </c>
      <c r="O20" s="29">
        <f t="shared" si="10"/>
        <v>0</v>
      </c>
      <c r="P20" s="29">
        <f t="shared" si="11"/>
        <v>724</v>
      </c>
    </row>
    <row r="21" spans="2:16" x14ac:dyDescent="0.3">
      <c r="B21" s="9" t="s">
        <v>115</v>
      </c>
      <c r="C21" s="22">
        <f t="shared" si="12"/>
        <v>10</v>
      </c>
      <c r="D21" s="15" t="str">
        <f t="shared" si="14"/>
        <v>Lørdag</v>
      </c>
      <c r="E21" s="14"/>
      <c r="F21" s="14"/>
      <c r="G21" s="14"/>
      <c r="H21" s="16">
        <f t="shared" si="0"/>
        <v>0</v>
      </c>
      <c r="I21" s="16">
        <f t="shared" si="7"/>
        <v>0</v>
      </c>
      <c r="J21" s="87">
        <f t="shared" si="1"/>
        <v>0</v>
      </c>
      <c r="K21" s="72"/>
      <c r="L21" s="29">
        <f t="shared" si="8"/>
        <v>0</v>
      </c>
      <c r="M21" s="29">
        <f t="shared" si="3"/>
        <v>0</v>
      </c>
      <c r="N21" s="29">
        <f t="shared" si="9"/>
        <v>0</v>
      </c>
      <c r="O21" s="29">
        <f t="shared" si="10"/>
        <v>0</v>
      </c>
      <c r="P21" s="29">
        <f t="shared" si="11"/>
        <v>0</v>
      </c>
    </row>
    <row r="22" spans="2:16" x14ac:dyDescent="0.3">
      <c r="B22" s="9" t="s">
        <v>115</v>
      </c>
      <c r="C22" s="22">
        <f t="shared" si="12"/>
        <v>11</v>
      </c>
      <c r="D22" s="15" t="str">
        <f t="shared" si="14"/>
        <v>Søndag</v>
      </c>
      <c r="E22" s="14"/>
      <c r="F22" s="14"/>
      <c r="G22" s="14"/>
      <c r="H22" s="16">
        <f t="shared" si="0"/>
        <v>0</v>
      </c>
      <c r="I22" s="16">
        <f t="shared" si="7"/>
        <v>0</v>
      </c>
      <c r="J22" s="87">
        <f t="shared" si="1"/>
        <v>0</v>
      </c>
      <c r="K22" s="72"/>
      <c r="L22" s="29">
        <f t="shared" si="8"/>
        <v>0</v>
      </c>
      <c r="M22" s="29">
        <f t="shared" si="3"/>
        <v>0</v>
      </c>
      <c r="N22" s="29">
        <f t="shared" si="9"/>
        <v>0</v>
      </c>
      <c r="O22" s="29">
        <f t="shared" si="10"/>
        <v>0</v>
      </c>
      <c r="P22" s="29">
        <f t="shared" si="11"/>
        <v>0</v>
      </c>
    </row>
    <row r="23" spans="2:16" x14ac:dyDescent="0.3">
      <c r="B23" s="9" t="s">
        <v>115</v>
      </c>
      <c r="C23" s="22">
        <f t="shared" si="12"/>
        <v>12</v>
      </c>
      <c r="D23" s="15" t="str">
        <f t="shared" si="14"/>
        <v>Mandag</v>
      </c>
      <c r="E23" s="14"/>
      <c r="F23" s="14"/>
      <c r="G23" s="14"/>
      <c r="H23" s="16">
        <f t="shared" si="0"/>
        <v>0</v>
      </c>
      <c r="I23" s="16">
        <f t="shared" si="7"/>
        <v>724</v>
      </c>
      <c r="J23" s="87">
        <f t="shared" si="1"/>
        <v>0</v>
      </c>
      <c r="K23" s="72"/>
      <c r="L23" s="29">
        <f t="shared" si="8"/>
        <v>0</v>
      </c>
      <c r="M23" s="29">
        <f t="shared" si="3"/>
        <v>0</v>
      </c>
      <c r="N23" s="29">
        <f t="shared" si="9"/>
        <v>0</v>
      </c>
      <c r="O23" s="29">
        <f t="shared" si="10"/>
        <v>0</v>
      </c>
      <c r="P23" s="29">
        <f t="shared" si="11"/>
        <v>724</v>
      </c>
    </row>
    <row r="24" spans="2:16" x14ac:dyDescent="0.3">
      <c r="B24" s="9" t="s">
        <v>115</v>
      </c>
      <c r="C24" s="22">
        <f t="shared" si="12"/>
        <v>13</v>
      </c>
      <c r="D24" s="15" t="str">
        <f t="shared" si="14"/>
        <v>Tirsdag</v>
      </c>
      <c r="E24" s="14"/>
      <c r="F24" s="14"/>
      <c r="G24" s="14"/>
      <c r="H24" s="16">
        <f t="shared" si="0"/>
        <v>0</v>
      </c>
      <c r="I24" s="16">
        <f t="shared" si="7"/>
        <v>724</v>
      </c>
      <c r="J24" s="87">
        <f t="shared" si="1"/>
        <v>0</v>
      </c>
      <c r="K24" s="72"/>
      <c r="L24" s="29">
        <f t="shared" si="8"/>
        <v>0</v>
      </c>
      <c r="M24" s="29">
        <f t="shared" si="3"/>
        <v>0</v>
      </c>
      <c r="N24" s="29">
        <f t="shared" si="9"/>
        <v>0</v>
      </c>
      <c r="O24" s="29">
        <f t="shared" si="10"/>
        <v>0</v>
      </c>
      <c r="P24" s="29">
        <f t="shared" si="11"/>
        <v>724</v>
      </c>
    </row>
    <row r="25" spans="2:16" x14ac:dyDescent="0.3">
      <c r="B25" s="9">
        <v>33</v>
      </c>
      <c r="C25" s="22">
        <f t="shared" si="12"/>
        <v>14</v>
      </c>
      <c r="D25" s="15" t="str">
        <f t="shared" si="14"/>
        <v>Onsdag</v>
      </c>
      <c r="E25" s="14"/>
      <c r="F25" s="14"/>
      <c r="G25" s="14"/>
      <c r="H25" s="16">
        <f t="shared" si="0"/>
        <v>0</v>
      </c>
      <c r="I25" s="16">
        <f t="shared" si="7"/>
        <v>724</v>
      </c>
      <c r="J25" s="87">
        <f t="shared" si="1"/>
        <v>0</v>
      </c>
      <c r="K25" s="21"/>
      <c r="L25" s="29">
        <f t="shared" si="8"/>
        <v>0</v>
      </c>
      <c r="M25" s="29">
        <f t="shared" si="3"/>
        <v>0</v>
      </c>
      <c r="N25" s="29">
        <f t="shared" si="9"/>
        <v>0</v>
      </c>
      <c r="O25" s="29">
        <f t="shared" si="10"/>
        <v>0</v>
      </c>
      <c r="P25" s="29">
        <f t="shared" si="11"/>
        <v>724</v>
      </c>
    </row>
    <row r="26" spans="2:16" x14ac:dyDescent="0.3">
      <c r="B26" s="9"/>
      <c r="C26" s="22">
        <f t="shared" si="12"/>
        <v>15</v>
      </c>
      <c r="D26" s="15" t="str">
        <f t="shared" si="14"/>
        <v>Torsdag</v>
      </c>
      <c r="E26" s="14"/>
      <c r="F26" s="14"/>
      <c r="G26" s="14"/>
      <c r="H26" s="16">
        <f t="shared" si="0"/>
        <v>0</v>
      </c>
      <c r="I26" s="16">
        <f t="shared" si="7"/>
        <v>724</v>
      </c>
      <c r="J26" s="87">
        <f t="shared" si="1"/>
        <v>0</v>
      </c>
      <c r="K26" s="21"/>
      <c r="L26" s="29">
        <f t="shared" si="8"/>
        <v>0</v>
      </c>
      <c r="M26" s="29">
        <f t="shared" si="3"/>
        <v>0</v>
      </c>
      <c r="N26" s="29">
        <f t="shared" si="9"/>
        <v>0</v>
      </c>
      <c r="O26" s="29">
        <f t="shared" si="10"/>
        <v>0</v>
      </c>
      <c r="P26" s="29">
        <f t="shared" si="11"/>
        <v>724</v>
      </c>
    </row>
    <row r="27" spans="2:16" x14ac:dyDescent="0.3">
      <c r="B27" s="9" t="s">
        <v>115</v>
      </c>
      <c r="C27" s="22">
        <f t="shared" si="12"/>
        <v>16</v>
      </c>
      <c r="D27" s="15" t="str">
        <f t="shared" si="14"/>
        <v>Fredag</v>
      </c>
      <c r="E27" s="14"/>
      <c r="F27" s="14"/>
      <c r="G27" s="14"/>
      <c r="H27" s="16">
        <f t="shared" si="0"/>
        <v>0</v>
      </c>
      <c r="I27" s="16">
        <f t="shared" si="7"/>
        <v>724</v>
      </c>
      <c r="J27" s="87">
        <f t="shared" si="1"/>
        <v>0</v>
      </c>
      <c r="K27" s="72"/>
      <c r="L27" s="29">
        <f t="shared" si="8"/>
        <v>0</v>
      </c>
      <c r="M27" s="29">
        <f t="shared" si="3"/>
        <v>0</v>
      </c>
      <c r="N27" s="29">
        <f t="shared" si="9"/>
        <v>0</v>
      </c>
      <c r="O27" s="29">
        <f t="shared" si="10"/>
        <v>0</v>
      </c>
      <c r="P27" s="29">
        <f t="shared" si="11"/>
        <v>724</v>
      </c>
    </row>
    <row r="28" spans="2:16" x14ac:dyDescent="0.3">
      <c r="B28" s="9" t="s">
        <v>115</v>
      </c>
      <c r="C28" s="22">
        <f t="shared" si="12"/>
        <v>17</v>
      </c>
      <c r="D28" s="15" t="str">
        <f t="shared" si="14"/>
        <v>Lørdag</v>
      </c>
      <c r="E28" s="14"/>
      <c r="F28" s="14"/>
      <c r="G28" s="14"/>
      <c r="H28" s="16">
        <f t="shared" si="0"/>
        <v>0</v>
      </c>
      <c r="I28" s="16">
        <f t="shared" si="7"/>
        <v>0</v>
      </c>
      <c r="J28" s="87">
        <f t="shared" si="1"/>
        <v>0</v>
      </c>
      <c r="K28" s="72"/>
      <c r="L28" s="29">
        <f t="shared" si="8"/>
        <v>0</v>
      </c>
      <c r="M28" s="29">
        <f t="shared" si="3"/>
        <v>0</v>
      </c>
      <c r="N28" s="29">
        <f t="shared" si="9"/>
        <v>0</v>
      </c>
      <c r="O28" s="29">
        <f t="shared" si="10"/>
        <v>0</v>
      </c>
      <c r="P28" s="29">
        <f t="shared" si="11"/>
        <v>0</v>
      </c>
    </row>
    <row r="29" spans="2:16" x14ac:dyDescent="0.3">
      <c r="B29" s="9"/>
      <c r="C29" s="22">
        <f t="shared" si="12"/>
        <v>18</v>
      </c>
      <c r="D29" s="15" t="str">
        <f t="shared" si="14"/>
        <v>Søndag</v>
      </c>
      <c r="E29" s="14"/>
      <c r="F29" s="14"/>
      <c r="G29" s="14"/>
      <c r="H29" s="16">
        <f t="shared" si="0"/>
        <v>0</v>
      </c>
      <c r="I29" s="16">
        <f t="shared" si="7"/>
        <v>0</v>
      </c>
      <c r="J29" s="87">
        <f t="shared" si="1"/>
        <v>0</v>
      </c>
      <c r="K29" s="72"/>
      <c r="L29" s="29">
        <f t="shared" si="8"/>
        <v>0</v>
      </c>
      <c r="M29" s="29">
        <f t="shared" si="3"/>
        <v>0</v>
      </c>
      <c r="N29" s="29">
        <f t="shared" si="9"/>
        <v>0</v>
      </c>
      <c r="O29" s="29">
        <f t="shared" si="10"/>
        <v>0</v>
      </c>
      <c r="P29" s="29">
        <f t="shared" si="11"/>
        <v>0</v>
      </c>
    </row>
    <row r="30" spans="2:16" x14ac:dyDescent="0.3">
      <c r="B30" s="9" t="s">
        <v>115</v>
      </c>
      <c r="C30" s="22">
        <f t="shared" si="12"/>
        <v>19</v>
      </c>
      <c r="D30" s="15" t="str">
        <f t="shared" si="14"/>
        <v>Mandag</v>
      </c>
      <c r="E30" s="14"/>
      <c r="F30" s="14"/>
      <c r="G30" s="14"/>
      <c r="H30" s="16">
        <f t="shared" si="0"/>
        <v>0</v>
      </c>
      <c r="I30" s="16">
        <f t="shared" si="7"/>
        <v>724</v>
      </c>
      <c r="J30" s="87">
        <f t="shared" si="1"/>
        <v>0</v>
      </c>
      <c r="K30" s="72"/>
      <c r="L30" s="29">
        <f t="shared" si="8"/>
        <v>0</v>
      </c>
      <c r="M30" s="29">
        <f t="shared" si="3"/>
        <v>0</v>
      </c>
      <c r="N30" s="29">
        <f t="shared" si="9"/>
        <v>0</v>
      </c>
      <c r="O30" s="29">
        <f t="shared" si="10"/>
        <v>0</v>
      </c>
      <c r="P30" s="29">
        <f t="shared" si="11"/>
        <v>724</v>
      </c>
    </row>
    <row r="31" spans="2:16" x14ac:dyDescent="0.3">
      <c r="B31" s="9" t="s">
        <v>115</v>
      </c>
      <c r="C31" s="22">
        <f t="shared" si="12"/>
        <v>20</v>
      </c>
      <c r="D31" s="15" t="str">
        <f t="shared" si="14"/>
        <v>Tirsdag</v>
      </c>
      <c r="E31" s="14"/>
      <c r="F31" s="14"/>
      <c r="G31" s="14"/>
      <c r="H31" s="16">
        <f t="shared" si="0"/>
        <v>0</v>
      </c>
      <c r="I31" s="16">
        <f t="shared" si="7"/>
        <v>724</v>
      </c>
      <c r="J31" s="87">
        <f t="shared" si="1"/>
        <v>0</v>
      </c>
      <c r="K31" s="72"/>
      <c r="L31" s="29">
        <f t="shared" si="8"/>
        <v>0</v>
      </c>
      <c r="M31" s="29">
        <f t="shared" si="3"/>
        <v>0</v>
      </c>
      <c r="N31" s="29">
        <f t="shared" si="9"/>
        <v>0</v>
      </c>
      <c r="O31" s="29">
        <f t="shared" si="10"/>
        <v>0</v>
      </c>
      <c r="P31" s="29">
        <f t="shared" si="11"/>
        <v>724</v>
      </c>
    </row>
    <row r="32" spans="2:16" x14ac:dyDescent="0.3">
      <c r="B32" s="9">
        <v>34</v>
      </c>
      <c r="C32" s="22">
        <f t="shared" si="12"/>
        <v>21</v>
      </c>
      <c r="D32" s="15" t="str">
        <f t="shared" si="14"/>
        <v>Onsdag</v>
      </c>
      <c r="E32" s="14"/>
      <c r="F32" s="14"/>
      <c r="G32" s="14"/>
      <c r="H32" s="16">
        <f t="shared" si="0"/>
        <v>0</v>
      </c>
      <c r="I32" s="16">
        <f t="shared" si="7"/>
        <v>724</v>
      </c>
      <c r="J32" s="87">
        <f t="shared" si="1"/>
        <v>0</v>
      </c>
      <c r="K32" s="21" t="s">
        <v>16</v>
      </c>
      <c r="L32" s="29">
        <f t="shared" si="8"/>
        <v>0</v>
      </c>
      <c r="M32" s="29">
        <f t="shared" si="3"/>
        <v>0</v>
      </c>
      <c r="N32" s="29">
        <f t="shared" si="9"/>
        <v>0</v>
      </c>
      <c r="O32" s="29">
        <f t="shared" si="10"/>
        <v>0</v>
      </c>
      <c r="P32" s="29">
        <f t="shared" si="11"/>
        <v>724</v>
      </c>
    </row>
    <row r="33" spans="2:16" x14ac:dyDescent="0.3">
      <c r="B33" s="9"/>
      <c r="C33" s="22">
        <f t="shared" si="12"/>
        <v>22</v>
      </c>
      <c r="D33" s="15" t="str">
        <f t="shared" si="14"/>
        <v>Torsdag</v>
      </c>
      <c r="E33" s="14"/>
      <c r="F33" s="14"/>
      <c r="G33" s="14"/>
      <c r="H33" s="16">
        <f t="shared" si="0"/>
        <v>0</v>
      </c>
      <c r="I33" s="16">
        <f t="shared" si="7"/>
        <v>724</v>
      </c>
      <c r="J33" s="87">
        <f t="shared" si="1"/>
        <v>0</v>
      </c>
      <c r="K33" s="21" t="s">
        <v>16</v>
      </c>
      <c r="L33" s="29">
        <f t="shared" si="8"/>
        <v>0</v>
      </c>
      <c r="M33" s="29">
        <f t="shared" si="3"/>
        <v>0</v>
      </c>
      <c r="N33" s="29">
        <f t="shared" si="9"/>
        <v>0</v>
      </c>
      <c r="O33" s="29">
        <f t="shared" si="10"/>
        <v>0</v>
      </c>
      <c r="P33" s="29">
        <f t="shared" si="11"/>
        <v>724</v>
      </c>
    </row>
    <row r="34" spans="2:16" x14ac:dyDescent="0.3">
      <c r="C34" s="22">
        <f t="shared" si="12"/>
        <v>23</v>
      </c>
      <c r="D34" s="15" t="str">
        <f t="shared" si="14"/>
        <v>Fredag</v>
      </c>
      <c r="E34" s="14"/>
      <c r="F34" s="14"/>
      <c r="G34" s="14"/>
      <c r="H34" s="16">
        <f t="shared" si="0"/>
        <v>0</v>
      </c>
      <c r="I34" s="16">
        <f t="shared" si="7"/>
        <v>724</v>
      </c>
      <c r="J34" s="87">
        <f t="shared" si="1"/>
        <v>0</v>
      </c>
      <c r="K34" s="72"/>
      <c r="L34" s="29">
        <f t="shared" si="8"/>
        <v>0</v>
      </c>
      <c r="M34" s="29">
        <f t="shared" si="3"/>
        <v>0</v>
      </c>
      <c r="N34" s="29">
        <f t="shared" si="9"/>
        <v>0</v>
      </c>
      <c r="O34" s="29">
        <f t="shared" si="10"/>
        <v>0</v>
      </c>
      <c r="P34" s="29">
        <f t="shared" si="11"/>
        <v>724</v>
      </c>
    </row>
    <row r="35" spans="2:16" x14ac:dyDescent="0.3">
      <c r="C35" s="22">
        <f t="shared" si="12"/>
        <v>24</v>
      </c>
      <c r="D35" s="15" t="str">
        <f t="shared" si="14"/>
        <v>Lørdag</v>
      </c>
      <c r="E35" s="14"/>
      <c r="F35" s="14"/>
      <c r="G35" s="14"/>
      <c r="H35" s="16">
        <f t="shared" si="0"/>
        <v>0</v>
      </c>
      <c r="I35" s="16">
        <f t="shared" si="7"/>
        <v>0</v>
      </c>
      <c r="J35" s="87">
        <f t="shared" si="1"/>
        <v>0</v>
      </c>
      <c r="K35" s="21" t="s">
        <v>16</v>
      </c>
      <c r="L35" s="29">
        <f t="shared" si="8"/>
        <v>0</v>
      </c>
      <c r="M35" s="29">
        <f t="shared" si="3"/>
        <v>0</v>
      </c>
      <c r="N35" s="29">
        <f t="shared" si="9"/>
        <v>0</v>
      </c>
      <c r="O35" s="29">
        <f t="shared" si="10"/>
        <v>0</v>
      </c>
      <c r="P35" s="29">
        <f t="shared" si="11"/>
        <v>0</v>
      </c>
    </row>
    <row r="36" spans="2:16" x14ac:dyDescent="0.3">
      <c r="C36" s="22">
        <f t="shared" si="12"/>
        <v>25</v>
      </c>
      <c r="D36" s="15" t="str">
        <f t="shared" si="14"/>
        <v>Søndag</v>
      </c>
      <c r="E36" s="14"/>
      <c r="F36" s="14"/>
      <c r="G36" s="14"/>
      <c r="H36" s="16">
        <f t="shared" si="0"/>
        <v>0</v>
      </c>
      <c r="I36" s="16">
        <f t="shared" si="7"/>
        <v>0</v>
      </c>
      <c r="J36" s="87">
        <f t="shared" si="1"/>
        <v>0</v>
      </c>
      <c r="K36" s="21" t="s">
        <v>16</v>
      </c>
      <c r="L36" s="29">
        <f t="shared" si="8"/>
        <v>0</v>
      </c>
      <c r="M36" s="29">
        <f t="shared" si="3"/>
        <v>0</v>
      </c>
      <c r="N36" s="29">
        <f t="shared" si="9"/>
        <v>0</v>
      </c>
      <c r="O36" s="29">
        <f t="shared" si="10"/>
        <v>0</v>
      </c>
      <c r="P36" s="29">
        <f t="shared" si="11"/>
        <v>0</v>
      </c>
    </row>
    <row r="37" spans="2:16" x14ac:dyDescent="0.3">
      <c r="C37" s="22">
        <f t="shared" si="12"/>
        <v>26</v>
      </c>
      <c r="D37" s="15" t="str">
        <f t="shared" si="14"/>
        <v>Mandag</v>
      </c>
      <c r="E37" s="14"/>
      <c r="F37" s="14"/>
      <c r="G37" s="14"/>
      <c r="H37" s="16">
        <f t="shared" si="0"/>
        <v>0</v>
      </c>
      <c r="I37" s="16">
        <f t="shared" si="7"/>
        <v>724</v>
      </c>
      <c r="J37" s="87">
        <f t="shared" si="1"/>
        <v>0</v>
      </c>
      <c r="K37" s="21" t="s">
        <v>16</v>
      </c>
      <c r="L37" s="29">
        <f t="shared" si="8"/>
        <v>0</v>
      </c>
      <c r="M37" s="29">
        <f t="shared" si="3"/>
        <v>0</v>
      </c>
      <c r="N37" s="29">
        <f t="shared" si="9"/>
        <v>0</v>
      </c>
      <c r="O37" s="29">
        <f t="shared" si="10"/>
        <v>0</v>
      </c>
      <c r="P37" s="29">
        <f t="shared" si="11"/>
        <v>724</v>
      </c>
    </row>
    <row r="38" spans="2:16" x14ac:dyDescent="0.3">
      <c r="C38" s="22">
        <f t="shared" si="12"/>
        <v>27</v>
      </c>
      <c r="D38" s="15" t="str">
        <f t="shared" si="14"/>
        <v>Tirsdag</v>
      </c>
      <c r="E38" s="14"/>
      <c r="F38" s="14"/>
      <c r="G38" s="14"/>
      <c r="H38" s="16">
        <f t="shared" si="0"/>
        <v>0</v>
      </c>
      <c r="I38" s="16">
        <f t="shared" si="7"/>
        <v>724</v>
      </c>
      <c r="J38" s="87">
        <f t="shared" si="1"/>
        <v>0</v>
      </c>
      <c r="K38" s="21" t="s">
        <v>16</v>
      </c>
      <c r="L38" s="29">
        <f t="shared" si="8"/>
        <v>0</v>
      </c>
      <c r="M38" s="29">
        <f t="shared" si="3"/>
        <v>0</v>
      </c>
      <c r="N38" s="29">
        <f t="shared" si="9"/>
        <v>0</v>
      </c>
      <c r="O38" s="29">
        <f t="shared" si="10"/>
        <v>0</v>
      </c>
      <c r="P38" s="29">
        <f t="shared" si="11"/>
        <v>724</v>
      </c>
    </row>
    <row r="39" spans="2:16" x14ac:dyDescent="0.3">
      <c r="B39" s="9">
        <v>35</v>
      </c>
      <c r="C39" s="22">
        <f t="shared" si="12"/>
        <v>28</v>
      </c>
      <c r="D39" s="15" t="str">
        <f t="shared" si="14"/>
        <v>Onsdag</v>
      </c>
      <c r="E39" s="14"/>
      <c r="F39" s="14"/>
      <c r="G39" s="14"/>
      <c r="H39" s="16">
        <f t="shared" si="0"/>
        <v>0</v>
      </c>
      <c r="I39" s="16">
        <f t="shared" si="7"/>
        <v>724</v>
      </c>
      <c r="J39" s="87">
        <f t="shared" si="1"/>
        <v>0</v>
      </c>
      <c r="K39" s="72" t="s">
        <v>103</v>
      </c>
      <c r="L39" s="29">
        <f t="shared" si="8"/>
        <v>0</v>
      </c>
      <c r="M39" s="29">
        <f t="shared" si="3"/>
        <v>0</v>
      </c>
      <c r="N39" s="29">
        <f t="shared" si="9"/>
        <v>0</v>
      </c>
      <c r="O39" s="29">
        <f t="shared" si="10"/>
        <v>0</v>
      </c>
      <c r="P39" s="29">
        <f t="shared" si="11"/>
        <v>724</v>
      </c>
    </row>
    <row r="40" spans="2:16" x14ac:dyDescent="0.3">
      <c r="C40" s="22">
        <f t="shared" si="12"/>
        <v>29</v>
      </c>
      <c r="D40" s="15" t="str">
        <f t="shared" si="14"/>
        <v>Torsdag</v>
      </c>
      <c r="E40" s="14"/>
      <c r="F40" s="14"/>
      <c r="G40" s="14"/>
      <c r="H40" s="16">
        <f t="shared" si="0"/>
        <v>0</v>
      </c>
      <c r="I40" s="16">
        <f t="shared" si="7"/>
        <v>724</v>
      </c>
      <c r="J40" s="87">
        <f t="shared" si="1"/>
        <v>0</v>
      </c>
      <c r="K40" s="21" t="s">
        <v>16</v>
      </c>
      <c r="L40" s="29">
        <f t="shared" si="8"/>
        <v>0</v>
      </c>
      <c r="M40" s="29">
        <f t="shared" si="3"/>
        <v>0</v>
      </c>
      <c r="N40" s="29">
        <f t="shared" si="9"/>
        <v>0</v>
      </c>
      <c r="O40" s="29">
        <f t="shared" si="10"/>
        <v>0</v>
      </c>
      <c r="P40" s="29">
        <f t="shared" si="11"/>
        <v>724</v>
      </c>
    </row>
    <row r="41" spans="2:16" x14ac:dyDescent="0.3">
      <c r="C41" s="22">
        <f t="shared" si="12"/>
        <v>30</v>
      </c>
      <c r="D41" s="15" t="str">
        <f t="shared" si="14"/>
        <v>Fredag</v>
      </c>
      <c r="E41" s="14"/>
      <c r="F41" s="14"/>
      <c r="G41" s="14"/>
      <c r="H41" s="16">
        <f t="shared" si="0"/>
        <v>0</v>
      </c>
      <c r="I41" s="16">
        <f t="shared" si="7"/>
        <v>724</v>
      </c>
      <c r="J41" s="87">
        <f t="shared" si="1"/>
        <v>0</v>
      </c>
      <c r="K41" s="21" t="s">
        <v>16</v>
      </c>
      <c r="L41" s="29">
        <f t="shared" si="8"/>
        <v>0</v>
      </c>
      <c r="M41" s="29">
        <f t="shared" si="3"/>
        <v>0</v>
      </c>
      <c r="N41" s="29">
        <f t="shared" si="9"/>
        <v>0</v>
      </c>
      <c r="O41" s="29">
        <f t="shared" si="10"/>
        <v>0</v>
      </c>
      <c r="P41" s="29">
        <f t="shared" si="11"/>
        <v>724</v>
      </c>
    </row>
    <row r="42" spans="2:16" ht="15" thickBot="1" x14ac:dyDescent="0.35">
      <c r="B42" s="9" t="s">
        <v>115</v>
      </c>
      <c r="C42" s="59">
        <f t="shared" si="12"/>
        <v>31</v>
      </c>
      <c r="D42" s="60" t="str">
        <f t="shared" si="14"/>
        <v>Lørdag</v>
      </c>
      <c r="E42" s="61"/>
      <c r="F42" s="61"/>
      <c r="G42" s="61"/>
      <c r="H42" s="62">
        <f t="shared" ref="H42" si="15">+M42</f>
        <v>0</v>
      </c>
      <c r="I42" s="62">
        <f t="shared" ref="I42" si="16">+P42</f>
        <v>0</v>
      </c>
      <c r="J42" s="90">
        <f t="shared" ref="J42" si="17">+O42</f>
        <v>0</v>
      </c>
      <c r="K42" s="63" t="s">
        <v>16</v>
      </c>
      <c r="L42" s="29">
        <f t="shared" si="8"/>
        <v>0</v>
      </c>
      <c r="M42" s="29">
        <f t="shared" si="3"/>
        <v>0</v>
      </c>
      <c r="N42" s="29">
        <f t="shared" si="9"/>
        <v>0</v>
      </c>
      <c r="O42" s="29">
        <f t="shared" si="10"/>
        <v>0</v>
      </c>
      <c r="P42" s="29">
        <f t="shared" si="11"/>
        <v>0</v>
      </c>
    </row>
  </sheetData>
  <mergeCells count="11">
    <mergeCell ref="C8:D8"/>
    <mergeCell ref="F8:G8"/>
    <mergeCell ref="I8:J8"/>
    <mergeCell ref="C1:J1"/>
    <mergeCell ref="D4:G4"/>
    <mergeCell ref="C6:D6"/>
    <mergeCell ref="F6:G6"/>
    <mergeCell ref="I6:J6"/>
    <mergeCell ref="C7:D7"/>
    <mergeCell ref="F7:G7"/>
    <mergeCell ref="I7:J7"/>
  </mergeCells>
  <conditionalFormatting sqref="C12:C42">
    <cfRule type="expression" dxfId="15" priority="6">
      <formula>+$P12=0</formula>
    </cfRule>
  </conditionalFormatting>
  <conditionalFormatting sqref="D12">
    <cfRule type="expression" dxfId="14" priority="1">
      <formula>+$P12=0</formula>
    </cfRule>
  </conditionalFormatting>
  <conditionalFormatting sqref="D12:K42">
    <cfRule type="expression" dxfId="13" priority="5">
      <formula>+$P12=0</formula>
    </cfRule>
  </conditionalFormatting>
  <dataValidations count="1">
    <dataValidation type="whole" allowBlank="1" showErrorMessage="1" error="Du skal indberette tiden som hele tal_x000a_Kvart over 8 skal være 815_x000a__x000a_Tallet skal være mellem 0 og 2400" sqref="E12:G42" xr:uid="{00000000-0002-0000-0800-000000000000}">
      <formula1>0</formula1>
      <formula2>2400</formula2>
    </dataValidation>
  </dataValidations>
  <pageMargins left="0.7" right="0.7" top="0.75" bottom="0.75" header="0.3" footer="0.3"/>
  <pageSetup paperSize="9" scale="95"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P41"/>
  <sheetViews>
    <sheetView topLeftCell="B8" workbookViewId="0">
      <selection activeCell="Q8" sqref="Q8"/>
    </sheetView>
  </sheetViews>
  <sheetFormatPr defaultRowHeight="14.4" x14ac:dyDescent="0.3"/>
  <cols>
    <col min="1" max="1" width="4.33203125" style="29" hidden="1" customWidth="1"/>
    <col min="2" max="2" width="4.88671875" style="29" customWidth="1"/>
    <col min="3" max="3" width="5.6640625" style="29" customWidth="1"/>
    <col min="4" max="4" width="9.109375" style="29"/>
    <col min="5" max="5" width="7" style="29" customWidth="1"/>
    <col min="6" max="6" width="7.109375" style="29" customWidth="1"/>
    <col min="7" max="7" width="9.109375" style="29"/>
    <col min="8" max="8" width="8" style="29" customWidth="1"/>
    <col min="9" max="9" width="7.88671875" style="29" customWidth="1"/>
    <col min="10" max="10" width="8.109375" style="29" customWidth="1"/>
    <col min="11" max="11" width="25.33203125" style="29" customWidth="1"/>
    <col min="12" max="16" width="9.109375" style="29" hidden="1" customWidth="1"/>
    <col min="21" max="21" width="9.109375" customWidth="1"/>
  </cols>
  <sheetData>
    <row r="1" spans="2:16" ht="22.8" x14ac:dyDescent="0.4">
      <c r="B1" s="6"/>
      <c r="C1" s="121" t="s">
        <v>206</v>
      </c>
      <c r="D1" s="122"/>
      <c r="E1" s="122"/>
      <c r="F1" s="122"/>
      <c r="G1" s="122"/>
      <c r="H1" s="122"/>
      <c r="I1" s="122"/>
      <c r="J1" s="122"/>
      <c r="K1" s="2"/>
    </row>
    <row r="2" spans="2:16" x14ac:dyDescent="0.3">
      <c r="B2" s="6"/>
      <c r="C2" s="7"/>
      <c r="D2" s="7"/>
      <c r="E2" s="7"/>
      <c r="F2" s="7"/>
      <c r="G2" s="7"/>
      <c r="H2" s="7"/>
      <c r="I2" s="7"/>
      <c r="J2" s="7"/>
      <c r="K2" s="5"/>
    </row>
    <row r="3" spans="2:16" ht="15" thickBot="1" x14ac:dyDescent="0.35">
      <c r="B3" s="4"/>
      <c r="C3" s="4"/>
      <c r="D3" s="4"/>
      <c r="E3" s="93" t="s">
        <v>124</v>
      </c>
      <c r="F3" s="4"/>
      <c r="G3" s="4"/>
      <c r="H3" s="4"/>
      <c r="I3" s="4"/>
      <c r="J3" s="4"/>
      <c r="K3" s="4"/>
    </row>
    <row r="4" spans="2:16" ht="15" thickBot="1" x14ac:dyDescent="0.35">
      <c r="B4" s="6"/>
      <c r="C4" s="8" t="s">
        <v>0</v>
      </c>
      <c r="D4" s="129" t="str">
        <f>IF(Jan!$D$4=0,"Tast dit navn på fanen Jan",+Jan!$D$4)</f>
        <v>Tast navn her</v>
      </c>
      <c r="E4" s="129"/>
      <c r="F4" s="129"/>
      <c r="G4" s="129"/>
      <c r="H4" s="4"/>
      <c r="I4" s="64" t="s">
        <v>23</v>
      </c>
      <c r="J4" s="12">
        <f>Aug!$J$4</f>
        <v>37</v>
      </c>
      <c r="K4" s="4"/>
      <c r="L4" s="29">
        <f>+J4/5</f>
        <v>7.4</v>
      </c>
      <c r="M4" s="29">
        <f>INT(L4)*100+(L4-INT(L4))*60</f>
        <v>724</v>
      </c>
      <c r="O4" s="29" t="str">
        <f>Aug!$P$4</f>
        <v>Lørdag</v>
      </c>
      <c r="P4" s="65" t="str">
        <f>+D41</f>
        <v>Mandag</v>
      </c>
    </row>
    <row r="5" spans="2:16" ht="15" thickBot="1" x14ac:dyDescent="0.35">
      <c r="B5" s="4"/>
      <c r="C5" s="4"/>
      <c r="D5" s="4"/>
      <c r="E5" s="1"/>
      <c r="F5" s="4"/>
      <c r="G5" s="4"/>
      <c r="H5" s="4"/>
      <c r="I5" s="4"/>
      <c r="J5" s="4"/>
      <c r="K5" s="1"/>
    </row>
    <row r="6" spans="2:16" ht="15.6" x14ac:dyDescent="0.3">
      <c r="B6" s="4"/>
      <c r="C6" s="131" t="s">
        <v>1</v>
      </c>
      <c r="D6" s="128"/>
      <c r="E6" s="3"/>
      <c r="F6" s="132" t="s">
        <v>2</v>
      </c>
      <c r="G6" s="133"/>
      <c r="H6" s="3"/>
      <c r="I6" s="132" t="s">
        <v>3</v>
      </c>
      <c r="J6" s="133"/>
      <c r="K6" s="3"/>
    </row>
    <row r="7" spans="2:16" ht="15.6" x14ac:dyDescent="0.3">
      <c r="B7" s="4"/>
      <c r="C7" s="115">
        <f>Aug!$I$7</f>
        <v>0</v>
      </c>
      <c r="D7" s="116"/>
      <c r="E7" s="3"/>
      <c r="F7" s="115">
        <f>+L11</f>
        <v>0</v>
      </c>
      <c r="G7" s="116"/>
      <c r="H7" s="3"/>
      <c r="I7" s="115">
        <f>ROUND(+N11,5)</f>
        <v>0</v>
      </c>
      <c r="J7" s="116"/>
      <c r="K7" s="3"/>
      <c r="L7" s="66" t="s">
        <v>9</v>
      </c>
      <c r="N7" s="66" t="s">
        <v>11</v>
      </c>
      <c r="P7" s="66" t="s">
        <v>10</v>
      </c>
    </row>
    <row r="8" spans="2:16" ht="9" customHeight="1" thickBot="1" x14ac:dyDescent="0.35">
      <c r="B8" s="4"/>
      <c r="C8" s="117"/>
      <c r="D8" s="118"/>
      <c r="E8" s="3"/>
      <c r="F8" s="117"/>
      <c r="G8" s="118"/>
      <c r="H8" s="3"/>
      <c r="I8" s="117"/>
      <c r="J8" s="118"/>
      <c r="K8" s="3"/>
    </row>
    <row r="9" spans="2:16" ht="15" thickBot="1" x14ac:dyDescent="0.35">
      <c r="B9" s="4"/>
      <c r="C9" s="4"/>
      <c r="D9" s="4"/>
      <c r="E9" s="4"/>
      <c r="F9" s="4"/>
      <c r="G9" s="4"/>
      <c r="H9" s="4"/>
      <c r="I9" s="4"/>
      <c r="J9" s="4"/>
      <c r="K9" s="4"/>
      <c r="L9" s="67"/>
      <c r="M9" s="67"/>
      <c r="N9">
        <f>IF(C7&gt;0,(INT(C7/100)*60+(C7/100-INT(C7/100))*100)/60,-(INT(-C7/100)*60+(-C7/100-INT(-C7/100))*100)/60)</f>
        <v>0</v>
      </c>
    </row>
    <row r="10" spans="2:16" x14ac:dyDescent="0.3">
      <c r="B10" s="4"/>
      <c r="C10" s="17" t="s">
        <v>4</v>
      </c>
      <c r="D10" s="18" t="s">
        <v>5</v>
      </c>
      <c r="E10" s="18" t="s">
        <v>6</v>
      </c>
      <c r="F10" s="18" t="s">
        <v>7</v>
      </c>
      <c r="G10" s="18" t="s">
        <v>8</v>
      </c>
      <c r="H10" s="18" t="s">
        <v>9</v>
      </c>
      <c r="I10" s="18" t="s">
        <v>10</v>
      </c>
      <c r="J10" s="18" t="s">
        <v>11</v>
      </c>
      <c r="K10" s="19" t="s">
        <v>12</v>
      </c>
      <c r="L10" s="67">
        <f>SUM(L12:L41)</f>
        <v>0</v>
      </c>
      <c r="M10" s="67"/>
      <c r="N10" s="67">
        <f>SUM(N12:N41)</f>
        <v>0</v>
      </c>
    </row>
    <row r="11" spans="2:16" x14ac:dyDescent="0.3">
      <c r="B11" s="9"/>
      <c r="C11" s="20"/>
      <c r="D11" s="13"/>
      <c r="E11" s="13" t="s">
        <v>13</v>
      </c>
      <c r="F11" s="13" t="s">
        <v>13</v>
      </c>
      <c r="G11" s="13" t="s">
        <v>13</v>
      </c>
      <c r="H11" s="13" t="s">
        <v>13</v>
      </c>
      <c r="I11" s="13" t="s">
        <v>13</v>
      </c>
      <c r="J11" s="13" t="s">
        <v>13</v>
      </c>
      <c r="K11" s="68"/>
      <c r="L11" s="69">
        <f>IF(L10&gt;0,INT(L10)*100+(L10-INT(L10))*60,-INT(-L10)*100+(L10+INT(-L10))*60)</f>
        <v>0</v>
      </c>
      <c r="M11" s="67"/>
      <c r="N11" s="69">
        <f>IF(N9+N10&gt;0,INT(N9+N10)*100+(N9+N10-INT(N9+N10))*60,-INT((N9+N10)*-1)*100+(N9+N10+INT((N9+N10)*-1))*60)</f>
        <v>0</v>
      </c>
    </row>
    <row r="12" spans="2:16" x14ac:dyDescent="0.3">
      <c r="B12" s="9">
        <v>35</v>
      </c>
      <c r="C12" s="22">
        <v>1</v>
      </c>
      <c r="D12" s="15" t="str">
        <f>IF(O4="Mandag","Tirsdag",IF(O4="Tirsdag","Onsdag",IF(O4="Onsdag","Torsdag",IF(O4="Torsdag","Fredag",IF(O4="Fredag","Lørdag",IF(O4="Lørdag","Søndag","Mandag"))))))</f>
        <v>Søndag</v>
      </c>
      <c r="E12" s="14"/>
      <c r="F12" s="14"/>
      <c r="G12" s="14"/>
      <c r="H12" s="16">
        <f t="shared" ref="H12:H41" si="0">+M12</f>
        <v>0</v>
      </c>
      <c r="I12" s="16">
        <f>+P12</f>
        <v>0</v>
      </c>
      <c r="J12" s="87">
        <f t="shared" ref="J12:J41" si="1">+O12</f>
        <v>0</v>
      </c>
      <c r="K12" s="21"/>
      <c r="L12" s="29">
        <f t="shared" ref="L12" si="2">IF(E12+F12+G12=0,0,IF(AND(E12+F12=0,G12&gt;0),0,(INT(F12/100)*60+(F12/100-INT(F12/100))*100-(INT(E12/100)*60+(E12/100-INT(E12/100))*100)-(INT(G12/100)*60+(G12/100-INT(G12/100))*100))/60))</f>
        <v>0</v>
      </c>
      <c r="M12" s="29">
        <f t="shared" ref="M12:M41" si="3">IF(L12&gt;0,INT(L12)*100+(L12-INT(L12))*60,-INT(-L12)*100+(L12+INT(-L12))*60)</f>
        <v>0</v>
      </c>
      <c r="N12" s="29">
        <f t="shared" ref="N12" si="4">IF(E12+F12+G12=0,0,IF(AND(E12+F12=0,G12&gt;0),-L$4,L12-(INT(I12/100)*60+(I12/100-INT(I12/100))*100)/60))</f>
        <v>0</v>
      </c>
      <c r="O12" s="29">
        <f t="shared" ref="O12" si="5">IF(N12&gt;=0,INT(N12)*100+(N12-INT(N12))*60,-INT(-N12)*100+(N12+INT(-N12))*60)</f>
        <v>0</v>
      </c>
      <c r="P12" s="29">
        <f t="shared" ref="P12" si="6">IF(OR(A12="h",D12="Lørdag",D12="Søndag"),0,$M$4)</f>
        <v>0</v>
      </c>
    </row>
    <row r="13" spans="2:16" x14ac:dyDescent="0.3">
      <c r="B13" s="9" t="s">
        <v>115</v>
      </c>
      <c r="C13" s="22">
        <f>+C12+1</f>
        <v>2</v>
      </c>
      <c r="D13" s="15" t="str">
        <f>IF(D12="Mandag","Tirsdag",IF(D12="Tirsdag","Onsdag",IF(D12="Onsdag","Torsdag",IF(D12="Torsdag","Fredag",IF(D12="Fredag","Lørdag",IF(D12="Lørdag","Søndag","Mandag"))))))</f>
        <v>Mandag</v>
      </c>
      <c r="E13" s="14"/>
      <c r="F13" s="14"/>
      <c r="G13" s="14"/>
      <c r="H13" s="16">
        <f t="shared" si="0"/>
        <v>0</v>
      </c>
      <c r="I13" s="16">
        <f t="shared" ref="I13:I41" si="7">+P13</f>
        <v>724</v>
      </c>
      <c r="J13" s="87">
        <f t="shared" si="1"/>
        <v>0</v>
      </c>
      <c r="K13" s="21" t="s">
        <v>16</v>
      </c>
      <c r="L13" s="29">
        <f t="shared" ref="L13:L41" si="8">IF(E13+F13+G13=0,0,IF(AND(E13+F13=0,G13&gt;0),0,(INT(F13/100)*60+(F13/100-INT(F13/100))*100-(INT(E13/100)*60+(E13/100-INT(E13/100))*100)-(INT(G13/100)*60+(G13/100-INT(G13/100))*100))/60))</f>
        <v>0</v>
      </c>
      <c r="M13" s="29">
        <f t="shared" si="3"/>
        <v>0</v>
      </c>
      <c r="N13" s="29">
        <f t="shared" ref="N13:N41" si="9">IF(E13+F13+G13=0,0,IF(AND(E13+F13=0,G13&gt;0),-L$4,L13-(INT(I13/100)*60+(I13/100-INT(I13/100))*100)/60))</f>
        <v>0</v>
      </c>
      <c r="O13" s="29">
        <f t="shared" ref="O13:O41" si="10">IF(N13&gt;=0,INT(N13)*100+(N13-INT(N13))*60,-INT(-N13)*100+(N13+INT(-N13))*60)</f>
        <v>0</v>
      </c>
      <c r="P13" s="29">
        <f t="shared" ref="P13:P41" si="11">IF(OR(A13="h",D13="Lørdag",D13="Søndag"),0,$M$4)</f>
        <v>724</v>
      </c>
    </row>
    <row r="14" spans="2:16" x14ac:dyDescent="0.3">
      <c r="B14" s="9" t="s">
        <v>115</v>
      </c>
      <c r="C14" s="22">
        <f t="shared" ref="C14:C41" si="12">+C13+1</f>
        <v>3</v>
      </c>
      <c r="D14" s="15" t="str">
        <f>IF(D13="Mandag","Tirsdag",IF(D13="Tirsdag","Onsdag",IF(D13="Onsdag","Torsdag",IF(D13="Torsdag","Fredag",IF(D13="Fredag","Lørdag",IF(D13="Lørdag","Søndag","Mandag"))))))</f>
        <v>Tirsdag</v>
      </c>
      <c r="E14" s="14"/>
      <c r="F14" s="14"/>
      <c r="G14" s="14"/>
      <c r="H14" s="16">
        <f t="shared" si="0"/>
        <v>0</v>
      </c>
      <c r="I14" s="16">
        <f t="shared" si="7"/>
        <v>724</v>
      </c>
      <c r="J14" s="87">
        <f t="shared" si="1"/>
        <v>0</v>
      </c>
      <c r="K14" s="21" t="s">
        <v>16</v>
      </c>
      <c r="L14" s="29">
        <f t="shared" si="8"/>
        <v>0</v>
      </c>
      <c r="M14" s="29">
        <f t="shared" si="3"/>
        <v>0</v>
      </c>
      <c r="N14" s="29">
        <f t="shared" si="9"/>
        <v>0</v>
      </c>
      <c r="O14" s="29">
        <f t="shared" si="10"/>
        <v>0</v>
      </c>
      <c r="P14" s="29">
        <f t="shared" si="11"/>
        <v>724</v>
      </c>
    </row>
    <row r="15" spans="2:16" x14ac:dyDescent="0.3">
      <c r="B15" s="9">
        <v>36</v>
      </c>
      <c r="C15" s="22">
        <f t="shared" si="12"/>
        <v>4</v>
      </c>
      <c r="D15" s="15" t="str">
        <f t="shared" ref="D15:D18" si="13">IF(D14="Mandag","Tirsdag",IF(D14="Tirsdag","Onsdag",IF(D14="Onsdag","Torsdag",IF(D14="Torsdag","Fredag",IF(D14="Fredag","Lørdag",IF(D14="Lørdag","Søndag","Mandag"))))))</f>
        <v>Onsdag</v>
      </c>
      <c r="E15" s="14"/>
      <c r="F15" s="14"/>
      <c r="G15" s="14"/>
      <c r="H15" s="16">
        <f t="shared" si="0"/>
        <v>0</v>
      </c>
      <c r="I15" s="16">
        <f t="shared" si="7"/>
        <v>724</v>
      </c>
      <c r="J15" s="87">
        <f t="shared" si="1"/>
        <v>0</v>
      </c>
      <c r="K15" s="21" t="s">
        <v>16</v>
      </c>
      <c r="L15" s="29">
        <f t="shared" si="8"/>
        <v>0</v>
      </c>
      <c r="M15" s="29">
        <f t="shared" si="3"/>
        <v>0</v>
      </c>
      <c r="N15" s="29">
        <f t="shared" si="9"/>
        <v>0</v>
      </c>
      <c r="O15" s="29">
        <f t="shared" si="10"/>
        <v>0</v>
      </c>
      <c r="P15" s="29">
        <f t="shared" si="11"/>
        <v>724</v>
      </c>
    </row>
    <row r="16" spans="2:16" x14ac:dyDescent="0.3">
      <c r="B16" s="9"/>
      <c r="C16" s="22">
        <f t="shared" si="12"/>
        <v>5</v>
      </c>
      <c r="D16" s="15" t="str">
        <f t="shared" si="13"/>
        <v>Torsdag</v>
      </c>
      <c r="E16" s="14"/>
      <c r="F16" s="14"/>
      <c r="G16" s="14"/>
      <c r="H16" s="16">
        <f t="shared" si="0"/>
        <v>0</v>
      </c>
      <c r="I16" s="16">
        <f t="shared" si="7"/>
        <v>724</v>
      </c>
      <c r="J16" s="87">
        <f t="shared" si="1"/>
        <v>0</v>
      </c>
      <c r="K16" s="21" t="s">
        <v>16</v>
      </c>
      <c r="L16" s="29">
        <f t="shared" si="8"/>
        <v>0</v>
      </c>
      <c r="M16" s="29">
        <f t="shared" si="3"/>
        <v>0</v>
      </c>
      <c r="N16" s="29">
        <f t="shared" si="9"/>
        <v>0</v>
      </c>
      <c r="O16" s="29">
        <f t="shared" si="10"/>
        <v>0</v>
      </c>
      <c r="P16" s="29">
        <f t="shared" si="11"/>
        <v>724</v>
      </c>
    </row>
    <row r="17" spans="2:16" x14ac:dyDescent="0.3">
      <c r="B17" s="9" t="s">
        <v>115</v>
      </c>
      <c r="C17" s="22">
        <f t="shared" si="12"/>
        <v>6</v>
      </c>
      <c r="D17" s="15" t="str">
        <f t="shared" si="13"/>
        <v>Fredag</v>
      </c>
      <c r="E17" s="14"/>
      <c r="F17" s="14"/>
      <c r="G17" s="14"/>
      <c r="H17" s="16">
        <f t="shared" si="0"/>
        <v>0</v>
      </c>
      <c r="I17" s="16">
        <f t="shared" si="7"/>
        <v>724</v>
      </c>
      <c r="J17" s="87">
        <f t="shared" si="1"/>
        <v>0</v>
      </c>
      <c r="K17" s="21" t="s">
        <v>16</v>
      </c>
      <c r="L17" s="29">
        <f t="shared" si="8"/>
        <v>0</v>
      </c>
      <c r="M17" s="29">
        <f t="shared" si="3"/>
        <v>0</v>
      </c>
      <c r="N17" s="29">
        <f t="shared" si="9"/>
        <v>0</v>
      </c>
      <c r="O17" s="29">
        <f t="shared" si="10"/>
        <v>0</v>
      </c>
      <c r="P17" s="29">
        <f t="shared" si="11"/>
        <v>724</v>
      </c>
    </row>
    <row r="18" spans="2:16" x14ac:dyDescent="0.3">
      <c r="B18" s="9" t="s">
        <v>115</v>
      </c>
      <c r="C18" s="22">
        <f t="shared" si="12"/>
        <v>7</v>
      </c>
      <c r="D18" s="15" t="str">
        <f t="shared" si="13"/>
        <v>Lørdag</v>
      </c>
      <c r="E18" s="14"/>
      <c r="F18" s="14"/>
      <c r="G18" s="14"/>
      <c r="H18" s="16">
        <f t="shared" si="0"/>
        <v>0</v>
      </c>
      <c r="I18" s="16">
        <f t="shared" si="7"/>
        <v>0</v>
      </c>
      <c r="J18" s="87">
        <f t="shared" si="1"/>
        <v>0</v>
      </c>
      <c r="K18" s="21" t="s">
        <v>16</v>
      </c>
      <c r="L18" s="29">
        <f t="shared" si="8"/>
        <v>0</v>
      </c>
      <c r="M18" s="29">
        <f t="shared" si="3"/>
        <v>0</v>
      </c>
      <c r="N18" s="29">
        <f t="shared" si="9"/>
        <v>0</v>
      </c>
      <c r="O18" s="29">
        <f t="shared" si="10"/>
        <v>0</v>
      </c>
      <c r="P18" s="29">
        <f t="shared" si="11"/>
        <v>0</v>
      </c>
    </row>
    <row r="19" spans="2:16" x14ac:dyDescent="0.3">
      <c r="B19" s="9" t="s">
        <v>115</v>
      </c>
      <c r="C19" s="22">
        <f t="shared" si="12"/>
        <v>8</v>
      </c>
      <c r="D19" s="15" t="str">
        <f>+D12</f>
        <v>Søndag</v>
      </c>
      <c r="E19" s="14"/>
      <c r="F19" s="14"/>
      <c r="G19" s="14"/>
      <c r="H19" s="16">
        <f t="shared" si="0"/>
        <v>0</v>
      </c>
      <c r="I19" s="16">
        <f t="shared" si="7"/>
        <v>0</v>
      </c>
      <c r="J19" s="87">
        <f t="shared" si="1"/>
        <v>0</v>
      </c>
      <c r="K19" s="21" t="s">
        <v>16</v>
      </c>
      <c r="L19" s="29">
        <f t="shared" si="8"/>
        <v>0</v>
      </c>
      <c r="M19" s="29">
        <f t="shared" si="3"/>
        <v>0</v>
      </c>
      <c r="N19" s="29">
        <f t="shared" si="9"/>
        <v>0</v>
      </c>
      <c r="O19" s="29">
        <f t="shared" si="10"/>
        <v>0</v>
      </c>
      <c r="P19" s="29">
        <f t="shared" si="11"/>
        <v>0</v>
      </c>
    </row>
    <row r="20" spans="2:16" x14ac:dyDescent="0.3">
      <c r="B20" s="9" t="s">
        <v>115</v>
      </c>
      <c r="C20" s="22">
        <f t="shared" si="12"/>
        <v>9</v>
      </c>
      <c r="D20" s="15" t="str">
        <f t="shared" ref="D20:D41" si="14">+D13</f>
        <v>Mandag</v>
      </c>
      <c r="E20" s="14"/>
      <c r="F20" s="14"/>
      <c r="G20" s="14"/>
      <c r="H20" s="16">
        <f t="shared" si="0"/>
        <v>0</v>
      </c>
      <c r="I20" s="16">
        <f t="shared" si="7"/>
        <v>724</v>
      </c>
      <c r="J20" s="87">
        <f t="shared" si="1"/>
        <v>0</v>
      </c>
      <c r="K20" s="21" t="s">
        <v>16</v>
      </c>
      <c r="L20" s="29">
        <f t="shared" si="8"/>
        <v>0</v>
      </c>
      <c r="M20" s="29">
        <f t="shared" si="3"/>
        <v>0</v>
      </c>
      <c r="N20" s="29">
        <f t="shared" si="9"/>
        <v>0</v>
      </c>
      <c r="O20" s="29">
        <f t="shared" si="10"/>
        <v>0</v>
      </c>
      <c r="P20" s="29">
        <f t="shared" si="11"/>
        <v>724</v>
      </c>
    </row>
    <row r="21" spans="2:16" x14ac:dyDescent="0.3">
      <c r="B21" s="9" t="s">
        <v>115</v>
      </c>
      <c r="C21" s="22">
        <f t="shared" si="12"/>
        <v>10</v>
      </c>
      <c r="D21" s="15" t="str">
        <f t="shared" si="14"/>
        <v>Tirsdag</v>
      </c>
      <c r="E21" s="14"/>
      <c r="F21" s="14"/>
      <c r="G21" s="14"/>
      <c r="H21" s="16">
        <f t="shared" si="0"/>
        <v>0</v>
      </c>
      <c r="I21" s="16">
        <f t="shared" si="7"/>
        <v>724</v>
      </c>
      <c r="J21" s="87">
        <f t="shared" si="1"/>
        <v>0</v>
      </c>
      <c r="K21" s="21" t="s">
        <v>16</v>
      </c>
      <c r="L21" s="29">
        <f t="shared" si="8"/>
        <v>0</v>
      </c>
      <c r="M21" s="29">
        <f t="shared" si="3"/>
        <v>0</v>
      </c>
      <c r="N21" s="29">
        <f t="shared" si="9"/>
        <v>0</v>
      </c>
      <c r="O21" s="29">
        <f t="shared" si="10"/>
        <v>0</v>
      </c>
      <c r="P21" s="29">
        <f t="shared" si="11"/>
        <v>724</v>
      </c>
    </row>
    <row r="22" spans="2:16" x14ac:dyDescent="0.3">
      <c r="B22" s="9">
        <v>37</v>
      </c>
      <c r="C22" s="22">
        <f t="shared" si="12"/>
        <v>11</v>
      </c>
      <c r="D22" s="15" t="str">
        <f t="shared" si="14"/>
        <v>Onsdag</v>
      </c>
      <c r="E22" s="14"/>
      <c r="F22" s="14"/>
      <c r="G22" s="14"/>
      <c r="H22" s="16">
        <f t="shared" si="0"/>
        <v>0</v>
      </c>
      <c r="I22" s="16">
        <f t="shared" si="7"/>
        <v>724</v>
      </c>
      <c r="J22" s="87">
        <f t="shared" si="1"/>
        <v>0</v>
      </c>
      <c r="K22" s="72" t="s">
        <v>105</v>
      </c>
      <c r="L22" s="29">
        <f t="shared" si="8"/>
        <v>0</v>
      </c>
      <c r="M22" s="29">
        <f t="shared" si="3"/>
        <v>0</v>
      </c>
      <c r="N22" s="29">
        <f t="shared" si="9"/>
        <v>0</v>
      </c>
      <c r="O22" s="29">
        <f t="shared" si="10"/>
        <v>0</v>
      </c>
      <c r="P22" s="29">
        <f t="shared" si="11"/>
        <v>724</v>
      </c>
    </row>
    <row r="23" spans="2:16" x14ac:dyDescent="0.3">
      <c r="B23" s="9"/>
      <c r="C23" s="22">
        <f t="shared" si="12"/>
        <v>12</v>
      </c>
      <c r="D23" s="15" t="str">
        <f t="shared" si="14"/>
        <v>Torsdag</v>
      </c>
      <c r="E23" s="14"/>
      <c r="F23" s="14"/>
      <c r="G23" s="14"/>
      <c r="H23" s="16">
        <f t="shared" si="0"/>
        <v>0</v>
      </c>
      <c r="I23" s="16">
        <f t="shared" si="7"/>
        <v>724</v>
      </c>
      <c r="J23" s="87">
        <f t="shared" si="1"/>
        <v>0</v>
      </c>
      <c r="K23" s="21" t="s">
        <v>16</v>
      </c>
      <c r="L23" s="29">
        <f t="shared" si="8"/>
        <v>0</v>
      </c>
      <c r="M23" s="29">
        <f t="shared" si="3"/>
        <v>0</v>
      </c>
      <c r="N23" s="29">
        <f t="shared" si="9"/>
        <v>0</v>
      </c>
      <c r="O23" s="29">
        <f t="shared" si="10"/>
        <v>0</v>
      </c>
      <c r="P23" s="29">
        <f t="shared" si="11"/>
        <v>724</v>
      </c>
    </row>
    <row r="24" spans="2:16" x14ac:dyDescent="0.3">
      <c r="B24" s="9" t="s">
        <v>115</v>
      </c>
      <c r="C24" s="22">
        <f t="shared" si="12"/>
        <v>13</v>
      </c>
      <c r="D24" s="15" t="str">
        <f t="shared" si="14"/>
        <v>Fredag</v>
      </c>
      <c r="E24" s="14"/>
      <c r="F24" s="14"/>
      <c r="G24" s="14"/>
      <c r="H24" s="16">
        <f t="shared" si="0"/>
        <v>0</v>
      </c>
      <c r="I24" s="16">
        <f t="shared" si="7"/>
        <v>724</v>
      </c>
      <c r="J24" s="87">
        <f t="shared" si="1"/>
        <v>0</v>
      </c>
      <c r="K24" s="21" t="s">
        <v>16</v>
      </c>
      <c r="L24" s="29">
        <f t="shared" si="8"/>
        <v>0</v>
      </c>
      <c r="M24" s="29">
        <f t="shared" si="3"/>
        <v>0</v>
      </c>
      <c r="N24" s="29">
        <f t="shared" si="9"/>
        <v>0</v>
      </c>
      <c r="O24" s="29">
        <f t="shared" si="10"/>
        <v>0</v>
      </c>
      <c r="P24" s="29">
        <f t="shared" si="11"/>
        <v>724</v>
      </c>
    </row>
    <row r="25" spans="2:16" x14ac:dyDescent="0.3">
      <c r="B25" s="9" t="s">
        <v>115</v>
      </c>
      <c r="C25" s="22">
        <f t="shared" si="12"/>
        <v>14</v>
      </c>
      <c r="D25" s="15" t="str">
        <f t="shared" si="14"/>
        <v>Lørdag</v>
      </c>
      <c r="E25" s="14"/>
      <c r="F25" s="14"/>
      <c r="G25" s="14"/>
      <c r="H25" s="16">
        <f t="shared" si="0"/>
        <v>0</v>
      </c>
      <c r="I25" s="16">
        <f t="shared" si="7"/>
        <v>0</v>
      </c>
      <c r="J25" s="87">
        <f t="shared" si="1"/>
        <v>0</v>
      </c>
      <c r="K25" s="21" t="s">
        <v>16</v>
      </c>
      <c r="L25" s="29">
        <f t="shared" si="8"/>
        <v>0</v>
      </c>
      <c r="M25" s="29">
        <f t="shared" si="3"/>
        <v>0</v>
      </c>
      <c r="N25" s="29">
        <f t="shared" si="9"/>
        <v>0</v>
      </c>
      <c r="O25" s="29">
        <f t="shared" si="10"/>
        <v>0</v>
      </c>
      <c r="P25" s="29">
        <f t="shared" si="11"/>
        <v>0</v>
      </c>
    </row>
    <row r="26" spans="2:16" x14ac:dyDescent="0.3">
      <c r="B26" s="9" t="s">
        <v>115</v>
      </c>
      <c r="C26" s="22">
        <f t="shared" si="12"/>
        <v>15</v>
      </c>
      <c r="D26" s="15" t="str">
        <f t="shared" si="14"/>
        <v>Søndag</v>
      </c>
      <c r="E26" s="14"/>
      <c r="F26" s="14"/>
      <c r="G26" s="14"/>
      <c r="H26" s="16">
        <f t="shared" si="0"/>
        <v>0</v>
      </c>
      <c r="I26" s="16">
        <f t="shared" si="7"/>
        <v>0</v>
      </c>
      <c r="J26" s="87">
        <f t="shared" si="1"/>
        <v>0</v>
      </c>
      <c r="K26" s="21" t="s">
        <v>16</v>
      </c>
      <c r="L26" s="29">
        <f t="shared" si="8"/>
        <v>0</v>
      </c>
      <c r="M26" s="29">
        <f t="shared" si="3"/>
        <v>0</v>
      </c>
      <c r="N26" s="29">
        <f t="shared" si="9"/>
        <v>0</v>
      </c>
      <c r="O26" s="29">
        <f t="shared" si="10"/>
        <v>0</v>
      </c>
      <c r="P26" s="29">
        <f t="shared" si="11"/>
        <v>0</v>
      </c>
    </row>
    <row r="27" spans="2:16" x14ac:dyDescent="0.3">
      <c r="B27" s="9" t="s">
        <v>115</v>
      </c>
      <c r="C27" s="22">
        <f t="shared" si="12"/>
        <v>16</v>
      </c>
      <c r="D27" s="15" t="str">
        <f t="shared" si="14"/>
        <v>Mandag</v>
      </c>
      <c r="E27" s="14"/>
      <c r="F27" s="14"/>
      <c r="G27" s="14"/>
      <c r="H27" s="16">
        <f t="shared" si="0"/>
        <v>0</v>
      </c>
      <c r="I27" s="16">
        <f t="shared" si="7"/>
        <v>724</v>
      </c>
      <c r="J27" s="87">
        <f t="shared" si="1"/>
        <v>0</v>
      </c>
      <c r="K27" s="21" t="s">
        <v>16</v>
      </c>
      <c r="L27" s="29">
        <f t="shared" si="8"/>
        <v>0</v>
      </c>
      <c r="M27" s="29">
        <f t="shared" si="3"/>
        <v>0</v>
      </c>
      <c r="N27" s="29">
        <f t="shared" si="9"/>
        <v>0</v>
      </c>
      <c r="O27" s="29">
        <f t="shared" si="10"/>
        <v>0</v>
      </c>
      <c r="P27" s="29">
        <f t="shared" si="11"/>
        <v>724</v>
      </c>
    </row>
    <row r="28" spans="2:16" x14ac:dyDescent="0.3">
      <c r="B28" s="9" t="s">
        <v>115</v>
      </c>
      <c r="C28" s="22">
        <f t="shared" si="12"/>
        <v>17</v>
      </c>
      <c r="D28" s="15" t="str">
        <f t="shared" si="14"/>
        <v>Tirsdag</v>
      </c>
      <c r="E28" s="14"/>
      <c r="F28" s="14"/>
      <c r="G28" s="14"/>
      <c r="H28" s="16">
        <f t="shared" si="0"/>
        <v>0</v>
      </c>
      <c r="I28" s="16">
        <f t="shared" si="7"/>
        <v>724</v>
      </c>
      <c r="J28" s="87">
        <f t="shared" si="1"/>
        <v>0</v>
      </c>
      <c r="K28" s="21" t="s">
        <v>16</v>
      </c>
      <c r="L28" s="29">
        <f t="shared" si="8"/>
        <v>0</v>
      </c>
      <c r="M28" s="29">
        <f t="shared" si="3"/>
        <v>0</v>
      </c>
      <c r="N28" s="29">
        <f t="shared" si="9"/>
        <v>0</v>
      </c>
      <c r="O28" s="29">
        <f t="shared" si="10"/>
        <v>0</v>
      </c>
      <c r="P28" s="29">
        <f t="shared" si="11"/>
        <v>724</v>
      </c>
    </row>
    <row r="29" spans="2:16" x14ac:dyDescent="0.3">
      <c r="B29" s="9">
        <v>38</v>
      </c>
      <c r="C29" s="22">
        <f t="shared" si="12"/>
        <v>18</v>
      </c>
      <c r="D29" s="15" t="str">
        <f t="shared" si="14"/>
        <v>Onsdag</v>
      </c>
      <c r="E29" s="14"/>
      <c r="F29" s="14"/>
      <c r="G29" s="14"/>
      <c r="H29" s="16">
        <f t="shared" si="0"/>
        <v>0</v>
      </c>
      <c r="I29" s="16">
        <f t="shared" si="7"/>
        <v>724</v>
      </c>
      <c r="J29" s="87">
        <f t="shared" si="1"/>
        <v>0</v>
      </c>
      <c r="K29" s="21" t="s">
        <v>16</v>
      </c>
      <c r="L29" s="29">
        <f t="shared" si="8"/>
        <v>0</v>
      </c>
      <c r="M29" s="29">
        <f t="shared" si="3"/>
        <v>0</v>
      </c>
      <c r="N29" s="29">
        <f t="shared" si="9"/>
        <v>0</v>
      </c>
      <c r="O29" s="29">
        <f t="shared" si="10"/>
        <v>0</v>
      </c>
      <c r="P29" s="29">
        <f t="shared" si="11"/>
        <v>724</v>
      </c>
    </row>
    <row r="30" spans="2:16" x14ac:dyDescent="0.3">
      <c r="B30" s="9"/>
      <c r="C30" s="22">
        <f t="shared" si="12"/>
        <v>19</v>
      </c>
      <c r="D30" s="15" t="str">
        <f t="shared" si="14"/>
        <v>Torsdag</v>
      </c>
      <c r="E30" s="14"/>
      <c r="F30" s="14"/>
      <c r="G30" s="14"/>
      <c r="H30" s="16">
        <f t="shared" si="0"/>
        <v>0</v>
      </c>
      <c r="I30" s="16">
        <f t="shared" si="7"/>
        <v>724</v>
      </c>
      <c r="J30" s="87">
        <f t="shared" si="1"/>
        <v>0</v>
      </c>
      <c r="K30" s="21" t="s">
        <v>16</v>
      </c>
      <c r="L30" s="29">
        <f t="shared" si="8"/>
        <v>0</v>
      </c>
      <c r="M30" s="29">
        <f t="shared" si="3"/>
        <v>0</v>
      </c>
      <c r="N30" s="29">
        <f t="shared" si="9"/>
        <v>0</v>
      </c>
      <c r="O30" s="29">
        <f t="shared" si="10"/>
        <v>0</v>
      </c>
      <c r="P30" s="29">
        <f t="shared" si="11"/>
        <v>724</v>
      </c>
    </row>
    <row r="31" spans="2:16" x14ac:dyDescent="0.3">
      <c r="B31" s="9" t="s">
        <v>115</v>
      </c>
      <c r="C31" s="22">
        <f t="shared" si="12"/>
        <v>20</v>
      </c>
      <c r="D31" s="15" t="str">
        <f t="shared" si="14"/>
        <v>Fredag</v>
      </c>
      <c r="E31" s="14"/>
      <c r="F31" s="14"/>
      <c r="G31" s="14"/>
      <c r="H31" s="16">
        <f t="shared" si="0"/>
        <v>0</v>
      </c>
      <c r="I31" s="16">
        <f t="shared" si="7"/>
        <v>724</v>
      </c>
      <c r="J31" s="87">
        <f t="shared" si="1"/>
        <v>0</v>
      </c>
      <c r="K31" s="21" t="s">
        <v>16</v>
      </c>
      <c r="L31" s="29">
        <f t="shared" si="8"/>
        <v>0</v>
      </c>
      <c r="M31" s="29">
        <f t="shared" si="3"/>
        <v>0</v>
      </c>
      <c r="N31" s="29">
        <f t="shared" si="9"/>
        <v>0</v>
      </c>
      <c r="O31" s="29">
        <f t="shared" si="10"/>
        <v>0</v>
      </c>
      <c r="P31" s="29">
        <f t="shared" si="11"/>
        <v>724</v>
      </c>
    </row>
    <row r="32" spans="2:16" x14ac:dyDescent="0.3">
      <c r="B32" s="9" t="s">
        <v>115</v>
      </c>
      <c r="C32" s="22">
        <f t="shared" si="12"/>
        <v>21</v>
      </c>
      <c r="D32" s="15" t="str">
        <f t="shared" si="14"/>
        <v>Lørdag</v>
      </c>
      <c r="E32" s="14"/>
      <c r="F32" s="14"/>
      <c r="G32" s="14"/>
      <c r="H32" s="16">
        <f t="shared" si="0"/>
        <v>0</v>
      </c>
      <c r="I32" s="16">
        <f t="shared" si="7"/>
        <v>0</v>
      </c>
      <c r="J32" s="87">
        <f t="shared" si="1"/>
        <v>0</v>
      </c>
      <c r="K32" s="21" t="s">
        <v>16</v>
      </c>
      <c r="L32" s="29">
        <f t="shared" si="8"/>
        <v>0</v>
      </c>
      <c r="M32" s="29">
        <f t="shared" si="3"/>
        <v>0</v>
      </c>
      <c r="N32" s="29">
        <f t="shared" si="9"/>
        <v>0</v>
      </c>
      <c r="O32" s="29">
        <f t="shared" si="10"/>
        <v>0</v>
      </c>
      <c r="P32" s="29">
        <f t="shared" si="11"/>
        <v>0</v>
      </c>
    </row>
    <row r="33" spans="2:16" x14ac:dyDescent="0.3">
      <c r="B33" s="9" t="s">
        <v>115</v>
      </c>
      <c r="C33" s="22">
        <f t="shared" si="12"/>
        <v>22</v>
      </c>
      <c r="D33" s="15" t="str">
        <f t="shared" si="14"/>
        <v>Søndag</v>
      </c>
      <c r="E33" s="14"/>
      <c r="F33" s="14"/>
      <c r="G33" s="14"/>
      <c r="H33" s="16">
        <f t="shared" si="0"/>
        <v>0</v>
      </c>
      <c r="I33" s="16">
        <f t="shared" si="7"/>
        <v>0</v>
      </c>
      <c r="J33" s="87">
        <f t="shared" si="1"/>
        <v>0</v>
      </c>
      <c r="K33" s="72"/>
      <c r="L33" s="29">
        <f t="shared" si="8"/>
        <v>0</v>
      </c>
      <c r="M33" s="29">
        <f t="shared" si="3"/>
        <v>0</v>
      </c>
      <c r="N33" s="29">
        <f t="shared" si="9"/>
        <v>0</v>
      </c>
      <c r="O33" s="29">
        <f t="shared" si="10"/>
        <v>0</v>
      </c>
      <c r="P33" s="29">
        <f t="shared" si="11"/>
        <v>0</v>
      </c>
    </row>
    <row r="34" spans="2:16" x14ac:dyDescent="0.3">
      <c r="B34" s="9" t="s">
        <v>115</v>
      </c>
      <c r="C34" s="22">
        <f t="shared" si="12"/>
        <v>23</v>
      </c>
      <c r="D34" s="15" t="str">
        <f t="shared" si="14"/>
        <v>Mandag</v>
      </c>
      <c r="E34" s="14"/>
      <c r="F34" s="14"/>
      <c r="G34" s="14"/>
      <c r="H34" s="16">
        <f t="shared" si="0"/>
        <v>0</v>
      </c>
      <c r="I34" s="16">
        <f t="shared" si="7"/>
        <v>724</v>
      </c>
      <c r="J34" s="87">
        <f t="shared" si="1"/>
        <v>0</v>
      </c>
      <c r="K34" s="21" t="s">
        <v>16</v>
      </c>
      <c r="L34" s="29">
        <f t="shared" si="8"/>
        <v>0</v>
      </c>
      <c r="M34" s="29">
        <f t="shared" si="3"/>
        <v>0</v>
      </c>
      <c r="N34" s="29">
        <f t="shared" si="9"/>
        <v>0</v>
      </c>
      <c r="O34" s="29">
        <f t="shared" si="10"/>
        <v>0</v>
      </c>
      <c r="P34" s="29">
        <f t="shared" si="11"/>
        <v>724</v>
      </c>
    </row>
    <row r="35" spans="2:16" x14ac:dyDescent="0.3">
      <c r="B35" s="9" t="s">
        <v>115</v>
      </c>
      <c r="C35" s="22">
        <f t="shared" si="12"/>
        <v>24</v>
      </c>
      <c r="D35" s="15" t="str">
        <f t="shared" si="14"/>
        <v>Tirsdag</v>
      </c>
      <c r="E35" s="14"/>
      <c r="F35" s="14"/>
      <c r="G35" s="14"/>
      <c r="H35" s="16">
        <f t="shared" si="0"/>
        <v>0</v>
      </c>
      <c r="I35" s="16">
        <f t="shared" si="7"/>
        <v>724</v>
      </c>
      <c r="J35" s="87">
        <f t="shared" si="1"/>
        <v>0</v>
      </c>
      <c r="K35" s="21" t="s">
        <v>16</v>
      </c>
      <c r="L35" s="29">
        <f t="shared" si="8"/>
        <v>0</v>
      </c>
      <c r="M35" s="29">
        <f t="shared" si="3"/>
        <v>0</v>
      </c>
      <c r="N35" s="29">
        <f t="shared" si="9"/>
        <v>0</v>
      </c>
      <c r="O35" s="29">
        <f t="shared" si="10"/>
        <v>0</v>
      </c>
      <c r="P35" s="29">
        <f t="shared" si="11"/>
        <v>724</v>
      </c>
    </row>
    <row r="36" spans="2:16" x14ac:dyDescent="0.3">
      <c r="B36" s="9">
        <v>39</v>
      </c>
      <c r="C36" s="22">
        <f t="shared" si="12"/>
        <v>25</v>
      </c>
      <c r="D36" s="15" t="str">
        <f t="shared" si="14"/>
        <v>Onsdag</v>
      </c>
      <c r="E36" s="14"/>
      <c r="F36" s="14"/>
      <c r="G36" s="14"/>
      <c r="H36" s="16">
        <f t="shared" si="0"/>
        <v>0</v>
      </c>
      <c r="I36" s="16">
        <f t="shared" si="7"/>
        <v>724</v>
      </c>
      <c r="J36" s="87">
        <f t="shared" si="1"/>
        <v>0</v>
      </c>
      <c r="K36" s="21" t="s">
        <v>16</v>
      </c>
      <c r="L36" s="29">
        <f t="shared" si="8"/>
        <v>0</v>
      </c>
      <c r="M36" s="29">
        <f t="shared" si="3"/>
        <v>0</v>
      </c>
      <c r="N36" s="29">
        <f t="shared" si="9"/>
        <v>0</v>
      </c>
      <c r="O36" s="29">
        <f t="shared" si="10"/>
        <v>0</v>
      </c>
      <c r="P36" s="29">
        <f t="shared" si="11"/>
        <v>724</v>
      </c>
    </row>
    <row r="37" spans="2:16" x14ac:dyDescent="0.3">
      <c r="C37" s="22">
        <f t="shared" si="12"/>
        <v>26</v>
      </c>
      <c r="D37" s="15" t="str">
        <f t="shared" si="14"/>
        <v>Torsdag</v>
      </c>
      <c r="E37" s="14"/>
      <c r="F37" s="14"/>
      <c r="G37" s="14"/>
      <c r="H37" s="16">
        <f t="shared" si="0"/>
        <v>0</v>
      </c>
      <c r="I37" s="16">
        <f t="shared" si="7"/>
        <v>724</v>
      </c>
      <c r="J37" s="87">
        <f t="shared" si="1"/>
        <v>0</v>
      </c>
      <c r="K37" s="21" t="s">
        <v>16</v>
      </c>
      <c r="L37" s="29">
        <f t="shared" si="8"/>
        <v>0</v>
      </c>
      <c r="M37" s="29">
        <f t="shared" si="3"/>
        <v>0</v>
      </c>
      <c r="N37" s="29">
        <f t="shared" si="9"/>
        <v>0</v>
      </c>
      <c r="O37" s="29">
        <f t="shared" si="10"/>
        <v>0</v>
      </c>
      <c r="P37" s="29">
        <f t="shared" si="11"/>
        <v>724</v>
      </c>
    </row>
    <row r="38" spans="2:16" x14ac:dyDescent="0.3">
      <c r="B38" s="9"/>
      <c r="C38" s="22">
        <f t="shared" si="12"/>
        <v>27</v>
      </c>
      <c r="D38" s="15" t="str">
        <f t="shared" si="14"/>
        <v>Fredag</v>
      </c>
      <c r="E38" s="14"/>
      <c r="F38" s="14"/>
      <c r="G38" s="14"/>
      <c r="H38" s="16">
        <f t="shared" si="0"/>
        <v>0</v>
      </c>
      <c r="I38" s="16">
        <f t="shared" si="7"/>
        <v>724</v>
      </c>
      <c r="J38" s="87">
        <f t="shared" si="1"/>
        <v>0</v>
      </c>
      <c r="K38" s="21" t="s">
        <v>16</v>
      </c>
      <c r="L38" s="29">
        <f t="shared" si="8"/>
        <v>0</v>
      </c>
      <c r="M38" s="29">
        <f t="shared" si="3"/>
        <v>0</v>
      </c>
      <c r="N38" s="29">
        <f t="shared" si="9"/>
        <v>0</v>
      </c>
      <c r="O38" s="29">
        <f t="shared" si="10"/>
        <v>0</v>
      </c>
      <c r="P38" s="29">
        <f t="shared" si="11"/>
        <v>724</v>
      </c>
    </row>
    <row r="39" spans="2:16" x14ac:dyDescent="0.3">
      <c r="B39" s="9" t="s">
        <v>115</v>
      </c>
      <c r="C39" s="22">
        <f t="shared" si="12"/>
        <v>28</v>
      </c>
      <c r="D39" s="15" t="str">
        <f t="shared" si="14"/>
        <v>Lørdag</v>
      </c>
      <c r="E39" s="14"/>
      <c r="F39" s="14"/>
      <c r="G39" s="14"/>
      <c r="H39" s="16">
        <f t="shared" si="0"/>
        <v>0</v>
      </c>
      <c r="I39" s="16">
        <f t="shared" si="7"/>
        <v>0</v>
      </c>
      <c r="J39" s="87">
        <f t="shared" si="1"/>
        <v>0</v>
      </c>
      <c r="K39" s="21" t="s">
        <v>16</v>
      </c>
      <c r="L39" s="29">
        <f t="shared" si="8"/>
        <v>0</v>
      </c>
      <c r="M39" s="29">
        <f t="shared" si="3"/>
        <v>0</v>
      </c>
      <c r="N39" s="29">
        <f t="shared" si="9"/>
        <v>0</v>
      </c>
      <c r="O39" s="29">
        <f t="shared" si="10"/>
        <v>0</v>
      </c>
      <c r="P39" s="29">
        <f t="shared" si="11"/>
        <v>0</v>
      </c>
    </row>
    <row r="40" spans="2:16" x14ac:dyDescent="0.3">
      <c r="B40" s="9" t="s">
        <v>115</v>
      </c>
      <c r="C40" s="22">
        <f t="shared" si="12"/>
        <v>29</v>
      </c>
      <c r="D40" s="15" t="str">
        <f t="shared" si="14"/>
        <v>Søndag</v>
      </c>
      <c r="E40" s="14"/>
      <c r="F40" s="14"/>
      <c r="G40" s="14"/>
      <c r="H40" s="16">
        <f t="shared" si="0"/>
        <v>0</v>
      </c>
      <c r="I40" s="16">
        <f t="shared" si="7"/>
        <v>0</v>
      </c>
      <c r="J40" s="87">
        <f t="shared" si="1"/>
        <v>0</v>
      </c>
      <c r="K40" s="21" t="s">
        <v>16</v>
      </c>
      <c r="L40" s="29">
        <f t="shared" si="8"/>
        <v>0</v>
      </c>
      <c r="M40" s="29">
        <f t="shared" si="3"/>
        <v>0</v>
      </c>
      <c r="N40" s="29">
        <f t="shared" si="9"/>
        <v>0</v>
      </c>
      <c r="O40" s="29">
        <f t="shared" si="10"/>
        <v>0</v>
      </c>
      <c r="P40" s="29">
        <f t="shared" si="11"/>
        <v>0</v>
      </c>
    </row>
    <row r="41" spans="2:16" ht="15" thickBot="1" x14ac:dyDescent="0.35">
      <c r="B41" s="9"/>
      <c r="C41" s="23">
        <f t="shared" si="12"/>
        <v>30</v>
      </c>
      <c r="D41" s="24" t="str">
        <f t="shared" si="14"/>
        <v>Mandag</v>
      </c>
      <c r="E41" s="25"/>
      <c r="F41" s="25"/>
      <c r="G41" s="25"/>
      <c r="H41" s="26">
        <f t="shared" si="0"/>
        <v>0</v>
      </c>
      <c r="I41" s="26">
        <f t="shared" si="7"/>
        <v>724</v>
      </c>
      <c r="J41" s="88">
        <f t="shared" si="1"/>
        <v>0</v>
      </c>
      <c r="K41" s="27" t="s">
        <v>16</v>
      </c>
      <c r="L41" s="29">
        <f t="shared" si="8"/>
        <v>0</v>
      </c>
      <c r="M41" s="29">
        <f t="shared" si="3"/>
        <v>0</v>
      </c>
      <c r="N41" s="29">
        <f t="shared" si="9"/>
        <v>0</v>
      </c>
      <c r="O41" s="29">
        <f t="shared" si="10"/>
        <v>0</v>
      </c>
      <c r="P41" s="29">
        <f t="shared" si="11"/>
        <v>724</v>
      </c>
    </row>
  </sheetData>
  <mergeCells count="11">
    <mergeCell ref="C8:D8"/>
    <mergeCell ref="F8:G8"/>
    <mergeCell ref="I8:J8"/>
    <mergeCell ref="C1:J1"/>
    <mergeCell ref="D4:G4"/>
    <mergeCell ref="C6:D6"/>
    <mergeCell ref="F6:G6"/>
    <mergeCell ref="I6:J6"/>
    <mergeCell ref="C7:D7"/>
    <mergeCell ref="F7:G7"/>
    <mergeCell ref="I7:J7"/>
  </mergeCells>
  <conditionalFormatting sqref="C12:C41">
    <cfRule type="expression" dxfId="12" priority="7">
      <formula>+$P12=0</formula>
    </cfRule>
  </conditionalFormatting>
  <conditionalFormatting sqref="D12">
    <cfRule type="expression" dxfId="11" priority="1">
      <formula>+$P12=0</formula>
    </cfRule>
  </conditionalFormatting>
  <conditionalFormatting sqref="D12:K41">
    <cfRule type="expression" dxfId="10" priority="6">
      <formula>+$P12=0</formula>
    </cfRule>
  </conditionalFormatting>
  <dataValidations count="1">
    <dataValidation type="whole" allowBlank="1" showErrorMessage="1" error="Du skal indberette tiden som hele tal_x000a_Kvart over 8 skal være 815_x000a__x000a_Tallet skal være mellem 0 og 2400" sqref="E12:G41" xr:uid="{00000000-0002-0000-0900-000000000000}">
      <formula1>0</formula1>
      <formula2>2400</formula2>
    </dataValidation>
  </dataValidations>
  <pageMargins left="0.7" right="0.7" top="0.75" bottom="0.75" header="0.3" footer="0.3"/>
  <pageSetup paperSize="9" scale="86"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P42"/>
  <sheetViews>
    <sheetView topLeftCell="B1" workbookViewId="0">
      <selection activeCell="J4" sqref="J4"/>
    </sheetView>
  </sheetViews>
  <sheetFormatPr defaultRowHeight="14.4" x14ac:dyDescent="0.3"/>
  <cols>
    <col min="1" max="1" width="5.33203125" style="29" hidden="1" customWidth="1"/>
    <col min="2" max="2" width="4.5546875" style="29" customWidth="1"/>
    <col min="3" max="3" width="5.6640625" style="29" customWidth="1"/>
    <col min="4" max="4" width="9.109375" style="29"/>
    <col min="5" max="5" width="7.5546875" style="29" customWidth="1"/>
    <col min="6" max="6" width="7.44140625" style="29" customWidth="1"/>
    <col min="7" max="7" width="8.44140625" style="29" customWidth="1"/>
    <col min="8" max="10" width="9.109375" style="29"/>
    <col min="11" max="11" width="24.33203125" style="29" customWidth="1"/>
    <col min="12" max="16" width="9.109375" style="29" hidden="1" customWidth="1"/>
    <col min="17" max="17" width="0" hidden="1" customWidth="1"/>
  </cols>
  <sheetData>
    <row r="1" spans="2:16" ht="22.8" x14ac:dyDescent="0.4">
      <c r="B1" s="6"/>
      <c r="C1" s="121" t="s">
        <v>207</v>
      </c>
      <c r="D1" s="122"/>
      <c r="E1" s="122"/>
      <c r="F1" s="122"/>
      <c r="G1" s="122"/>
      <c r="H1" s="122"/>
      <c r="I1" s="122"/>
      <c r="J1" s="122"/>
      <c r="K1" s="2"/>
    </row>
    <row r="2" spans="2:16" x14ac:dyDescent="0.3">
      <c r="B2" s="6"/>
      <c r="C2" s="7"/>
      <c r="D2" s="7"/>
      <c r="E2" s="7"/>
      <c r="F2" s="7"/>
      <c r="G2" s="7"/>
      <c r="H2" s="7"/>
      <c r="I2" s="7"/>
      <c r="J2" s="7"/>
      <c r="K2" s="5"/>
    </row>
    <row r="3" spans="2:16" ht="15" thickBot="1" x14ac:dyDescent="0.35">
      <c r="B3" s="4"/>
      <c r="C3" s="4"/>
      <c r="D3" s="4"/>
      <c r="E3" s="4"/>
      <c r="F3" s="93" t="s">
        <v>124</v>
      </c>
      <c r="G3" s="4"/>
      <c r="H3" s="4"/>
      <c r="I3" s="4"/>
      <c r="J3" s="4"/>
      <c r="K3" s="4"/>
    </row>
    <row r="4" spans="2:16" ht="15" thickBot="1" x14ac:dyDescent="0.35">
      <c r="B4" s="6"/>
      <c r="C4" s="8" t="s">
        <v>0</v>
      </c>
      <c r="D4" s="129" t="str">
        <f>IF(Jan!$D$4=0,"Tast dit navn på fanen Jan",+Jan!$D$4)</f>
        <v>Tast navn her</v>
      </c>
      <c r="E4" s="129"/>
      <c r="F4" s="129"/>
      <c r="G4" s="129"/>
      <c r="H4" s="4"/>
      <c r="I4" s="64" t="s">
        <v>23</v>
      </c>
      <c r="J4" s="12">
        <f>Sep!$J$4</f>
        <v>37</v>
      </c>
      <c r="K4" s="4"/>
      <c r="L4" s="29">
        <f>+J4/5</f>
        <v>7.4</v>
      </c>
      <c r="M4" s="29">
        <f>INT(L4)*100+(L4-INT(L4))*60</f>
        <v>724</v>
      </c>
      <c r="O4" s="29" t="str">
        <f>Sep!$P$4</f>
        <v>Mandag</v>
      </c>
      <c r="P4" s="65" t="str">
        <f>+D42</f>
        <v>Torsdag</v>
      </c>
    </row>
    <row r="5" spans="2:16" ht="15" thickBot="1" x14ac:dyDescent="0.35">
      <c r="B5" s="4"/>
      <c r="C5" s="4"/>
      <c r="D5" s="4"/>
      <c r="E5" s="1"/>
      <c r="F5" s="4"/>
      <c r="G5" s="4"/>
      <c r="H5" s="4"/>
      <c r="I5" s="4"/>
      <c r="J5" s="4"/>
      <c r="K5" s="1"/>
    </row>
    <row r="6" spans="2:16" ht="15.6" x14ac:dyDescent="0.3">
      <c r="B6" s="4"/>
      <c r="C6" s="131" t="s">
        <v>1</v>
      </c>
      <c r="D6" s="128"/>
      <c r="E6" s="3"/>
      <c r="F6" s="132" t="s">
        <v>2</v>
      </c>
      <c r="G6" s="128"/>
      <c r="H6" s="3"/>
      <c r="I6" s="132" t="s">
        <v>3</v>
      </c>
      <c r="J6" s="128"/>
      <c r="K6" s="3"/>
    </row>
    <row r="7" spans="2:16" ht="15.6" x14ac:dyDescent="0.3">
      <c r="B7" s="4"/>
      <c r="C7" s="115">
        <f>Sep!$I$7</f>
        <v>0</v>
      </c>
      <c r="D7" s="116"/>
      <c r="E7" s="3"/>
      <c r="F7" s="115">
        <f>+L11</f>
        <v>0</v>
      </c>
      <c r="G7" s="116"/>
      <c r="H7" s="3"/>
      <c r="I7" s="115">
        <f>ROUND(+N11,5)</f>
        <v>0</v>
      </c>
      <c r="J7" s="116"/>
      <c r="K7" s="3"/>
      <c r="L7" s="66" t="s">
        <v>9</v>
      </c>
      <c r="N7" s="66" t="s">
        <v>11</v>
      </c>
      <c r="P7" s="66" t="s">
        <v>10</v>
      </c>
    </row>
    <row r="8" spans="2:16" ht="9" customHeight="1" thickBot="1" x14ac:dyDescent="0.35">
      <c r="B8" s="4"/>
      <c r="C8" s="117"/>
      <c r="D8" s="118"/>
      <c r="E8" s="3"/>
      <c r="F8" s="117"/>
      <c r="G8" s="118"/>
      <c r="H8" s="3"/>
      <c r="I8" s="117"/>
      <c r="J8" s="118"/>
      <c r="K8" s="3"/>
    </row>
    <row r="9" spans="2:16" ht="15" thickBot="1" x14ac:dyDescent="0.35">
      <c r="B9" s="4"/>
      <c r="C9" s="4"/>
      <c r="D9" s="4"/>
      <c r="E9" s="4"/>
      <c r="F9" s="4"/>
      <c r="G9" s="4"/>
      <c r="H9" s="4"/>
      <c r="I9" s="4"/>
      <c r="J9" s="4"/>
      <c r="K9" s="4"/>
      <c r="L9" s="67"/>
      <c r="M9" s="67"/>
      <c r="N9" s="67">
        <f>IF(C7&gt;0,(INT(C7/100)*60+(C7/100-INT(C7/100))*100)/60,-(INT(-C7/100)*60+(-C7/100-INT(-C7/100))*100)/60)</f>
        <v>0</v>
      </c>
    </row>
    <row r="10" spans="2:16" x14ac:dyDescent="0.3">
      <c r="B10" s="4"/>
      <c r="C10" s="17" t="s">
        <v>4</v>
      </c>
      <c r="D10" s="18" t="s">
        <v>5</v>
      </c>
      <c r="E10" s="18" t="s">
        <v>6</v>
      </c>
      <c r="F10" s="18" t="s">
        <v>7</v>
      </c>
      <c r="G10" s="18" t="s">
        <v>8</v>
      </c>
      <c r="H10" s="18" t="s">
        <v>9</v>
      </c>
      <c r="I10" s="18" t="s">
        <v>10</v>
      </c>
      <c r="J10" s="18" t="s">
        <v>11</v>
      </c>
      <c r="K10" s="19" t="s">
        <v>12</v>
      </c>
      <c r="L10" s="67">
        <f>SUM(L12:L42)</f>
        <v>0</v>
      </c>
      <c r="M10" s="67"/>
      <c r="N10" s="67">
        <f>SUM(N12:N42)</f>
        <v>0</v>
      </c>
    </row>
    <row r="11" spans="2:16" x14ac:dyDescent="0.3">
      <c r="B11" s="9"/>
      <c r="C11" s="20"/>
      <c r="D11" s="13"/>
      <c r="E11" s="13" t="s">
        <v>13</v>
      </c>
      <c r="F11" s="13" t="s">
        <v>13</v>
      </c>
      <c r="G11" s="13" t="s">
        <v>13</v>
      </c>
      <c r="H11" s="13" t="s">
        <v>13</v>
      </c>
      <c r="I11" s="13" t="s">
        <v>13</v>
      </c>
      <c r="J11" s="13" t="s">
        <v>13</v>
      </c>
      <c r="K11" s="68"/>
      <c r="L11" s="69">
        <f>IF(L10&gt;0,INT(L10)*100+(L10-INT(L10))*60,-INT(-L10)*100+(L10+INT(-L10))*60)</f>
        <v>0</v>
      </c>
      <c r="M11" s="67"/>
      <c r="N11" s="69">
        <f>IF(N9+N10&gt;0,INT(N9+N10)*100+(N9+N10-INT(N9+N10))*60,-INT((N9+N10)*-1)*100+(N9+N10+INT((N9+N10)*-1))*60)</f>
        <v>0</v>
      </c>
    </row>
    <row r="12" spans="2:16" x14ac:dyDescent="0.3">
      <c r="B12" s="9">
        <v>39</v>
      </c>
      <c r="C12" s="22">
        <v>1</v>
      </c>
      <c r="D12" s="15" t="str">
        <f>IF(O4="Mandag","Tirsdag",IF(O4="Tirsdag","Onsdag",IF(O4="Onsdag","Torsdag",IF(O4="Torsdag","Fredag",IF(O4="Fredag","Lørdag",IF(O4="Lørdag","Søndag","Mandag"))))))</f>
        <v>Tirsdag</v>
      </c>
      <c r="E12" s="14"/>
      <c r="F12" s="14"/>
      <c r="G12" s="14"/>
      <c r="H12" s="16">
        <f t="shared" ref="H12:H41" si="0">+M12</f>
        <v>0</v>
      </c>
      <c r="I12" s="16">
        <f>+P12</f>
        <v>724</v>
      </c>
      <c r="J12" s="87">
        <f t="shared" ref="J12:J41" si="1">+O12</f>
        <v>0</v>
      </c>
      <c r="K12" s="21"/>
      <c r="L12" s="29">
        <f t="shared" ref="L12" si="2">IF(E12+F12+G12=0,0,IF(AND(E12+F12=0,G12&gt;0),0,(INT(F12/100)*60+(F12/100-INT(F12/100))*100-(INT(E12/100)*60+(E12/100-INT(E12/100))*100)-(INT(G12/100)*60+(G12/100-INT(G12/100))*100))/60))</f>
        <v>0</v>
      </c>
      <c r="M12" s="29">
        <f t="shared" ref="M12:M42" si="3">IF(L12&gt;0,INT(L12)*100+(L12-INT(L12))*60,-INT(-L12)*100+(L12+INT(-L12))*60)</f>
        <v>0</v>
      </c>
      <c r="N12" s="29">
        <f t="shared" ref="N12" si="4">IF(E12+F12+G12=0,0,IF(AND(E12+F12=0,G12&gt;0),-L$4,L12-(INT(I12/100)*60+(I12/100-INT(I12/100))*100)/60))</f>
        <v>0</v>
      </c>
      <c r="O12" s="29">
        <f t="shared" ref="O12" si="5">IF(N12&gt;=0,INT(N12)*100+(N12-INT(N12))*60,-INT(-N12)*100+(N12+INT(-N12))*60)</f>
        <v>0</v>
      </c>
      <c r="P12" s="29">
        <f t="shared" ref="P12" si="6">IF(OR(A12="h",D12="Lørdag",D12="Søndag"),0,$M$4)</f>
        <v>724</v>
      </c>
    </row>
    <row r="13" spans="2:16" x14ac:dyDescent="0.3">
      <c r="B13" s="9">
        <v>40</v>
      </c>
      <c r="C13" s="22">
        <f>+C12+1</f>
        <v>2</v>
      </c>
      <c r="D13" s="15" t="str">
        <f>IF(D12="Mandag","Tirsdag",IF(D12="Tirsdag","Onsdag",IF(D12="Onsdag","Torsdag",IF(D12="Torsdag","Fredag",IF(D12="Fredag","Lørdag",IF(D12="Lørdag","Søndag","Mandag"))))))</f>
        <v>Onsdag</v>
      </c>
      <c r="E13" s="14"/>
      <c r="F13" s="14"/>
      <c r="G13" s="14"/>
      <c r="H13" s="16">
        <f t="shared" si="0"/>
        <v>0</v>
      </c>
      <c r="I13" s="16">
        <f t="shared" ref="I13:I41" si="7">+P13</f>
        <v>724</v>
      </c>
      <c r="J13" s="87">
        <f t="shared" si="1"/>
        <v>0</v>
      </c>
      <c r="K13" s="21" t="s">
        <v>16</v>
      </c>
      <c r="L13" s="29">
        <f t="shared" ref="L13:L42" si="8">IF(E13+F13+G13=0,0,IF(AND(E13+F13=0,G13&gt;0),0,(INT(F13/100)*60+(F13/100-INT(F13/100))*100-(INT(E13/100)*60+(E13/100-INT(E13/100))*100)-(INT(G13/100)*60+(G13/100-INT(G13/100))*100))/60))</f>
        <v>0</v>
      </c>
      <c r="M13" s="29">
        <f t="shared" si="3"/>
        <v>0</v>
      </c>
      <c r="N13" s="29">
        <f t="shared" ref="N13:N42" si="9">IF(E13+F13+G13=0,0,IF(AND(E13+F13=0,G13&gt;0),-L$4,L13-(INT(I13/100)*60+(I13/100-INT(I13/100))*100)/60))</f>
        <v>0</v>
      </c>
      <c r="O13" s="29">
        <f t="shared" ref="O13:O42" si="10">IF(N13&gt;=0,INT(N13)*100+(N13-INT(N13))*60,-INT(-N13)*100+(N13+INT(-N13))*60)</f>
        <v>0</v>
      </c>
      <c r="P13" s="29">
        <f t="shared" ref="P13:P42" si="11">IF(OR(A13="h",D13="Lørdag",D13="Søndag"),0,$M$4)</f>
        <v>724</v>
      </c>
    </row>
    <row r="14" spans="2:16" x14ac:dyDescent="0.3">
      <c r="B14" s="9"/>
      <c r="C14" s="22">
        <f t="shared" ref="C14:C42" si="12">+C13+1</f>
        <v>3</v>
      </c>
      <c r="D14" s="15" t="str">
        <f>IF(D13="Mandag","Tirsdag",IF(D13="Tirsdag","Onsdag",IF(D13="Onsdag","Torsdag",IF(D13="Torsdag","Fredag",IF(D13="Fredag","Lørdag",IF(D13="Lørdag","Søndag","Mandag"))))))</f>
        <v>Torsdag</v>
      </c>
      <c r="E14" s="14"/>
      <c r="F14" s="14"/>
      <c r="G14" s="14"/>
      <c r="H14" s="16">
        <f t="shared" si="0"/>
        <v>0</v>
      </c>
      <c r="I14" s="16">
        <f t="shared" si="7"/>
        <v>724</v>
      </c>
      <c r="J14" s="87">
        <f t="shared" si="1"/>
        <v>0</v>
      </c>
      <c r="K14" s="21" t="s">
        <v>16</v>
      </c>
      <c r="L14" s="29">
        <f t="shared" si="8"/>
        <v>0</v>
      </c>
      <c r="M14" s="29">
        <f t="shared" si="3"/>
        <v>0</v>
      </c>
      <c r="N14" s="29">
        <f t="shared" si="9"/>
        <v>0</v>
      </c>
      <c r="O14" s="29">
        <f t="shared" si="10"/>
        <v>0</v>
      </c>
      <c r="P14" s="29">
        <f t="shared" si="11"/>
        <v>724</v>
      </c>
    </row>
    <row r="15" spans="2:16" x14ac:dyDescent="0.3">
      <c r="B15" s="9" t="s">
        <v>115</v>
      </c>
      <c r="C15" s="22">
        <f t="shared" si="12"/>
        <v>4</v>
      </c>
      <c r="D15" s="15" t="str">
        <f t="shared" ref="D15:D18" si="13">IF(D14="Mandag","Tirsdag",IF(D14="Tirsdag","Onsdag",IF(D14="Onsdag","Torsdag",IF(D14="Torsdag","Fredag",IF(D14="Fredag","Lørdag",IF(D14="Lørdag","Søndag","Mandag"))))))</f>
        <v>Fredag</v>
      </c>
      <c r="E15" s="14"/>
      <c r="F15" s="14"/>
      <c r="G15" s="14"/>
      <c r="H15" s="16">
        <f t="shared" si="0"/>
        <v>0</v>
      </c>
      <c r="I15" s="16">
        <f t="shared" si="7"/>
        <v>724</v>
      </c>
      <c r="J15" s="87">
        <f t="shared" si="1"/>
        <v>0</v>
      </c>
      <c r="K15" s="21" t="s">
        <v>16</v>
      </c>
      <c r="L15" s="29">
        <f t="shared" si="8"/>
        <v>0</v>
      </c>
      <c r="M15" s="29">
        <f t="shared" si="3"/>
        <v>0</v>
      </c>
      <c r="N15" s="29">
        <f t="shared" si="9"/>
        <v>0</v>
      </c>
      <c r="O15" s="29">
        <f t="shared" si="10"/>
        <v>0</v>
      </c>
      <c r="P15" s="29">
        <f t="shared" si="11"/>
        <v>724</v>
      </c>
    </row>
    <row r="16" spans="2:16" x14ac:dyDescent="0.3">
      <c r="B16" s="9" t="s">
        <v>115</v>
      </c>
      <c r="C16" s="22">
        <f t="shared" si="12"/>
        <v>5</v>
      </c>
      <c r="D16" s="15" t="str">
        <f t="shared" si="13"/>
        <v>Lørdag</v>
      </c>
      <c r="E16" s="14"/>
      <c r="F16" s="14"/>
      <c r="G16" s="14"/>
      <c r="H16" s="16">
        <f t="shared" si="0"/>
        <v>0</v>
      </c>
      <c r="I16" s="16">
        <f t="shared" si="7"/>
        <v>0</v>
      </c>
      <c r="J16" s="87">
        <f t="shared" si="1"/>
        <v>0</v>
      </c>
      <c r="K16" s="21" t="s">
        <v>16</v>
      </c>
      <c r="L16" s="29">
        <f t="shared" si="8"/>
        <v>0</v>
      </c>
      <c r="M16" s="29">
        <f t="shared" si="3"/>
        <v>0</v>
      </c>
      <c r="N16" s="29">
        <f t="shared" si="9"/>
        <v>0</v>
      </c>
      <c r="O16" s="29">
        <f t="shared" si="10"/>
        <v>0</v>
      </c>
      <c r="P16" s="29">
        <f t="shared" si="11"/>
        <v>0</v>
      </c>
    </row>
    <row r="17" spans="2:16" x14ac:dyDescent="0.3">
      <c r="B17" s="9" t="s">
        <v>115</v>
      </c>
      <c r="C17" s="22">
        <f t="shared" si="12"/>
        <v>6</v>
      </c>
      <c r="D17" s="15" t="str">
        <f t="shared" si="13"/>
        <v>Søndag</v>
      </c>
      <c r="E17" s="14"/>
      <c r="F17" s="14"/>
      <c r="G17" s="14"/>
      <c r="H17" s="16">
        <f t="shared" si="0"/>
        <v>0</v>
      </c>
      <c r="I17" s="16">
        <f t="shared" si="7"/>
        <v>0</v>
      </c>
      <c r="J17" s="87">
        <f t="shared" si="1"/>
        <v>0</v>
      </c>
      <c r="K17" s="21" t="s">
        <v>16</v>
      </c>
      <c r="L17" s="29">
        <f t="shared" si="8"/>
        <v>0</v>
      </c>
      <c r="M17" s="29">
        <f t="shared" si="3"/>
        <v>0</v>
      </c>
      <c r="N17" s="29">
        <f t="shared" si="9"/>
        <v>0</v>
      </c>
      <c r="O17" s="29">
        <f t="shared" si="10"/>
        <v>0</v>
      </c>
      <c r="P17" s="29">
        <f t="shared" si="11"/>
        <v>0</v>
      </c>
    </row>
    <row r="18" spans="2:16" x14ac:dyDescent="0.3">
      <c r="B18" s="9" t="s">
        <v>115</v>
      </c>
      <c r="C18" s="22">
        <f t="shared" si="12"/>
        <v>7</v>
      </c>
      <c r="D18" s="15" t="str">
        <f t="shared" si="13"/>
        <v>Mandag</v>
      </c>
      <c r="E18" s="14"/>
      <c r="F18" s="14"/>
      <c r="G18" s="14"/>
      <c r="H18" s="16">
        <f t="shared" si="0"/>
        <v>0</v>
      </c>
      <c r="I18" s="16">
        <f t="shared" si="7"/>
        <v>724</v>
      </c>
      <c r="J18" s="87">
        <f t="shared" si="1"/>
        <v>0</v>
      </c>
      <c r="K18" s="21" t="s">
        <v>16</v>
      </c>
      <c r="L18" s="29">
        <f t="shared" si="8"/>
        <v>0</v>
      </c>
      <c r="M18" s="29">
        <f t="shared" si="3"/>
        <v>0</v>
      </c>
      <c r="N18" s="29">
        <f t="shared" si="9"/>
        <v>0</v>
      </c>
      <c r="O18" s="29">
        <f t="shared" si="10"/>
        <v>0</v>
      </c>
      <c r="P18" s="29">
        <f t="shared" si="11"/>
        <v>724</v>
      </c>
    </row>
    <row r="19" spans="2:16" x14ac:dyDescent="0.3">
      <c r="B19" s="9" t="s">
        <v>115</v>
      </c>
      <c r="C19" s="22">
        <f t="shared" si="12"/>
        <v>8</v>
      </c>
      <c r="D19" s="15" t="str">
        <f>+D12</f>
        <v>Tirsdag</v>
      </c>
      <c r="E19" s="14"/>
      <c r="F19" s="14"/>
      <c r="G19" s="14"/>
      <c r="H19" s="16">
        <f t="shared" si="0"/>
        <v>0</v>
      </c>
      <c r="I19" s="16">
        <f t="shared" si="7"/>
        <v>724</v>
      </c>
      <c r="J19" s="87">
        <f t="shared" si="1"/>
        <v>0</v>
      </c>
      <c r="K19" s="21" t="s">
        <v>16</v>
      </c>
      <c r="L19" s="29">
        <f t="shared" si="8"/>
        <v>0</v>
      </c>
      <c r="M19" s="29">
        <f t="shared" si="3"/>
        <v>0</v>
      </c>
      <c r="N19" s="29">
        <f t="shared" si="9"/>
        <v>0</v>
      </c>
      <c r="O19" s="29">
        <f t="shared" si="10"/>
        <v>0</v>
      </c>
      <c r="P19" s="29">
        <f t="shared" si="11"/>
        <v>724</v>
      </c>
    </row>
    <row r="20" spans="2:16" x14ac:dyDescent="0.3">
      <c r="B20" s="9">
        <v>41</v>
      </c>
      <c r="C20" s="22">
        <f t="shared" si="12"/>
        <v>9</v>
      </c>
      <c r="D20" s="15" t="str">
        <f t="shared" ref="D20:D42" si="14">+D13</f>
        <v>Onsdag</v>
      </c>
      <c r="E20" s="14"/>
      <c r="F20" s="14"/>
      <c r="G20" s="14"/>
      <c r="H20" s="16">
        <f t="shared" si="0"/>
        <v>0</v>
      </c>
      <c r="I20" s="16">
        <f t="shared" si="7"/>
        <v>724</v>
      </c>
      <c r="J20" s="87">
        <f t="shared" si="1"/>
        <v>0</v>
      </c>
      <c r="K20" s="21" t="s">
        <v>16</v>
      </c>
      <c r="L20" s="29">
        <f t="shared" si="8"/>
        <v>0</v>
      </c>
      <c r="M20" s="29">
        <f t="shared" si="3"/>
        <v>0</v>
      </c>
      <c r="N20" s="29">
        <f t="shared" si="9"/>
        <v>0</v>
      </c>
      <c r="O20" s="29">
        <f t="shared" si="10"/>
        <v>0</v>
      </c>
      <c r="P20" s="29">
        <f t="shared" si="11"/>
        <v>724</v>
      </c>
    </row>
    <row r="21" spans="2:16" x14ac:dyDescent="0.3">
      <c r="B21" s="9"/>
      <c r="C21" s="22">
        <v>10</v>
      </c>
      <c r="D21" s="15" t="str">
        <f t="shared" si="14"/>
        <v>Torsdag</v>
      </c>
      <c r="E21" s="14"/>
      <c r="F21" s="14"/>
      <c r="G21" s="14"/>
      <c r="H21" s="16">
        <f t="shared" si="0"/>
        <v>0</v>
      </c>
      <c r="I21" s="16">
        <f t="shared" si="7"/>
        <v>724</v>
      </c>
      <c r="J21" s="87">
        <f t="shared" si="1"/>
        <v>0</v>
      </c>
      <c r="K21" s="21" t="s">
        <v>16</v>
      </c>
      <c r="L21" s="29">
        <f t="shared" si="8"/>
        <v>0</v>
      </c>
      <c r="M21" s="29">
        <f t="shared" si="3"/>
        <v>0</v>
      </c>
      <c r="N21" s="29">
        <f t="shared" si="9"/>
        <v>0</v>
      </c>
      <c r="O21" s="29">
        <f t="shared" si="10"/>
        <v>0</v>
      </c>
      <c r="P21" s="29">
        <f t="shared" si="11"/>
        <v>724</v>
      </c>
    </row>
    <row r="22" spans="2:16" x14ac:dyDescent="0.3">
      <c r="B22" s="9" t="s">
        <v>115</v>
      </c>
      <c r="C22" s="22">
        <f t="shared" si="12"/>
        <v>11</v>
      </c>
      <c r="D22" s="15" t="str">
        <f t="shared" si="14"/>
        <v>Fredag</v>
      </c>
      <c r="E22" s="14"/>
      <c r="F22" s="14"/>
      <c r="G22" s="14"/>
      <c r="H22" s="16">
        <f t="shared" si="0"/>
        <v>0</v>
      </c>
      <c r="I22" s="16">
        <f t="shared" si="7"/>
        <v>724</v>
      </c>
      <c r="J22" s="87">
        <f t="shared" si="1"/>
        <v>0</v>
      </c>
      <c r="K22" s="72"/>
      <c r="L22" s="29">
        <f t="shared" si="8"/>
        <v>0</v>
      </c>
      <c r="M22" s="29">
        <f t="shared" si="3"/>
        <v>0</v>
      </c>
      <c r="N22" s="29">
        <f t="shared" si="9"/>
        <v>0</v>
      </c>
      <c r="O22" s="29">
        <f t="shared" si="10"/>
        <v>0</v>
      </c>
      <c r="P22" s="29">
        <f t="shared" si="11"/>
        <v>724</v>
      </c>
    </row>
    <row r="23" spans="2:16" x14ac:dyDescent="0.3">
      <c r="B23" s="9" t="s">
        <v>115</v>
      </c>
      <c r="C23" s="22">
        <f t="shared" si="12"/>
        <v>12</v>
      </c>
      <c r="D23" s="15" t="str">
        <f t="shared" si="14"/>
        <v>Lørdag</v>
      </c>
      <c r="E23" s="14"/>
      <c r="F23" s="14"/>
      <c r="G23" s="14"/>
      <c r="H23" s="16">
        <f t="shared" si="0"/>
        <v>0</v>
      </c>
      <c r="I23" s="16">
        <f t="shared" si="7"/>
        <v>0</v>
      </c>
      <c r="J23" s="87">
        <f t="shared" si="1"/>
        <v>0</v>
      </c>
      <c r="K23" s="72"/>
      <c r="L23" s="29">
        <f t="shared" si="8"/>
        <v>0</v>
      </c>
      <c r="M23" s="29">
        <f t="shared" si="3"/>
        <v>0</v>
      </c>
      <c r="N23" s="29">
        <f t="shared" si="9"/>
        <v>0</v>
      </c>
      <c r="O23" s="29">
        <f t="shared" si="10"/>
        <v>0</v>
      </c>
      <c r="P23" s="29">
        <f t="shared" si="11"/>
        <v>0</v>
      </c>
    </row>
    <row r="24" spans="2:16" x14ac:dyDescent="0.3">
      <c r="B24" s="9" t="s">
        <v>115</v>
      </c>
      <c r="C24" s="22">
        <f t="shared" si="12"/>
        <v>13</v>
      </c>
      <c r="D24" s="15" t="str">
        <f t="shared" si="14"/>
        <v>Søndag</v>
      </c>
      <c r="E24" s="14"/>
      <c r="F24" s="14"/>
      <c r="G24" s="14"/>
      <c r="H24" s="16">
        <f t="shared" si="0"/>
        <v>0</v>
      </c>
      <c r="I24" s="16">
        <f t="shared" si="7"/>
        <v>0</v>
      </c>
      <c r="J24" s="87">
        <f t="shared" si="1"/>
        <v>0</v>
      </c>
      <c r="K24" s="72"/>
      <c r="L24" s="29">
        <f t="shared" si="8"/>
        <v>0</v>
      </c>
      <c r="M24" s="29">
        <f t="shared" si="3"/>
        <v>0</v>
      </c>
      <c r="N24" s="29">
        <f t="shared" si="9"/>
        <v>0</v>
      </c>
      <c r="O24" s="29">
        <f t="shared" si="10"/>
        <v>0</v>
      </c>
      <c r="P24" s="29">
        <f t="shared" si="11"/>
        <v>0</v>
      </c>
    </row>
    <row r="25" spans="2:16" x14ac:dyDescent="0.3">
      <c r="B25" s="9" t="s">
        <v>115</v>
      </c>
      <c r="C25" s="22">
        <f t="shared" si="12"/>
        <v>14</v>
      </c>
      <c r="D25" s="15" t="str">
        <f t="shared" si="14"/>
        <v>Mandag</v>
      </c>
      <c r="E25" s="14"/>
      <c r="F25" s="14"/>
      <c r="G25" s="14"/>
      <c r="H25" s="16">
        <f t="shared" si="0"/>
        <v>0</v>
      </c>
      <c r="I25" s="16">
        <f t="shared" si="7"/>
        <v>724</v>
      </c>
      <c r="J25" s="87">
        <f t="shared" si="1"/>
        <v>0</v>
      </c>
      <c r="K25" s="72"/>
      <c r="L25" s="29">
        <f t="shared" si="8"/>
        <v>0</v>
      </c>
      <c r="M25" s="29">
        <f t="shared" si="3"/>
        <v>0</v>
      </c>
      <c r="N25" s="29">
        <f t="shared" si="9"/>
        <v>0</v>
      </c>
      <c r="O25" s="29">
        <f t="shared" si="10"/>
        <v>0</v>
      </c>
      <c r="P25" s="29">
        <f t="shared" si="11"/>
        <v>724</v>
      </c>
    </row>
    <row r="26" spans="2:16" x14ac:dyDescent="0.3">
      <c r="B26" s="9" t="s">
        <v>115</v>
      </c>
      <c r="C26" s="22">
        <f t="shared" si="12"/>
        <v>15</v>
      </c>
      <c r="D26" s="15" t="str">
        <f t="shared" si="14"/>
        <v>Tirsdag</v>
      </c>
      <c r="E26" s="14"/>
      <c r="F26" s="14"/>
      <c r="G26" s="14"/>
      <c r="H26" s="16">
        <f t="shared" si="0"/>
        <v>0</v>
      </c>
      <c r="I26" s="16">
        <f t="shared" si="7"/>
        <v>724</v>
      </c>
      <c r="J26" s="87">
        <f t="shared" si="1"/>
        <v>0</v>
      </c>
      <c r="K26" s="72" t="s">
        <v>135</v>
      </c>
      <c r="L26" s="29">
        <f t="shared" si="8"/>
        <v>0</v>
      </c>
      <c r="M26" s="29">
        <f t="shared" si="3"/>
        <v>0</v>
      </c>
      <c r="N26" s="29">
        <f t="shared" si="9"/>
        <v>0</v>
      </c>
      <c r="O26" s="29">
        <f t="shared" si="10"/>
        <v>0</v>
      </c>
      <c r="P26" s="29">
        <f t="shared" si="11"/>
        <v>724</v>
      </c>
    </row>
    <row r="27" spans="2:16" x14ac:dyDescent="0.3">
      <c r="B27" s="9">
        <v>42</v>
      </c>
      <c r="C27" s="22">
        <f t="shared" si="12"/>
        <v>16</v>
      </c>
      <c r="D27" s="15" t="str">
        <f t="shared" si="14"/>
        <v>Onsdag</v>
      </c>
      <c r="E27" s="14"/>
      <c r="F27" s="14"/>
      <c r="G27" s="14"/>
      <c r="H27" s="16">
        <f t="shared" si="0"/>
        <v>0</v>
      </c>
      <c r="I27" s="16">
        <f t="shared" si="7"/>
        <v>724</v>
      </c>
      <c r="J27" s="87">
        <f t="shared" si="1"/>
        <v>0</v>
      </c>
      <c r="K27" s="21" t="s">
        <v>16</v>
      </c>
      <c r="L27" s="29">
        <f t="shared" si="8"/>
        <v>0</v>
      </c>
      <c r="M27" s="29">
        <f t="shared" si="3"/>
        <v>0</v>
      </c>
      <c r="N27" s="29">
        <f t="shared" si="9"/>
        <v>0</v>
      </c>
      <c r="O27" s="29">
        <f t="shared" si="10"/>
        <v>0</v>
      </c>
      <c r="P27" s="29">
        <f t="shared" si="11"/>
        <v>724</v>
      </c>
    </row>
    <row r="28" spans="2:16" x14ac:dyDescent="0.3">
      <c r="B28" s="9"/>
      <c r="C28" s="22">
        <f t="shared" si="12"/>
        <v>17</v>
      </c>
      <c r="D28" s="15" t="str">
        <f t="shared" si="14"/>
        <v>Torsdag</v>
      </c>
      <c r="E28" s="14"/>
      <c r="F28" s="14"/>
      <c r="G28" s="14"/>
      <c r="H28" s="16">
        <f t="shared" si="0"/>
        <v>0</v>
      </c>
      <c r="I28" s="16">
        <f t="shared" si="7"/>
        <v>724</v>
      </c>
      <c r="J28" s="87">
        <f t="shared" si="1"/>
        <v>0</v>
      </c>
      <c r="K28" s="21" t="s">
        <v>16</v>
      </c>
      <c r="L28" s="29">
        <f t="shared" si="8"/>
        <v>0</v>
      </c>
      <c r="M28" s="29">
        <f t="shared" si="3"/>
        <v>0</v>
      </c>
      <c r="N28" s="29">
        <f t="shared" si="9"/>
        <v>0</v>
      </c>
      <c r="O28" s="29">
        <f t="shared" si="10"/>
        <v>0</v>
      </c>
      <c r="P28" s="29">
        <f t="shared" si="11"/>
        <v>724</v>
      </c>
    </row>
    <row r="29" spans="2:16" x14ac:dyDescent="0.3">
      <c r="B29" s="9" t="s">
        <v>115</v>
      </c>
      <c r="C29" s="22">
        <f t="shared" si="12"/>
        <v>18</v>
      </c>
      <c r="D29" s="15" t="str">
        <f t="shared" si="14"/>
        <v>Fredag</v>
      </c>
      <c r="E29" s="14"/>
      <c r="F29" s="14"/>
      <c r="G29" s="14"/>
      <c r="H29" s="16">
        <f t="shared" si="0"/>
        <v>0</v>
      </c>
      <c r="I29" s="16">
        <f t="shared" si="7"/>
        <v>724</v>
      </c>
      <c r="J29" s="87">
        <f t="shared" si="1"/>
        <v>0</v>
      </c>
      <c r="K29" s="72"/>
      <c r="L29" s="29">
        <f t="shared" si="8"/>
        <v>0</v>
      </c>
      <c r="M29" s="29">
        <f t="shared" si="3"/>
        <v>0</v>
      </c>
      <c r="N29" s="29">
        <f t="shared" si="9"/>
        <v>0</v>
      </c>
      <c r="O29" s="29">
        <f t="shared" si="10"/>
        <v>0</v>
      </c>
      <c r="P29" s="29">
        <f t="shared" si="11"/>
        <v>724</v>
      </c>
    </row>
    <row r="30" spans="2:16" x14ac:dyDescent="0.3">
      <c r="B30" s="9" t="s">
        <v>115</v>
      </c>
      <c r="C30" s="22">
        <f t="shared" si="12"/>
        <v>19</v>
      </c>
      <c r="D30" s="15" t="str">
        <f t="shared" si="14"/>
        <v>Lørdag</v>
      </c>
      <c r="E30" s="14"/>
      <c r="F30" s="14"/>
      <c r="G30" s="14"/>
      <c r="H30" s="16">
        <f t="shared" si="0"/>
        <v>0</v>
      </c>
      <c r="I30" s="16">
        <f t="shared" si="7"/>
        <v>0</v>
      </c>
      <c r="J30" s="87">
        <f t="shared" si="1"/>
        <v>0</v>
      </c>
      <c r="K30" s="72"/>
      <c r="L30" s="29">
        <f t="shared" si="8"/>
        <v>0</v>
      </c>
      <c r="M30" s="29">
        <f t="shared" si="3"/>
        <v>0</v>
      </c>
      <c r="N30" s="29">
        <f t="shared" si="9"/>
        <v>0</v>
      </c>
      <c r="O30" s="29">
        <f t="shared" si="10"/>
        <v>0</v>
      </c>
      <c r="P30" s="29">
        <f t="shared" si="11"/>
        <v>0</v>
      </c>
    </row>
    <row r="31" spans="2:16" x14ac:dyDescent="0.3">
      <c r="B31" s="9" t="s">
        <v>115</v>
      </c>
      <c r="C31" s="22">
        <f t="shared" si="12"/>
        <v>20</v>
      </c>
      <c r="D31" s="15" t="str">
        <f t="shared" si="14"/>
        <v>Søndag</v>
      </c>
      <c r="E31" s="14"/>
      <c r="F31" s="14"/>
      <c r="G31" s="14"/>
      <c r="H31" s="16">
        <f t="shared" si="0"/>
        <v>0</v>
      </c>
      <c r="I31" s="16">
        <f t="shared" si="7"/>
        <v>0</v>
      </c>
      <c r="J31" s="87">
        <f t="shared" si="1"/>
        <v>0</v>
      </c>
      <c r="K31" s="21"/>
      <c r="L31" s="29">
        <f t="shared" si="8"/>
        <v>0</v>
      </c>
      <c r="M31" s="29">
        <f t="shared" si="3"/>
        <v>0</v>
      </c>
      <c r="N31" s="29">
        <f t="shared" si="9"/>
        <v>0</v>
      </c>
      <c r="O31" s="29">
        <f t="shared" si="10"/>
        <v>0</v>
      </c>
      <c r="P31" s="29">
        <f t="shared" si="11"/>
        <v>0</v>
      </c>
    </row>
    <row r="32" spans="2:16" x14ac:dyDescent="0.3">
      <c r="B32" s="9" t="s">
        <v>115</v>
      </c>
      <c r="C32" s="22">
        <f t="shared" si="12"/>
        <v>21</v>
      </c>
      <c r="D32" s="15" t="str">
        <f t="shared" si="14"/>
        <v>Mandag</v>
      </c>
      <c r="E32" s="14"/>
      <c r="F32" s="14"/>
      <c r="G32" s="14"/>
      <c r="H32" s="16">
        <f t="shared" si="0"/>
        <v>0</v>
      </c>
      <c r="I32" s="16">
        <f t="shared" si="7"/>
        <v>724</v>
      </c>
      <c r="J32" s="87">
        <f t="shared" si="1"/>
        <v>0</v>
      </c>
      <c r="K32" s="21" t="s">
        <v>16</v>
      </c>
      <c r="L32" s="29">
        <f t="shared" si="8"/>
        <v>0</v>
      </c>
      <c r="M32" s="29">
        <f t="shared" si="3"/>
        <v>0</v>
      </c>
      <c r="N32" s="29">
        <f t="shared" si="9"/>
        <v>0</v>
      </c>
      <c r="O32" s="29">
        <f t="shared" si="10"/>
        <v>0</v>
      </c>
      <c r="P32" s="29">
        <f t="shared" si="11"/>
        <v>724</v>
      </c>
    </row>
    <row r="33" spans="2:16" x14ac:dyDescent="0.3">
      <c r="B33" s="9" t="s">
        <v>115</v>
      </c>
      <c r="C33" s="22">
        <f t="shared" si="12"/>
        <v>22</v>
      </c>
      <c r="D33" s="15" t="str">
        <f t="shared" si="14"/>
        <v>Tirsdag</v>
      </c>
      <c r="E33" s="14"/>
      <c r="F33" s="14"/>
      <c r="G33" s="14"/>
      <c r="H33" s="16">
        <f t="shared" si="0"/>
        <v>0</v>
      </c>
      <c r="I33" s="16">
        <f t="shared" si="7"/>
        <v>724</v>
      </c>
      <c r="J33" s="87">
        <f t="shared" si="1"/>
        <v>0</v>
      </c>
      <c r="K33" s="21" t="s">
        <v>16</v>
      </c>
      <c r="L33" s="29">
        <f t="shared" si="8"/>
        <v>0</v>
      </c>
      <c r="M33" s="29">
        <f t="shared" si="3"/>
        <v>0</v>
      </c>
      <c r="N33" s="29">
        <f t="shared" si="9"/>
        <v>0</v>
      </c>
      <c r="O33" s="29">
        <f t="shared" si="10"/>
        <v>0</v>
      </c>
      <c r="P33" s="29">
        <f t="shared" si="11"/>
        <v>724</v>
      </c>
    </row>
    <row r="34" spans="2:16" x14ac:dyDescent="0.3">
      <c r="B34" s="9">
        <v>43</v>
      </c>
      <c r="C34" s="22">
        <f t="shared" si="12"/>
        <v>23</v>
      </c>
      <c r="D34" s="15" t="str">
        <f t="shared" si="14"/>
        <v>Onsdag</v>
      </c>
      <c r="E34" s="14"/>
      <c r="F34" s="14"/>
      <c r="G34" s="14"/>
      <c r="H34" s="16">
        <f t="shared" si="0"/>
        <v>0</v>
      </c>
      <c r="I34" s="16">
        <f t="shared" si="7"/>
        <v>724</v>
      </c>
      <c r="J34" s="87">
        <f t="shared" si="1"/>
        <v>0</v>
      </c>
      <c r="K34" s="21" t="s">
        <v>16</v>
      </c>
      <c r="L34" s="29">
        <f t="shared" si="8"/>
        <v>0</v>
      </c>
      <c r="M34" s="29">
        <f t="shared" si="3"/>
        <v>0</v>
      </c>
      <c r="N34" s="29">
        <f t="shared" si="9"/>
        <v>0</v>
      </c>
      <c r="O34" s="29">
        <f t="shared" si="10"/>
        <v>0</v>
      </c>
      <c r="P34" s="29">
        <f t="shared" si="11"/>
        <v>724</v>
      </c>
    </row>
    <row r="35" spans="2:16" x14ac:dyDescent="0.3">
      <c r="B35" s="9"/>
      <c r="C35" s="22">
        <f t="shared" si="12"/>
        <v>24</v>
      </c>
      <c r="D35" s="15" t="str">
        <f t="shared" si="14"/>
        <v>Torsdag</v>
      </c>
      <c r="E35" s="14"/>
      <c r="F35" s="14"/>
      <c r="G35" s="14"/>
      <c r="H35" s="16">
        <f t="shared" si="0"/>
        <v>0</v>
      </c>
      <c r="I35" s="16">
        <f t="shared" si="7"/>
        <v>724</v>
      </c>
      <c r="J35" s="87">
        <f t="shared" si="1"/>
        <v>0</v>
      </c>
      <c r="K35" s="21" t="s">
        <v>16</v>
      </c>
      <c r="L35" s="29">
        <f t="shared" si="8"/>
        <v>0</v>
      </c>
      <c r="M35" s="29">
        <f t="shared" si="3"/>
        <v>0</v>
      </c>
      <c r="N35" s="29">
        <f t="shared" si="9"/>
        <v>0</v>
      </c>
      <c r="O35" s="29">
        <f t="shared" si="10"/>
        <v>0</v>
      </c>
      <c r="P35" s="29">
        <f t="shared" si="11"/>
        <v>724</v>
      </c>
    </row>
    <row r="36" spans="2:16" x14ac:dyDescent="0.3">
      <c r="B36" s="9" t="s">
        <v>115</v>
      </c>
      <c r="C36" s="22">
        <f t="shared" si="12"/>
        <v>25</v>
      </c>
      <c r="D36" s="15" t="str">
        <f t="shared" si="14"/>
        <v>Fredag</v>
      </c>
      <c r="E36" s="14"/>
      <c r="F36" s="14"/>
      <c r="G36" s="14"/>
      <c r="H36" s="16">
        <f t="shared" si="0"/>
        <v>0</v>
      </c>
      <c r="I36" s="16">
        <f t="shared" si="7"/>
        <v>724</v>
      </c>
      <c r="J36" s="87">
        <f t="shared" si="1"/>
        <v>0</v>
      </c>
      <c r="K36" s="21"/>
      <c r="L36" s="29">
        <f t="shared" si="8"/>
        <v>0</v>
      </c>
      <c r="M36" s="29">
        <f t="shared" si="3"/>
        <v>0</v>
      </c>
      <c r="N36" s="29">
        <f t="shared" si="9"/>
        <v>0</v>
      </c>
      <c r="O36" s="29">
        <f t="shared" si="10"/>
        <v>0</v>
      </c>
      <c r="P36" s="29">
        <f t="shared" si="11"/>
        <v>724</v>
      </c>
    </row>
    <row r="37" spans="2:16" x14ac:dyDescent="0.3">
      <c r="B37" s="9" t="s">
        <v>115</v>
      </c>
      <c r="C37" s="22">
        <f t="shared" si="12"/>
        <v>26</v>
      </c>
      <c r="D37" s="15" t="str">
        <f t="shared" si="14"/>
        <v>Lørdag</v>
      </c>
      <c r="E37" s="14"/>
      <c r="F37" s="14"/>
      <c r="G37" s="14"/>
      <c r="H37" s="16">
        <f t="shared" si="0"/>
        <v>0</v>
      </c>
      <c r="I37" s="16">
        <f t="shared" si="7"/>
        <v>0</v>
      </c>
      <c r="J37" s="87">
        <f t="shared" si="1"/>
        <v>0</v>
      </c>
      <c r="K37" s="21"/>
      <c r="L37" s="29">
        <f t="shared" si="8"/>
        <v>0</v>
      </c>
      <c r="M37" s="29">
        <f t="shared" si="3"/>
        <v>0</v>
      </c>
      <c r="N37" s="29">
        <f t="shared" si="9"/>
        <v>0</v>
      </c>
      <c r="O37" s="29">
        <f t="shared" si="10"/>
        <v>0</v>
      </c>
      <c r="P37" s="29">
        <f t="shared" si="11"/>
        <v>0</v>
      </c>
    </row>
    <row r="38" spans="2:16" x14ac:dyDescent="0.3">
      <c r="B38" s="9" t="s">
        <v>115</v>
      </c>
      <c r="C38" s="22">
        <f t="shared" si="12"/>
        <v>27</v>
      </c>
      <c r="D38" s="15" t="str">
        <f t="shared" si="14"/>
        <v>Søndag</v>
      </c>
      <c r="E38" s="14"/>
      <c r="F38" s="14"/>
      <c r="G38" s="14"/>
      <c r="H38" s="16">
        <f t="shared" si="0"/>
        <v>0</v>
      </c>
      <c r="I38" s="16">
        <f t="shared" si="7"/>
        <v>0</v>
      </c>
      <c r="J38" s="87">
        <f t="shared" si="1"/>
        <v>0</v>
      </c>
      <c r="K38" s="72" t="s">
        <v>136</v>
      </c>
      <c r="L38" s="29">
        <f t="shared" si="8"/>
        <v>0</v>
      </c>
      <c r="M38" s="29">
        <f t="shared" si="3"/>
        <v>0</v>
      </c>
      <c r="N38" s="29">
        <f t="shared" si="9"/>
        <v>0</v>
      </c>
      <c r="O38" s="29">
        <f t="shared" si="10"/>
        <v>0</v>
      </c>
      <c r="P38" s="29">
        <f t="shared" si="11"/>
        <v>0</v>
      </c>
    </row>
    <row r="39" spans="2:16" x14ac:dyDescent="0.3">
      <c r="B39" s="9" t="s">
        <v>115</v>
      </c>
      <c r="C39" s="22">
        <f t="shared" si="12"/>
        <v>28</v>
      </c>
      <c r="D39" s="15" t="str">
        <f t="shared" si="14"/>
        <v>Mandag</v>
      </c>
      <c r="E39" s="14"/>
      <c r="F39" s="14"/>
      <c r="G39" s="14"/>
      <c r="H39" s="16">
        <f t="shared" si="0"/>
        <v>0</v>
      </c>
      <c r="I39" s="16">
        <f t="shared" si="7"/>
        <v>724</v>
      </c>
      <c r="J39" s="87">
        <f t="shared" si="1"/>
        <v>0</v>
      </c>
      <c r="K39" s="72"/>
      <c r="L39" s="29">
        <f t="shared" si="8"/>
        <v>0</v>
      </c>
      <c r="M39" s="29">
        <f t="shared" si="3"/>
        <v>0</v>
      </c>
      <c r="N39" s="29">
        <f t="shared" si="9"/>
        <v>0</v>
      </c>
      <c r="O39" s="29">
        <f t="shared" si="10"/>
        <v>0</v>
      </c>
      <c r="P39" s="29">
        <f t="shared" si="11"/>
        <v>724</v>
      </c>
    </row>
    <row r="40" spans="2:16" x14ac:dyDescent="0.3">
      <c r="B40" s="9" t="s">
        <v>115</v>
      </c>
      <c r="C40" s="22">
        <f t="shared" si="12"/>
        <v>29</v>
      </c>
      <c r="D40" s="15" t="str">
        <f t="shared" si="14"/>
        <v>Tirsdag</v>
      </c>
      <c r="E40" s="14"/>
      <c r="F40" s="14"/>
      <c r="G40" s="14"/>
      <c r="H40" s="16">
        <f t="shared" si="0"/>
        <v>0</v>
      </c>
      <c r="I40" s="16">
        <f t="shared" si="7"/>
        <v>724</v>
      </c>
      <c r="J40" s="87">
        <f t="shared" si="1"/>
        <v>0</v>
      </c>
      <c r="K40" s="72"/>
      <c r="L40" s="29">
        <f t="shared" si="8"/>
        <v>0</v>
      </c>
      <c r="M40" s="29">
        <f t="shared" si="3"/>
        <v>0</v>
      </c>
      <c r="N40" s="29">
        <f t="shared" si="9"/>
        <v>0</v>
      </c>
      <c r="O40" s="29">
        <f t="shared" si="10"/>
        <v>0</v>
      </c>
      <c r="P40" s="29">
        <f t="shared" si="11"/>
        <v>724</v>
      </c>
    </row>
    <row r="41" spans="2:16" x14ac:dyDescent="0.3">
      <c r="B41" s="9">
        <v>44</v>
      </c>
      <c r="C41" s="22">
        <f t="shared" si="12"/>
        <v>30</v>
      </c>
      <c r="D41" s="15" t="str">
        <f t="shared" si="14"/>
        <v>Onsdag</v>
      </c>
      <c r="E41" s="14"/>
      <c r="F41" s="14"/>
      <c r="G41" s="14"/>
      <c r="H41" s="16">
        <f t="shared" si="0"/>
        <v>0</v>
      </c>
      <c r="I41" s="16">
        <f t="shared" si="7"/>
        <v>724</v>
      </c>
      <c r="J41" s="87">
        <f t="shared" si="1"/>
        <v>0</v>
      </c>
      <c r="K41" s="72"/>
      <c r="L41" s="29">
        <f t="shared" si="8"/>
        <v>0</v>
      </c>
      <c r="M41" s="29">
        <f t="shared" si="3"/>
        <v>0</v>
      </c>
      <c r="N41" s="29">
        <f t="shared" si="9"/>
        <v>0</v>
      </c>
      <c r="O41" s="29">
        <f t="shared" si="10"/>
        <v>0</v>
      </c>
      <c r="P41" s="29">
        <f t="shared" si="11"/>
        <v>724</v>
      </c>
    </row>
    <row r="42" spans="2:16" ht="15" thickBot="1" x14ac:dyDescent="0.35">
      <c r="C42" s="59">
        <f t="shared" si="12"/>
        <v>31</v>
      </c>
      <c r="D42" s="60" t="str">
        <f t="shared" si="14"/>
        <v>Torsdag</v>
      </c>
      <c r="E42" s="61"/>
      <c r="F42" s="61"/>
      <c r="G42" s="61"/>
      <c r="H42" s="62">
        <f t="shared" ref="H42" si="15">+M42</f>
        <v>0</v>
      </c>
      <c r="I42" s="62">
        <f t="shared" ref="I42" si="16">+P42</f>
        <v>724</v>
      </c>
      <c r="J42" s="90">
        <f t="shared" ref="J42" si="17">+O42</f>
        <v>0</v>
      </c>
      <c r="K42" s="75"/>
      <c r="L42" s="29">
        <f t="shared" si="8"/>
        <v>0</v>
      </c>
      <c r="M42" s="29">
        <f t="shared" si="3"/>
        <v>0</v>
      </c>
      <c r="N42" s="29">
        <f t="shared" si="9"/>
        <v>0</v>
      </c>
      <c r="O42" s="29">
        <f t="shared" si="10"/>
        <v>0</v>
      </c>
      <c r="P42" s="29">
        <f t="shared" si="11"/>
        <v>724</v>
      </c>
    </row>
  </sheetData>
  <mergeCells count="11">
    <mergeCell ref="C8:D8"/>
    <mergeCell ref="F8:G8"/>
    <mergeCell ref="I8:J8"/>
    <mergeCell ref="C1:J1"/>
    <mergeCell ref="D4:G4"/>
    <mergeCell ref="C6:D6"/>
    <mergeCell ref="F6:G6"/>
    <mergeCell ref="I6:J6"/>
    <mergeCell ref="C7:D7"/>
    <mergeCell ref="F7:G7"/>
    <mergeCell ref="I7:J7"/>
  </mergeCells>
  <conditionalFormatting sqref="C12:C42">
    <cfRule type="expression" dxfId="9" priority="8">
      <formula>+$P12=0</formula>
    </cfRule>
  </conditionalFormatting>
  <conditionalFormatting sqref="D12">
    <cfRule type="expression" dxfId="8" priority="1">
      <formula>+$P12=0</formula>
    </cfRule>
  </conditionalFormatting>
  <conditionalFormatting sqref="D12:K42">
    <cfRule type="expression" dxfId="7" priority="7">
      <formula>+$P12=0</formula>
    </cfRule>
  </conditionalFormatting>
  <dataValidations count="1">
    <dataValidation type="whole" allowBlank="1" showErrorMessage="1" error="Du skal indberette tiden som hele tal_x000a_Kvart over 8 skal være 815_x000a__x000a_Tallet skal være mellem 0 og 2400" sqref="E12:G42" xr:uid="{00000000-0002-0000-0A00-000000000000}">
      <formula1>0</formula1>
      <formula2>2400</formula2>
    </dataValidation>
  </dataValidations>
  <pageMargins left="0.7" right="0.7" top="0.75" bottom="0.75" header="0.3" footer="0.3"/>
  <pageSetup paperSize="9" scale="84"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P41"/>
  <sheetViews>
    <sheetView topLeftCell="B1" zoomScaleNormal="100" workbookViewId="0">
      <selection activeCell="J5" sqref="J5"/>
    </sheetView>
  </sheetViews>
  <sheetFormatPr defaultRowHeight="14.4" x14ac:dyDescent="0.3"/>
  <cols>
    <col min="1" max="1" width="4.6640625" style="29" hidden="1" customWidth="1"/>
    <col min="2" max="2" width="4.44140625" style="29" customWidth="1"/>
    <col min="3" max="3" width="5.6640625" style="29" customWidth="1"/>
    <col min="4" max="4" width="9.109375" style="29"/>
    <col min="5" max="5" width="7.6640625" style="29" customWidth="1"/>
    <col min="6" max="6" width="7.109375" style="29" customWidth="1"/>
    <col min="7" max="7" width="9.33203125" style="29" customWidth="1"/>
    <col min="8" max="8" width="8.33203125" style="29" customWidth="1"/>
    <col min="9" max="10" width="8.6640625" style="29" customWidth="1"/>
    <col min="11" max="11" width="24.44140625" style="29" customWidth="1"/>
    <col min="12" max="16" width="9.109375" style="29" hidden="1" customWidth="1"/>
    <col min="17" max="17" width="0" hidden="1" customWidth="1"/>
  </cols>
  <sheetData>
    <row r="1" spans="2:16" ht="22.8" x14ac:dyDescent="0.4">
      <c r="B1" s="6"/>
      <c r="C1" s="121" t="s">
        <v>208</v>
      </c>
      <c r="D1" s="122"/>
      <c r="E1" s="122"/>
      <c r="F1" s="122"/>
      <c r="G1" s="122"/>
      <c r="H1" s="122"/>
      <c r="I1" s="122"/>
      <c r="J1" s="122"/>
      <c r="K1" s="2"/>
    </row>
    <row r="2" spans="2:16" x14ac:dyDescent="0.3">
      <c r="B2" s="6"/>
      <c r="C2" s="7"/>
      <c r="D2" s="7"/>
      <c r="E2" s="7"/>
      <c r="F2" s="7"/>
      <c r="G2" s="7"/>
      <c r="H2" s="7"/>
      <c r="I2" s="7"/>
      <c r="J2" s="7"/>
      <c r="K2" s="5"/>
    </row>
    <row r="3" spans="2:16" ht="15" thickBot="1" x14ac:dyDescent="0.35">
      <c r="B3" s="4"/>
      <c r="C3" s="4"/>
      <c r="D3" s="4"/>
      <c r="E3" s="93" t="s">
        <v>124</v>
      </c>
      <c r="F3" s="4"/>
      <c r="G3" s="4"/>
      <c r="H3" s="4"/>
      <c r="I3" s="4"/>
      <c r="J3" s="4"/>
      <c r="K3" s="4"/>
    </row>
    <row r="4" spans="2:16" ht="15" thickBot="1" x14ac:dyDescent="0.35">
      <c r="B4" s="6"/>
      <c r="C4" s="8" t="s">
        <v>0</v>
      </c>
      <c r="D4" s="129" t="str">
        <f>IF(Jan!$D$4=0,"Tast dit navn på fanen Jan",+Jan!$D$4)</f>
        <v>Tast navn her</v>
      </c>
      <c r="E4" s="129"/>
      <c r="F4" s="129"/>
      <c r="G4" s="129"/>
      <c r="H4" s="4"/>
      <c r="I4" s="64" t="s">
        <v>23</v>
      </c>
      <c r="J4" s="12">
        <f>Okt!$J$4</f>
        <v>37</v>
      </c>
      <c r="K4" s="4"/>
      <c r="L4" s="29">
        <f>+J4/5</f>
        <v>7.4</v>
      </c>
      <c r="M4" s="29">
        <f>INT(L4)*100+(L4-INT(L4))*60</f>
        <v>724</v>
      </c>
      <c r="O4" s="29" t="str">
        <f>Okt!$P$4</f>
        <v>Torsdag</v>
      </c>
      <c r="P4" s="65" t="str">
        <f>+D41</f>
        <v>Lørdag</v>
      </c>
    </row>
    <row r="5" spans="2:16" ht="15" thickBot="1" x14ac:dyDescent="0.35">
      <c r="B5" s="4"/>
      <c r="C5" s="4"/>
      <c r="D5" s="4"/>
      <c r="E5" s="1"/>
      <c r="F5" s="4"/>
      <c r="G5" s="4"/>
      <c r="H5" s="4"/>
      <c r="I5" s="4"/>
      <c r="J5" s="4"/>
      <c r="K5" s="1"/>
    </row>
    <row r="6" spans="2:16" ht="15.6" x14ac:dyDescent="0.3">
      <c r="B6" s="4"/>
      <c r="C6" s="131" t="s">
        <v>1</v>
      </c>
      <c r="D6" s="128"/>
      <c r="E6" s="3"/>
      <c r="F6" s="132" t="s">
        <v>2</v>
      </c>
      <c r="G6" s="133"/>
      <c r="H6" s="3"/>
      <c r="I6" s="132" t="s">
        <v>3</v>
      </c>
      <c r="J6" s="133"/>
      <c r="K6" s="3"/>
    </row>
    <row r="7" spans="2:16" ht="15.6" x14ac:dyDescent="0.3">
      <c r="B7" s="4"/>
      <c r="C7" s="115">
        <f>Okt!$I$7</f>
        <v>0</v>
      </c>
      <c r="D7" s="116"/>
      <c r="E7" s="3"/>
      <c r="F7" s="115">
        <f>+L11</f>
        <v>0</v>
      </c>
      <c r="G7" s="116"/>
      <c r="H7" s="3"/>
      <c r="I7" s="115">
        <f>ROUND(+N11,5)</f>
        <v>0</v>
      </c>
      <c r="J7" s="116"/>
      <c r="K7" s="3"/>
      <c r="L7" s="66" t="s">
        <v>9</v>
      </c>
      <c r="N7" s="66" t="s">
        <v>11</v>
      </c>
      <c r="P7" s="66" t="s">
        <v>10</v>
      </c>
    </row>
    <row r="8" spans="2:16" ht="9" customHeight="1" thickBot="1" x14ac:dyDescent="0.35">
      <c r="B8" s="4"/>
      <c r="C8" s="117"/>
      <c r="D8" s="118"/>
      <c r="E8" s="3"/>
      <c r="F8" s="117"/>
      <c r="G8" s="118"/>
      <c r="H8" s="3"/>
      <c r="I8" s="117"/>
      <c r="J8" s="118"/>
      <c r="K8" s="3"/>
    </row>
    <row r="9" spans="2:16" ht="15" thickBot="1" x14ac:dyDescent="0.35">
      <c r="B9" s="4"/>
      <c r="C9" s="4"/>
      <c r="D9" s="4"/>
      <c r="E9" s="4"/>
      <c r="F9" s="4"/>
      <c r="G9" s="4"/>
      <c r="H9" s="4"/>
      <c r="I9" s="4"/>
      <c r="J9" s="4"/>
      <c r="K9" s="4"/>
      <c r="L9" s="67"/>
      <c r="M9" s="67"/>
      <c r="N9" s="67">
        <f>IF(C7&gt;0,(INT(C7/100)*60+(C7/100-INT(C7/100))*100)/60,-(INT(-C7/100)*60+(-C7/100-INT(-C7/100))*100)/60)</f>
        <v>0</v>
      </c>
    </row>
    <row r="10" spans="2:16" x14ac:dyDescent="0.3">
      <c r="B10" s="4"/>
      <c r="C10" s="17" t="s">
        <v>4</v>
      </c>
      <c r="D10" s="18" t="s">
        <v>5</v>
      </c>
      <c r="E10" s="18" t="s">
        <v>6</v>
      </c>
      <c r="F10" s="18" t="s">
        <v>7</v>
      </c>
      <c r="G10" s="18" t="s">
        <v>8</v>
      </c>
      <c r="H10" s="18" t="s">
        <v>9</v>
      </c>
      <c r="I10" s="18" t="s">
        <v>10</v>
      </c>
      <c r="J10" s="18" t="s">
        <v>11</v>
      </c>
      <c r="K10" s="19" t="s">
        <v>12</v>
      </c>
      <c r="L10" s="67">
        <f>SUM(L12:L41)</f>
        <v>0</v>
      </c>
      <c r="M10" s="67"/>
      <c r="N10" s="67">
        <f>SUM(N12:N41)</f>
        <v>0</v>
      </c>
    </row>
    <row r="11" spans="2:16" x14ac:dyDescent="0.3">
      <c r="B11" s="9"/>
      <c r="C11" s="20"/>
      <c r="D11" s="13"/>
      <c r="E11" s="13" t="s">
        <v>13</v>
      </c>
      <c r="F11" s="13" t="s">
        <v>13</v>
      </c>
      <c r="G11" s="13" t="s">
        <v>13</v>
      </c>
      <c r="H11" s="13" t="s">
        <v>13</v>
      </c>
      <c r="I11" s="13" t="s">
        <v>13</v>
      </c>
      <c r="J11" s="13" t="s">
        <v>13</v>
      </c>
      <c r="K11" s="68"/>
      <c r="L11" s="69">
        <f>IF(L10&gt;0,INT(L10)*100+(L10-INT(L10))*60,-INT(-L10)*100+(L10+INT(-L10))*60)</f>
        <v>0</v>
      </c>
      <c r="M11" s="67"/>
      <c r="N11" s="69">
        <f>IF(N9+N10&gt;0,INT(N9+N10)*100+(N9+N10-INT(N9+N10))*60,-INT((N9+N10)*-1)*100+(N9+N10+INT((N9+N10)*-1))*60)</f>
        <v>0</v>
      </c>
    </row>
    <row r="12" spans="2:16" x14ac:dyDescent="0.3">
      <c r="B12" s="9">
        <v>44</v>
      </c>
      <c r="C12" s="22">
        <v>1</v>
      </c>
      <c r="D12" s="15" t="str">
        <f>IF(O4="Mandag","Tirsdag",IF(O4="Tirsdag","Onsdag",IF(O4="Onsdag","Torsdag",IF(O4="Torsdag","Fredag",IF(O4="Fredag","Lørdag",IF(O4="Lørdag","Søndag","Mandag"))))))</f>
        <v>Fredag</v>
      </c>
      <c r="E12" s="14"/>
      <c r="F12" s="14"/>
      <c r="G12" s="14"/>
      <c r="H12" s="16">
        <f t="shared" ref="H12:H41" si="0">+M12</f>
        <v>0</v>
      </c>
      <c r="I12" s="16">
        <f>+P12</f>
        <v>724</v>
      </c>
      <c r="J12" s="87">
        <f t="shared" ref="J12:J41" si="1">+O12</f>
        <v>0</v>
      </c>
      <c r="K12" s="72"/>
      <c r="L12" s="29">
        <f t="shared" ref="L12" si="2">IF(E12+F12+G12=0,0,IF(AND(E12+F12=0,G12&gt;0),0,(INT(F12/100)*60+(F12/100-INT(F12/100))*100-(INT(E12/100)*60+(E12/100-INT(E12/100))*100)-(INT(G12/100)*60+(G12/100-INT(G12/100))*100))/60))</f>
        <v>0</v>
      </c>
      <c r="M12" s="29">
        <f t="shared" ref="M12:M41" si="3">IF(L12&gt;0,INT(L12)*100+(L12-INT(L12))*60,-INT(-L12)*100+(L12+INT(-L12))*60)</f>
        <v>0</v>
      </c>
      <c r="N12" s="29">
        <f t="shared" ref="N12" si="4">IF(E12+F12+G12=0,0,IF(AND(E12+F12=0,G12&gt;0),-L$4,L12-(INT(I12/100)*60+(I12/100-INT(I12/100))*100)/60))</f>
        <v>0</v>
      </c>
      <c r="O12" s="29">
        <f t="shared" ref="O12" si="5">IF(N12&gt;=0,INT(N12)*100+(N12-INT(N12))*60,-INT(-N12)*100+(N12+INT(-N12))*60)</f>
        <v>0</v>
      </c>
      <c r="P12" s="29">
        <f t="shared" ref="P12" si="6">IF(OR(A12="h",D12="Lørdag",D12="Søndag"),0,$M$4)</f>
        <v>724</v>
      </c>
    </row>
    <row r="13" spans="2:16" x14ac:dyDescent="0.3">
      <c r="B13" s="9" t="s">
        <v>115</v>
      </c>
      <c r="C13" s="22">
        <f>+C12+1</f>
        <v>2</v>
      </c>
      <c r="D13" s="15" t="str">
        <f>IF(D12="Mandag","Tirsdag",IF(D12="Tirsdag","Onsdag",IF(D12="Onsdag","Torsdag",IF(D12="Torsdag","Fredag",IF(D12="Fredag","Lørdag",IF(D12="Lørdag","Søndag","Mandag"))))))</f>
        <v>Lørdag</v>
      </c>
      <c r="E13" s="14"/>
      <c r="F13" s="14"/>
      <c r="G13" s="14"/>
      <c r="H13" s="16">
        <f t="shared" si="0"/>
        <v>0</v>
      </c>
      <c r="I13" s="16">
        <f t="shared" ref="I13:I41" si="7">+P13</f>
        <v>0</v>
      </c>
      <c r="J13" s="87">
        <f t="shared" si="1"/>
        <v>0</v>
      </c>
      <c r="K13" s="72"/>
      <c r="L13" s="29">
        <f t="shared" ref="L13:L41" si="8">IF(E13+F13+G13=0,0,IF(AND(E13+F13=0,G13&gt;0),0,(INT(F13/100)*60+(F13/100-INT(F13/100))*100-(INT(E13/100)*60+(E13/100-INT(E13/100))*100)-(INT(G13/100)*60+(G13/100-INT(G13/100))*100))/60))</f>
        <v>0</v>
      </c>
      <c r="M13" s="29">
        <f t="shared" si="3"/>
        <v>0</v>
      </c>
      <c r="N13" s="29">
        <f t="shared" ref="N13:N41" si="9">IF(E13+F13+G13=0,0,IF(AND(E13+F13=0,G13&gt;0),-L$4,L13-(INT(I13/100)*60+(I13/100-INT(I13/100))*100)/60))</f>
        <v>0</v>
      </c>
      <c r="O13" s="29">
        <f t="shared" ref="O13:O41" si="10">IF(N13&gt;=0,INT(N13)*100+(N13-INT(N13))*60,-INT(-N13)*100+(N13+INT(-N13))*60)</f>
        <v>0</v>
      </c>
      <c r="P13" s="29">
        <f t="shared" ref="P13:P41" si="11">IF(OR(A13="h",D13="Lørdag",D13="Søndag"),0,$M$4)</f>
        <v>0</v>
      </c>
    </row>
    <row r="14" spans="2:16" x14ac:dyDescent="0.3">
      <c r="B14" s="9" t="s">
        <v>115</v>
      </c>
      <c r="C14" s="22">
        <f t="shared" ref="C14:C41" si="12">+C13+1</f>
        <v>3</v>
      </c>
      <c r="D14" s="15" t="str">
        <f>IF(D13="Mandag","Tirsdag",IF(D13="Tirsdag","Onsdag",IF(D13="Onsdag","Torsdag",IF(D13="Torsdag","Fredag",IF(D13="Fredag","Lørdag",IF(D13="Lørdag","Søndag","Mandag"))))))</f>
        <v>Søndag</v>
      </c>
      <c r="E14" s="14"/>
      <c r="F14" s="14"/>
      <c r="G14" s="14"/>
      <c r="H14" s="16">
        <f t="shared" si="0"/>
        <v>0</v>
      </c>
      <c r="I14" s="16">
        <f t="shared" si="7"/>
        <v>0</v>
      </c>
      <c r="J14" s="87">
        <f t="shared" si="1"/>
        <v>0</v>
      </c>
      <c r="K14" s="72"/>
      <c r="L14" s="29">
        <f t="shared" si="8"/>
        <v>0</v>
      </c>
      <c r="M14" s="29">
        <f t="shared" si="3"/>
        <v>0</v>
      </c>
      <c r="N14" s="29">
        <f t="shared" si="9"/>
        <v>0</v>
      </c>
      <c r="O14" s="29">
        <f t="shared" si="10"/>
        <v>0</v>
      </c>
      <c r="P14" s="29">
        <f t="shared" si="11"/>
        <v>0</v>
      </c>
    </row>
    <row r="15" spans="2:16" x14ac:dyDescent="0.3">
      <c r="B15" s="9" t="s">
        <v>115</v>
      </c>
      <c r="C15" s="22">
        <f t="shared" si="12"/>
        <v>4</v>
      </c>
      <c r="D15" s="15" t="str">
        <f t="shared" ref="D15:D18" si="13">IF(D14="Mandag","Tirsdag",IF(D14="Tirsdag","Onsdag",IF(D14="Onsdag","Torsdag",IF(D14="Torsdag","Fredag",IF(D14="Fredag","Lørdag",IF(D14="Lørdag","Søndag","Mandag"))))))</f>
        <v>Mandag</v>
      </c>
      <c r="E15" s="14"/>
      <c r="F15" s="14"/>
      <c r="G15" s="14"/>
      <c r="H15" s="16">
        <f t="shared" si="0"/>
        <v>0</v>
      </c>
      <c r="I15" s="16">
        <f t="shared" si="7"/>
        <v>724</v>
      </c>
      <c r="J15" s="87">
        <f t="shared" si="1"/>
        <v>0</v>
      </c>
      <c r="K15" s="21" t="s">
        <v>16</v>
      </c>
      <c r="L15" s="29">
        <f t="shared" si="8"/>
        <v>0</v>
      </c>
      <c r="M15" s="29">
        <f t="shared" si="3"/>
        <v>0</v>
      </c>
      <c r="N15" s="29">
        <f t="shared" si="9"/>
        <v>0</v>
      </c>
      <c r="O15" s="29">
        <f t="shared" si="10"/>
        <v>0</v>
      </c>
      <c r="P15" s="29">
        <f t="shared" si="11"/>
        <v>724</v>
      </c>
    </row>
    <row r="16" spans="2:16" x14ac:dyDescent="0.3">
      <c r="B16" s="9" t="s">
        <v>115</v>
      </c>
      <c r="C16" s="22">
        <f t="shared" si="12"/>
        <v>5</v>
      </c>
      <c r="D16" s="15" t="str">
        <f t="shared" si="13"/>
        <v>Tirsdag</v>
      </c>
      <c r="E16" s="14"/>
      <c r="F16" s="14"/>
      <c r="G16" s="14"/>
      <c r="H16" s="16">
        <f t="shared" si="0"/>
        <v>0</v>
      </c>
      <c r="I16" s="16">
        <f t="shared" si="7"/>
        <v>724</v>
      </c>
      <c r="J16" s="87">
        <f t="shared" si="1"/>
        <v>0</v>
      </c>
      <c r="K16" s="21" t="s">
        <v>16</v>
      </c>
      <c r="L16" s="29">
        <f t="shared" si="8"/>
        <v>0</v>
      </c>
      <c r="M16" s="29">
        <f t="shared" si="3"/>
        <v>0</v>
      </c>
      <c r="N16" s="29">
        <f t="shared" si="9"/>
        <v>0</v>
      </c>
      <c r="O16" s="29">
        <f t="shared" si="10"/>
        <v>0</v>
      </c>
      <c r="P16" s="29">
        <f t="shared" si="11"/>
        <v>724</v>
      </c>
    </row>
    <row r="17" spans="2:16" x14ac:dyDescent="0.3">
      <c r="B17" s="9">
        <v>45</v>
      </c>
      <c r="C17" s="22">
        <f t="shared" si="12"/>
        <v>6</v>
      </c>
      <c r="D17" s="15" t="str">
        <f t="shared" si="13"/>
        <v>Onsdag</v>
      </c>
      <c r="E17" s="14"/>
      <c r="F17" s="14"/>
      <c r="G17" s="14"/>
      <c r="H17" s="16">
        <f t="shared" si="0"/>
        <v>0</v>
      </c>
      <c r="I17" s="16">
        <f t="shared" si="7"/>
        <v>724</v>
      </c>
      <c r="J17" s="87">
        <f t="shared" si="1"/>
        <v>0</v>
      </c>
      <c r="K17" s="21" t="s">
        <v>16</v>
      </c>
      <c r="L17" s="29">
        <f t="shared" si="8"/>
        <v>0</v>
      </c>
      <c r="M17" s="29">
        <f t="shared" si="3"/>
        <v>0</v>
      </c>
      <c r="N17" s="29">
        <f t="shared" si="9"/>
        <v>0</v>
      </c>
      <c r="O17" s="29">
        <f t="shared" si="10"/>
        <v>0</v>
      </c>
      <c r="P17" s="29">
        <f t="shared" si="11"/>
        <v>724</v>
      </c>
    </row>
    <row r="18" spans="2:16" x14ac:dyDescent="0.3">
      <c r="B18" s="9"/>
      <c r="C18" s="22">
        <f t="shared" si="12"/>
        <v>7</v>
      </c>
      <c r="D18" s="15" t="str">
        <f t="shared" si="13"/>
        <v>Torsdag</v>
      </c>
      <c r="E18" s="14"/>
      <c r="F18" s="14"/>
      <c r="G18" s="14"/>
      <c r="H18" s="16">
        <f t="shared" si="0"/>
        <v>0</v>
      </c>
      <c r="I18" s="16">
        <f t="shared" si="7"/>
        <v>724</v>
      </c>
      <c r="J18" s="87">
        <f t="shared" si="1"/>
        <v>0</v>
      </c>
      <c r="K18" s="21" t="s">
        <v>16</v>
      </c>
      <c r="L18" s="29">
        <f t="shared" si="8"/>
        <v>0</v>
      </c>
      <c r="M18" s="29">
        <f t="shared" si="3"/>
        <v>0</v>
      </c>
      <c r="N18" s="29">
        <f t="shared" si="9"/>
        <v>0</v>
      </c>
      <c r="O18" s="29">
        <f t="shared" si="10"/>
        <v>0</v>
      </c>
      <c r="P18" s="29">
        <f t="shared" si="11"/>
        <v>724</v>
      </c>
    </row>
    <row r="19" spans="2:16" x14ac:dyDescent="0.3">
      <c r="B19" s="9" t="s">
        <v>115</v>
      </c>
      <c r="C19" s="22">
        <f t="shared" si="12"/>
        <v>8</v>
      </c>
      <c r="D19" s="15" t="str">
        <f>+D12</f>
        <v>Fredag</v>
      </c>
      <c r="E19" s="14"/>
      <c r="F19" s="14"/>
      <c r="G19" s="14"/>
      <c r="H19" s="16">
        <f t="shared" si="0"/>
        <v>0</v>
      </c>
      <c r="I19" s="16">
        <f t="shared" si="7"/>
        <v>724</v>
      </c>
      <c r="J19" s="87">
        <f t="shared" si="1"/>
        <v>0</v>
      </c>
      <c r="K19" s="21" t="s">
        <v>16</v>
      </c>
      <c r="L19" s="29">
        <f t="shared" si="8"/>
        <v>0</v>
      </c>
      <c r="M19" s="29">
        <f t="shared" si="3"/>
        <v>0</v>
      </c>
      <c r="N19" s="29">
        <f t="shared" si="9"/>
        <v>0</v>
      </c>
      <c r="O19" s="29">
        <f t="shared" si="10"/>
        <v>0</v>
      </c>
      <c r="P19" s="29">
        <f t="shared" si="11"/>
        <v>724</v>
      </c>
    </row>
    <row r="20" spans="2:16" x14ac:dyDescent="0.3">
      <c r="B20" s="9" t="s">
        <v>115</v>
      </c>
      <c r="C20" s="22">
        <f t="shared" si="12"/>
        <v>9</v>
      </c>
      <c r="D20" s="15" t="str">
        <f t="shared" ref="D20:D41" si="14">+D13</f>
        <v>Lørdag</v>
      </c>
      <c r="E20" s="14"/>
      <c r="F20" s="14"/>
      <c r="G20" s="14"/>
      <c r="H20" s="16">
        <f t="shared" si="0"/>
        <v>0</v>
      </c>
      <c r="I20" s="16">
        <f t="shared" si="7"/>
        <v>0</v>
      </c>
      <c r="J20" s="87">
        <f t="shared" si="1"/>
        <v>0</v>
      </c>
      <c r="K20" s="21" t="s">
        <v>16</v>
      </c>
      <c r="L20" s="29">
        <f t="shared" si="8"/>
        <v>0</v>
      </c>
      <c r="M20" s="29">
        <f t="shared" si="3"/>
        <v>0</v>
      </c>
      <c r="N20" s="29">
        <f t="shared" si="9"/>
        <v>0</v>
      </c>
      <c r="O20" s="29">
        <f t="shared" si="10"/>
        <v>0</v>
      </c>
      <c r="P20" s="29">
        <f t="shared" si="11"/>
        <v>0</v>
      </c>
    </row>
    <row r="21" spans="2:16" x14ac:dyDescent="0.3">
      <c r="B21" s="9" t="s">
        <v>115</v>
      </c>
      <c r="C21" s="22">
        <f t="shared" si="12"/>
        <v>10</v>
      </c>
      <c r="D21" s="15" t="str">
        <f t="shared" si="14"/>
        <v>Søndag</v>
      </c>
      <c r="E21" s="14"/>
      <c r="F21" s="14"/>
      <c r="G21" s="14"/>
      <c r="H21" s="16">
        <f t="shared" si="0"/>
        <v>0</v>
      </c>
      <c r="I21" s="16">
        <f t="shared" si="7"/>
        <v>0</v>
      </c>
      <c r="J21" s="87">
        <f t="shared" si="1"/>
        <v>0</v>
      </c>
      <c r="K21" s="72" t="s">
        <v>117</v>
      </c>
      <c r="L21" s="29">
        <f t="shared" si="8"/>
        <v>0</v>
      </c>
      <c r="M21" s="29">
        <f t="shared" si="3"/>
        <v>0</v>
      </c>
      <c r="N21" s="29">
        <f t="shared" si="9"/>
        <v>0</v>
      </c>
      <c r="O21" s="29">
        <f t="shared" si="10"/>
        <v>0</v>
      </c>
      <c r="P21" s="29">
        <f t="shared" si="11"/>
        <v>0</v>
      </c>
    </row>
    <row r="22" spans="2:16" x14ac:dyDescent="0.3">
      <c r="B22" s="9" t="s">
        <v>115</v>
      </c>
      <c r="C22" s="22">
        <f t="shared" si="12"/>
        <v>11</v>
      </c>
      <c r="D22" s="15" t="str">
        <f t="shared" si="14"/>
        <v>Mandag</v>
      </c>
      <c r="E22" s="14"/>
      <c r="F22" s="14"/>
      <c r="G22" s="14"/>
      <c r="H22" s="16">
        <f t="shared" si="0"/>
        <v>0</v>
      </c>
      <c r="I22" s="16">
        <f t="shared" si="7"/>
        <v>724</v>
      </c>
      <c r="J22" s="87">
        <f t="shared" si="1"/>
        <v>0</v>
      </c>
      <c r="K22" s="72"/>
      <c r="L22" s="29">
        <f t="shared" si="8"/>
        <v>0</v>
      </c>
      <c r="M22" s="29">
        <f t="shared" si="3"/>
        <v>0</v>
      </c>
      <c r="N22" s="29">
        <f t="shared" si="9"/>
        <v>0</v>
      </c>
      <c r="O22" s="29">
        <f t="shared" si="10"/>
        <v>0</v>
      </c>
      <c r="P22" s="29">
        <f t="shared" si="11"/>
        <v>724</v>
      </c>
    </row>
    <row r="23" spans="2:16" x14ac:dyDescent="0.3">
      <c r="B23" s="9" t="s">
        <v>115</v>
      </c>
      <c r="C23" s="22">
        <f t="shared" si="12"/>
        <v>12</v>
      </c>
      <c r="D23" s="15" t="str">
        <f t="shared" si="14"/>
        <v>Tirsdag</v>
      </c>
      <c r="E23" s="14"/>
      <c r="F23" s="14"/>
      <c r="G23" s="14"/>
      <c r="H23" s="16">
        <f t="shared" si="0"/>
        <v>0</v>
      </c>
      <c r="I23" s="16">
        <f t="shared" si="7"/>
        <v>724</v>
      </c>
      <c r="J23" s="87">
        <f t="shared" si="1"/>
        <v>0</v>
      </c>
      <c r="K23" s="21" t="s">
        <v>16</v>
      </c>
      <c r="L23" s="29">
        <f t="shared" si="8"/>
        <v>0</v>
      </c>
      <c r="M23" s="29">
        <f t="shared" si="3"/>
        <v>0</v>
      </c>
      <c r="N23" s="29">
        <f t="shared" si="9"/>
        <v>0</v>
      </c>
      <c r="O23" s="29">
        <f t="shared" si="10"/>
        <v>0</v>
      </c>
      <c r="P23" s="29">
        <f t="shared" si="11"/>
        <v>724</v>
      </c>
    </row>
    <row r="24" spans="2:16" x14ac:dyDescent="0.3">
      <c r="B24" s="9">
        <v>46</v>
      </c>
      <c r="C24" s="22">
        <f t="shared" si="12"/>
        <v>13</v>
      </c>
      <c r="D24" s="15" t="str">
        <f t="shared" si="14"/>
        <v>Onsdag</v>
      </c>
      <c r="E24" s="14"/>
      <c r="F24" s="14"/>
      <c r="G24" s="14"/>
      <c r="H24" s="16">
        <f t="shared" si="0"/>
        <v>0</v>
      </c>
      <c r="I24" s="16">
        <f t="shared" si="7"/>
        <v>724</v>
      </c>
      <c r="J24" s="87">
        <f t="shared" si="1"/>
        <v>0</v>
      </c>
      <c r="K24" s="21" t="s">
        <v>16</v>
      </c>
      <c r="L24" s="29">
        <f t="shared" si="8"/>
        <v>0</v>
      </c>
      <c r="M24" s="29">
        <f t="shared" si="3"/>
        <v>0</v>
      </c>
      <c r="N24" s="29">
        <f t="shared" si="9"/>
        <v>0</v>
      </c>
      <c r="O24" s="29">
        <f t="shared" si="10"/>
        <v>0</v>
      </c>
      <c r="P24" s="29">
        <f t="shared" si="11"/>
        <v>724</v>
      </c>
    </row>
    <row r="25" spans="2:16" x14ac:dyDescent="0.3">
      <c r="B25" s="9"/>
      <c r="C25" s="22">
        <f t="shared" si="12"/>
        <v>14</v>
      </c>
      <c r="D25" s="15" t="str">
        <f t="shared" si="14"/>
        <v>Torsdag</v>
      </c>
      <c r="E25" s="14"/>
      <c r="F25" s="14"/>
      <c r="G25" s="14"/>
      <c r="H25" s="16">
        <f t="shared" si="0"/>
        <v>0</v>
      </c>
      <c r="I25" s="16">
        <f t="shared" si="7"/>
        <v>724</v>
      </c>
      <c r="J25" s="87">
        <f t="shared" si="1"/>
        <v>0</v>
      </c>
      <c r="K25" s="21" t="s">
        <v>16</v>
      </c>
      <c r="L25" s="29">
        <f t="shared" si="8"/>
        <v>0</v>
      </c>
      <c r="M25" s="29">
        <f t="shared" si="3"/>
        <v>0</v>
      </c>
      <c r="N25" s="29">
        <f t="shared" si="9"/>
        <v>0</v>
      </c>
      <c r="O25" s="29">
        <f t="shared" si="10"/>
        <v>0</v>
      </c>
      <c r="P25" s="29">
        <f t="shared" si="11"/>
        <v>724</v>
      </c>
    </row>
    <row r="26" spans="2:16" x14ac:dyDescent="0.3">
      <c r="B26" s="9" t="s">
        <v>115</v>
      </c>
      <c r="C26" s="22">
        <f t="shared" si="12"/>
        <v>15</v>
      </c>
      <c r="D26" s="15" t="str">
        <f t="shared" si="14"/>
        <v>Fredag</v>
      </c>
      <c r="E26" s="14"/>
      <c r="F26" s="14"/>
      <c r="G26" s="14"/>
      <c r="H26" s="16">
        <f t="shared" si="0"/>
        <v>0</v>
      </c>
      <c r="I26" s="16">
        <f t="shared" si="7"/>
        <v>724</v>
      </c>
      <c r="J26" s="87">
        <f t="shared" si="1"/>
        <v>0</v>
      </c>
      <c r="K26" s="21" t="s">
        <v>16</v>
      </c>
      <c r="L26" s="29">
        <f t="shared" si="8"/>
        <v>0</v>
      </c>
      <c r="M26" s="29">
        <f t="shared" si="3"/>
        <v>0</v>
      </c>
      <c r="N26" s="29">
        <f t="shared" si="9"/>
        <v>0</v>
      </c>
      <c r="O26" s="29">
        <f t="shared" si="10"/>
        <v>0</v>
      </c>
      <c r="P26" s="29">
        <f t="shared" si="11"/>
        <v>724</v>
      </c>
    </row>
    <row r="27" spans="2:16" x14ac:dyDescent="0.3">
      <c r="B27" s="9" t="s">
        <v>115</v>
      </c>
      <c r="C27" s="22">
        <f t="shared" si="12"/>
        <v>16</v>
      </c>
      <c r="D27" s="15" t="str">
        <f t="shared" si="14"/>
        <v>Lørdag</v>
      </c>
      <c r="E27" s="14"/>
      <c r="F27" s="14"/>
      <c r="G27" s="14"/>
      <c r="H27" s="16">
        <f t="shared" si="0"/>
        <v>0</v>
      </c>
      <c r="I27" s="16">
        <f t="shared" si="7"/>
        <v>0</v>
      </c>
      <c r="J27" s="87">
        <f t="shared" si="1"/>
        <v>0</v>
      </c>
      <c r="K27" s="21" t="s">
        <v>16</v>
      </c>
      <c r="L27" s="29">
        <f t="shared" si="8"/>
        <v>0</v>
      </c>
      <c r="M27" s="29">
        <f t="shared" si="3"/>
        <v>0</v>
      </c>
      <c r="N27" s="29">
        <f t="shared" si="9"/>
        <v>0</v>
      </c>
      <c r="O27" s="29">
        <f t="shared" si="10"/>
        <v>0</v>
      </c>
      <c r="P27" s="29">
        <f t="shared" si="11"/>
        <v>0</v>
      </c>
    </row>
    <row r="28" spans="2:16" x14ac:dyDescent="0.3">
      <c r="B28" s="9" t="s">
        <v>115</v>
      </c>
      <c r="C28" s="22">
        <f t="shared" si="12"/>
        <v>17</v>
      </c>
      <c r="D28" s="15" t="str">
        <f t="shared" si="14"/>
        <v>Søndag</v>
      </c>
      <c r="E28" s="14"/>
      <c r="F28" s="14"/>
      <c r="G28" s="14"/>
      <c r="H28" s="16">
        <f t="shared" si="0"/>
        <v>0</v>
      </c>
      <c r="I28" s="16">
        <f t="shared" si="7"/>
        <v>0</v>
      </c>
      <c r="J28" s="87">
        <f t="shared" si="1"/>
        <v>0</v>
      </c>
      <c r="K28" s="21" t="s">
        <v>16</v>
      </c>
      <c r="L28" s="29">
        <f t="shared" si="8"/>
        <v>0</v>
      </c>
      <c r="M28" s="29">
        <f t="shared" si="3"/>
        <v>0</v>
      </c>
      <c r="N28" s="29">
        <f t="shared" si="9"/>
        <v>0</v>
      </c>
      <c r="O28" s="29">
        <f t="shared" si="10"/>
        <v>0</v>
      </c>
      <c r="P28" s="29">
        <f t="shared" si="11"/>
        <v>0</v>
      </c>
    </row>
    <row r="29" spans="2:16" x14ac:dyDescent="0.3">
      <c r="B29" s="9" t="s">
        <v>115</v>
      </c>
      <c r="C29" s="22">
        <f t="shared" si="12"/>
        <v>18</v>
      </c>
      <c r="D29" s="15" t="str">
        <f t="shared" si="14"/>
        <v>Mandag</v>
      </c>
      <c r="E29" s="14"/>
      <c r="F29" s="14"/>
      <c r="G29" s="14"/>
      <c r="H29" s="16">
        <f t="shared" si="0"/>
        <v>0</v>
      </c>
      <c r="I29" s="16">
        <f t="shared" si="7"/>
        <v>724</v>
      </c>
      <c r="J29" s="87">
        <f t="shared" si="1"/>
        <v>0</v>
      </c>
      <c r="K29" s="21" t="s">
        <v>16</v>
      </c>
      <c r="L29" s="29">
        <f t="shared" si="8"/>
        <v>0</v>
      </c>
      <c r="M29" s="29">
        <f t="shared" si="3"/>
        <v>0</v>
      </c>
      <c r="N29" s="29">
        <f t="shared" si="9"/>
        <v>0</v>
      </c>
      <c r="O29" s="29">
        <f t="shared" si="10"/>
        <v>0</v>
      </c>
      <c r="P29" s="29">
        <f t="shared" si="11"/>
        <v>724</v>
      </c>
    </row>
    <row r="30" spans="2:16" x14ac:dyDescent="0.3">
      <c r="B30" s="9" t="s">
        <v>115</v>
      </c>
      <c r="C30" s="22">
        <f t="shared" si="12"/>
        <v>19</v>
      </c>
      <c r="D30" s="15" t="str">
        <f t="shared" si="14"/>
        <v>Tirsdag</v>
      </c>
      <c r="E30" s="14"/>
      <c r="F30" s="14"/>
      <c r="G30" s="14"/>
      <c r="H30" s="16">
        <f t="shared" si="0"/>
        <v>0</v>
      </c>
      <c r="I30" s="16">
        <f t="shared" si="7"/>
        <v>724</v>
      </c>
      <c r="J30" s="87">
        <f t="shared" si="1"/>
        <v>0</v>
      </c>
      <c r="K30" s="21" t="s">
        <v>16</v>
      </c>
      <c r="L30" s="29">
        <f t="shared" si="8"/>
        <v>0</v>
      </c>
      <c r="M30" s="29">
        <f t="shared" si="3"/>
        <v>0</v>
      </c>
      <c r="N30" s="29">
        <f t="shared" si="9"/>
        <v>0</v>
      </c>
      <c r="O30" s="29">
        <f t="shared" si="10"/>
        <v>0</v>
      </c>
      <c r="P30" s="29">
        <f t="shared" si="11"/>
        <v>724</v>
      </c>
    </row>
    <row r="31" spans="2:16" x14ac:dyDescent="0.3">
      <c r="B31" s="9">
        <v>47</v>
      </c>
      <c r="C31" s="22">
        <f t="shared" si="12"/>
        <v>20</v>
      </c>
      <c r="D31" s="15" t="str">
        <f t="shared" si="14"/>
        <v>Onsdag</v>
      </c>
      <c r="E31" s="14"/>
      <c r="F31" s="14"/>
      <c r="G31" s="14"/>
      <c r="H31" s="16">
        <f t="shared" si="0"/>
        <v>0</v>
      </c>
      <c r="I31" s="16">
        <f t="shared" si="7"/>
        <v>724</v>
      </c>
      <c r="J31" s="87">
        <f t="shared" si="1"/>
        <v>0</v>
      </c>
      <c r="K31" s="21" t="s">
        <v>16</v>
      </c>
      <c r="L31" s="29">
        <f t="shared" si="8"/>
        <v>0</v>
      </c>
      <c r="M31" s="29">
        <f t="shared" si="3"/>
        <v>0</v>
      </c>
      <c r="N31" s="29">
        <f t="shared" si="9"/>
        <v>0</v>
      </c>
      <c r="O31" s="29">
        <f t="shared" si="10"/>
        <v>0</v>
      </c>
      <c r="P31" s="29">
        <f t="shared" si="11"/>
        <v>724</v>
      </c>
    </row>
    <row r="32" spans="2:16" x14ac:dyDescent="0.3">
      <c r="B32" s="9"/>
      <c r="C32" s="22">
        <f t="shared" si="12"/>
        <v>21</v>
      </c>
      <c r="D32" s="15" t="str">
        <f t="shared" si="14"/>
        <v>Torsdag</v>
      </c>
      <c r="E32" s="14"/>
      <c r="F32" s="14"/>
      <c r="G32" s="14"/>
      <c r="H32" s="16">
        <f t="shared" si="0"/>
        <v>0</v>
      </c>
      <c r="I32" s="16">
        <f t="shared" si="7"/>
        <v>724</v>
      </c>
      <c r="J32" s="87">
        <f t="shared" si="1"/>
        <v>0</v>
      </c>
      <c r="K32" s="21" t="s">
        <v>16</v>
      </c>
      <c r="L32" s="29">
        <f t="shared" si="8"/>
        <v>0</v>
      </c>
      <c r="M32" s="29">
        <f t="shared" si="3"/>
        <v>0</v>
      </c>
      <c r="N32" s="29">
        <f t="shared" si="9"/>
        <v>0</v>
      </c>
      <c r="O32" s="29">
        <f t="shared" si="10"/>
        <v>0</v>
      </c>
      <c r="P32" s="29">
        <f t="shared" si="11"/>
        <v>724</v>
      </c>
    </row>
    <row r="33" spans="2:16" x14ac:dyDescent="0.3">
      <c r="B33" s="9" t="s">
        <v>115</v>
      </c>
      <c r="C33" s="22">
        <f t="shared" si="12"/>
        <v>22</v>
      </c>
      <c r="D33" s="15" t="str">
        <f t="shared" si="14"/>
        <v>Fredag</v>
      </c>
      <c r="E33" s="14"/>
      <c r="F33" s="14"/>
      <c r="G33" s="14"/>
      <c r="H33" s="16">
        <f t="shared" si="0"/>
        <v>0</v>
      </c>
      <c r="I33" s="16">
        <f t="shared" si="7"/>
        <v>724</v>
      </c>
      <c r="J33" s="87">
        <f t="shared" si="1"/>
        <v>0</v>
      </c>
      <c r="K33" s="21" t="s">
        <v>16</v>
      </c>
      <c r="L33" s="29">
        <f t="shared" si="8"/>
        <v>0</v>
      </c>
      <c r="M33" s="29">
        <f t="shared" si="3"/>
        <v>0</v>
      </c>
      <c r="N33" s="29">
        <f t="shared" si="9"/>
        <v>0</v>
      </c>
      <c r="O33" s="29">
        <f t="shared" si="10"/>
        <v>0</v>
      </c>
      <c r="P33" s="29">
        <f t="shared" si="11"/>
        <v>724</v>
      </c>
    </row>
    <row r="34" spans="2:16" x14ac:dyDescent="0.3">
      <c r="B34" s="9" t="s">
        <v>115</v>
      </c>
      <c r="C34" s="22">
        <f t="shared" si="12"/>
        <v>23</v>
      </c>
      <c r="D34" s="15" t="str">
        <f t="shared" si="14"/>
        <v>Lørdag</v>
      </c>
      <c r="E34" s="14"/>
      <c r="F34" s="14"/>
      <c r="G34" s="14"/>
      <c r="H34" s="16">
        <f t="shared" si="0"/>
        <v>0</v>
      </c>
      <c r="I34" s="16">
        <f t="shared" si="7"/>
        <v>0</v>
      </c>
      <c r="J34" s="87">
        <f t="shared" si="1"/>
        <v>0</v>
      </c>
      <c r="K34" s="21" t="s">
        <v>16</v>
      </c>
      <c r="L34" s="29">
        <f t="shared" si="8"/>
        <v>0</v>
      </c>
      <c r="M34" s="29">
        <f t="shared" si="3"/>
        <v>0</v>
      </c>
      <c r="N34" s="29">
        <f t="shared" si="9"/>
        <v>0</v>
      </c>
      <c r="O34" s="29">
        <f t="shared" si="10"/>
        <v>0</v>
      </c>
      <c r="P34" s="29">
        <f t="shared" si="11"/>
        <v>0</v>
      </c>
    </row>
    <row r="35" spans="2:16" x14ac:dyDescent="0.3">
      <c r="B35" s="9" t="s">
        <v>115</v>
      </c>
      <c r="C35" s="22">
        <f t="shared" si="12"/>
        <v>24</v>
      </c>
      <c r="D35" s="15" t="str">
        <f t="shared" si="14"/>
        <v>Søndag</v>
      </c>
      <c r="E35" s="14"/>
      <c r="F35" s="14"/>
      <c r="G35" s="14"/>
      <c r="H35" s="16">
        <f t="shared" si="0"/>
        <v>0</v>
      </c>
      <c r="I35" s="16">
        <f t="shared" si="7"/>
        <v>0</v>
      </c>
      <c r="J35" s="87">
        <f t="shared" si="1"/>
        <v>0</v>
      </c>
      <c r="K35" s="21" t="s">
        <v>16</v>
      </c>
      <c r="L35" s="29">
        <f t="shared" si="8"/>
        <v>0</v>
      </c>
      <c r="M35" s="29">
        <f t="shared" si="3"/>
        <v>0</v>
      </c>
      <c r="N35" s="29">
        <f t="shared" si="9"/>
        <v>0</v>
      </c>
      <c r="O35" s="29">
        <f t="shared" si="10"/>
        <v>0</v>
      </c>
      <c r="P35" s="29">
        <f t="shared" si="11"/>
        <v>0</v>
      </c>
    </row>
    <row r="36" spans="2:16" x14ac:dyDescent="0.3">
      <c r="B36" s="9" t="s">
        <v>115</v>
      </c>
      <c r="C36" s="22">
        <f t="shared" si="12"/>
        <v>25</v>
      </c>
      <c r="D36" s="15" t="str">
        <f t="shared" si="14"/>
        <v>Mandag</v>
      </c>
      <c r="E36" s="14"/>
      <c r="F36" s="14"/>
      <c r="G36" s="14"/>
      <c r="H36" s="16">
        <f t="shared" si="0"/>
        <v>0</v>
      </c>
      <c r="I36" s="16">
        <f t="shared" si="7"/>
        <v>724</v>
      </c>
      <c r="J36" s="87">
        <f t="shared" si="1"/>
        <v>0</v>
      </c>
      <c r="K36" s="21" t="s">
        <v>16</v>
      </c>
      <c r="L36" s="29">
        <f t="shared" si="8"/>
        <v>0</v>
      </c>
      <c r="M36" s="29">
        <f t="shared" si="3"/>
        <v>0</v>
      </c>
      <c r="N36" s="29">
        <f t="shared" si="9"/>
        <v>0</v>
      </c>
      <c r="O36" s="29">
        <f t="shared" si="10"/>
        <v>0</v>
      </c>
      <c r="P36" s="29">
        <f t="shared" si="11"/>
        <v>724</v>
      </c>
    </row>
    <row r="37" spans="2:16" x14ac:dyDescent="0.3">
      <c r="B37" s="9" t="s">
        <v>115</v>
      </c>
      <c r="C37" s="22">
        <f t="shared" si="12"/>
        <v>26</v>
      </c>
      <c r="D37" s="15" t="str">
        <f t="shared" si="14"/>
        <v>Tirsdag</v>
      </c>
      <c r="E37" s="14"/>
      <c r="F37" s="14"/>
      <c r="G37" s="14"/>
      <c r="H37" s="16">
        <f t="shared" si="0"/>
        <v>0</v>
      </c>
      <c r="I37" s="16">
        <f t="shared" si="7"/>
        <v>724</v>
      </c>
      <c r="J37" s="87">
        <f t="shared" si="1"/>
        <v>0</v>
      </c>
      <c r="K37" s="21" t="s">
        <v>16</v>
      </c>
      <c r="L37" s="29">
        <f t="shared" si="8"/>
        <v>0</v>
      </c>
      <c r="M37" s="29">
        <f t="shared" si="3"/>
        <v>0</v>
      </c>
      <c r="N37" s="29">
        <f t="shared" si="9"/>
        <v>0</v>
      </c>
      <c r="O37" s="29">
        <f t="shared" si="10"/>
        <v>0</v>
      </c>
      <c r="P37" s="29">
        <f t="shared" si="11"/>
        <v>724</v>
      </c>
    </row>
    <row r="38" spans="2:16" x14ac:dyDescent="0.3">
      <c r="B38" s="9">
        <v>48</v>
      </c>
      <c r="C38" s="22">
        <f t="shared" si="12"/>
        <v>27</v>
      </c>
      <c r="D38" s="15" t="str">
        <f t="shared" si="14"/>
        <v>Onsdag</v>
      </c>
      <c r="E38" s="14"/>
      <c r="F38" s="14"/>
      <c r="G38" s="14"/>
      <c r="H38" s="16">
        <f t="shared" si="0"/>
        <v>0</v>
      </c>
      <c r="I38" s="16">
        <f t="shared" si="7"/>
        <v>724</v>
      </c>
      <c r="J38" s="87">
        <f t="shared" si="1"/>
        <v>0</v>
      </c>
      <c r="K38" s="72"/>
      <c r="L38" s="29">
        <f t="shared" si="8"/>
        <v>0</v>
      </c>
      <c r="M38" s="29">
        <f t="shared" si="3"/>
        <v>0</v>
      </c>
      <c r="N38" s="29">
        <f t="shared" si="9"/>
        <v>0</v>
      </c>
      <c r="O38" s="29">
        <f t="shared" si="10"/>
        <v>0</v>
      </c>
      <c r="P38" s="29">
        <f t="shared" si="11"/>
        <v>724</v>
      </c>
    </row>
    <row r="39" spans="2:16" x14ac:dyDescent="0.3">
      <c r="C39" s="22">
        <f t="shared" si="12"/>
        <v>28</v>
      </c>
      <c r="D39" s="15" t="str">
        <f t="shared" si="14"/>
        <v>Torsdag</v>
      </c>
      <c r="E39" s="14"/>
      <c r="F39" s="14"/>
      <c r="G39" s="14"/>
      <c r="H39" s="16">
        <f t="shared" si="0"/>
        <v>0</v>
      </c>
      <c r="I39" s="16">
        <f t="shared" si="7"/>
        <v>724</v>
      </c>
      <c r="J39" s="87">
        <f t="shared" si="1"/>
        <v>0</v>
      </c>
      <c r="K39" s="21" t="s">
        <v>16</v>
      </c>
      <c r="L39" s="29">
        <f t="shared" si="8"/>
        <v>0</v>
      </c>
      <c r="M39" s="29">
        <f t="shared" si="3"/>
        <v>0</v>
      </c>
      <c r="N39" s="29">
        <f t="shared" si="9"/>
        <v>0</v>
      </c>
      <c r="O39" s="29">
        <f t="shared" si="10"/>
        <v>0</v>
      </c>
      <c r="P39" s="29">
        <f t="shared" si="11"/>
        <v>724</v>
      </c>
    </row>
    <row r="40" spans="2:16" x14ac:dyDescent="0.3">
      <c r="B40" s="9"/>
      <c r="C40" s="22">
        <f t="shared" si="12"/>
        <v>29</v>
      </c>
      <c r="D40" s="15" t="str">
        <f t="shared" si="14"/>
        <v>Fredag</v>
      </c>
      <c r="E40" s="14"/>
      <c r="F40" s="14"/>
      <c r="G40" s="14"/>
      <c r="H40" s="16">
        <f t="shared" si="0"/>
        <v>0</v>
      </c>
      <c r="I40" s="16">
        <f t="shared" si="7"/>
        <v>724</v>
      </c>
      <c r="J40" s="87">
        <f t="shared" si="1"/>
        <v>0</v>
      </c>
      <c r="K40" s="21" t="s">
        <v>16</v>
      </c>
      <c r="L40" s="29">
        <f t="shared" si="8"/>
        <v>0</v>
      </c>
      <c r="M40" s="29">
        <f t="shared" si="3"/>
        <v>0</v>
      </c>
      <c r="N40" s="29">
        <f t="shared" si="9"/>
        <v>0</v>
      </c>
      <c r="O40" s="29">
        <f t="shared" si="10"/>
        <v>0</v>
      </c>
      <c r="P40" s="29">
        <f t="shared" si="11"/>
        <v>724</v>
      </c>
    </row>
    <row r="41" spans="2:16" ht="15" thickBot="1" x14ac:dyDescent="0.35">
      <c r="B41" s="9" t="s">
        <v>115</v>
      </c>
      <c r="C41" s="23">
        <f t="shared" si="12"/>
        <v>30</v>
      </c>
      <c r="D41" s="24" t="str">
        <f t="shared" si="14"/>
        <v>Lørdag</v>
      </c>
      <c r="E41" s="25"/>
      <c r="F41" s="25"/>
      <c r="G41" s="25"/>
      <c r="H41" s="26">
        <f t="shared" si="0"/>
        <v>0</v>
      </c>
      <c r="I41" s="26">
        <f t="shared" si="7"/>
        <v>0</v>
      </c>
      <c r="J41" s="88">
        <f t="shared" si="1"/>
        <v>0</v>
      </c>
      <c r="K41" s="73"/>
      <c r="L41" s="29">
        <f t="shared" si="8"/>
        <v>0</v>
      </c>
      <c r="M41" s="29">
        <f t="shared" si="3"/>
        <v>0</v>
      </c>
      <c r="N41" s="29">
        <f t="shared" si="9"/>
        <v>0</v>
      </c>
      <c r="O41" s="29">
        <f t="shared" si="10"/>
        <v>0</v>
      </c>
      <c r="P41" s="29">
        <f t="shared" si="11"/>
        <v>0</v>
      </c>
    </row>
  </sheetData>
  <mergeCells count="11">
    <mergeCell ref="C8:D8"/>
    <mergeCell ref="F8:G8"/>
    <mergeCell ref="I8:J8"/>
    <mergeCell ref="C1:J1"/>
    <mergeCell ref="D4:G4"/>
    <mergeCell ref="C6:D6"/>
    <mergeCell ref="F6:G6"/>
    <mergeCell ref="I6:J6"/>
    <mergeCell ref="C7:D7"/>
    <mergeCell ref="F7:G7"/>
    <mergeCell ref="I7:J7"/>
  </mergeCells>
  <conditionalFormatting sqref="C12:C41">
    <cfRule type="expression" dxfId="6" priority="9">
      <formula>+$P12=0</formula>
    </cfRule>
  </conditionalFormatting>
  <conditionalFormatting sqref="D12">
    <cfRule type="expression" dxfId="5" priority="1">
      <formula>+$P12=0</formula>
    </cfRule>
  </conditionalFormatting>
  <conditionalFormatting sqref="D12:K41">
    <cfRule type="expression" dxfId="4" priority="8">
      <formula>+$P12=0</formula>
    </cfRule>
  </conditionalFormatting>
  <dataValidations count="1">
    <dataValidation type="whole" allowBlank="1" showErrorMessage="1" error="Du skal indberette tiden som hele tal_x000a_Kvart over 8 skal være 815_x000a__x000a_Tallet skal være mellem 0 og 2400" sqref="E12:G41" xr:uid="{00000000-0002-0000-0B00-000000000000}">
      <formula1>0</formula1>
      <formula2>2400</formula2>
    </dataValidation>
  </dataValidations>
  <pageMargins left="0.7" right="0.7" top="0.75" bottom="0.75" header="0.3" footer="0.3"/>
  <pageSetup paperSize="9" scale="85"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V43"/>
  <sheetViews>
    <sheetView topLeftCell="B2" workbookViewId="0">
      <selection activeCell="V34" sqref="V34"/>
    </sheetView>
  </sheetViews>
  <sheetFormatPr defaultRowHeight="14.4" x14ac:dyDescent="0.3"/>
  <cols>
    <col min="1" max="1" width="1.109375" style="29" hidden="1" customWidth="1"/>
    <col min="2" max="2" width="3.6640625" style="29" customWidth="1"/>
    <col min="3" max="3" width="6.109375" style="29" bestFit="1" customWidth="1"/>
    <col min="4" max="4" width="8" style="29" bestFit="1" customWidth="1"/>
    <col min="5" max="5" width="7.88671875" style="29" customWidth="1"/>
    <col min="6" max="6" width="7.6640625" style="29" customWidth="1"/>
    <col min="7" max="7" width="9.109375" style="29"/>
    <col min="8" max="8" width="5.109375" style="29" bestFit="1" customWidth="1"/>
    <col min="9" max="9" width="13.44140625" style="29" bestFit="1" customWidth="1"/>
    <col min="10" max="10" width="8.44140625" style="29" bestFit="1" customWidth="1"/>
    <col min="11" max="11" width="24.6640625" style="29" customWidth="1"/>
    <col min="12" max="13" width="4" style="29" hidden="1" customWidth="1"/>
    <col min="14" max="15" width="7.88671875" style="29" hidden="1" customWidth="1"/>
    <col min="16" max="16" width="8.44140625" style="29" hidden="1" customWidth="1"/>
    <col min="17" max="17" width="0" hidden="1" customWidth="1"/>
    <col min="20" max="20" width="9.109375" customWidth="1"/>
  </cols>
  <sheetData>
    <row r="1" spans="2:22" ht="22.8" x14ac:dyDescent="0.4">
      <c r="B1" s="6"/>
      <c r="C1" s="121" t="s">
        <v>209</v>
      </c>
      <c r="D1" s="122"/>
      <c r="E1" s="122"/>
      <c r="F1" s="122"/>
      <c r="G1" s="122"/>
      <c r="H1" s="122"/>
      <c r="I1" s="122"/>
      <c r="J1" s="122"/>
      <c r="K1" s="2"/>
    </row>
    <row r="2" spans="2:22" x14ac:dyDescent="0.3">
      <c r="B2" s="6"/>
      <c r="C2" s="7"/>
      <c r="D2" s="7"/>
      <c r="E2" s="7"/>
      <c r="F2" s="7"/>
      <c r="G2" s="7"/>
      <c r="H2" s="7"/>
      <c r="I2" s="7"/>
      <c r="J2" s="7"/>
      <c r="K2" s="5"/>
    </row>
    <row r="3" spans="2:22" ht="15" thickBot="1" x14ac:dyDescent="0.35">
      <c r="B3" s="4"/>
      <c r="C3" s="4"/>
      <c r="D3" s="4"/>
      <c r="E3" s="93" t="s">
        <v>124</v>
      </c>
      <c r="F3" s="4"/>
      <c r="G3" s="4"/>
      <c r="H3" s="4"/>
      <c r="I3" s="4"/>
      <c r="J3" s="4"/>
      <c r="K3" s="4"/>
    </row>
    <row r="4" spans="2:22" ht="15" thickBot="1" x14ac:dyDescent="0.35">
      <c r="B4" s="6"/>
      <c r="C4" s="8" t="s">
        <v>0</v>
      </c>
      <c r="D4" s="129" t="str">
        <f>IF(Jan!$D$4=0,"Tast dit navn på fanen Jan",+Jan!$D$4)</f>
        <v>Tast navn her</v>
      </c>
      <c r="E4" s="129"/>
      <c r="F4" s="129"/>
      <c r="G4" s="129"/>
      <c r="H4" s="4"/>
      <c r="I4" s="64" t="s">
        <v>23</v>
      </c>
      <c r="J4" s="12">
        <f>Nov!$J$4</f>
        <v>37</v>
      </c>
      <c r="K4" s="4"/>
      <c r="L4" s="29">
        <f>+J4/5</f>
        <v>7.4</v>
      </c>
      <c r="M4" s="29">
        <f>INT(L4)*100+(L4-INT(L4))*60</f>
        <v>724</v>
      </c>
      <c r="O4" s="29" t="str">
        <f>Nov!$P$4</f>
        <v>Lørdag</v>
      </c>
      <c r="P4" s="65" t="str">
        <f>+D42</f>
        <v>Tirsdag</v>
      </c>
    </row>
    <row r="5" spans="2:22" ht="15" thickBot="1" x14ac:dyDescent="0.35">
      <c r="B5" s="4"/>
      <c r="C5" s="4"/>
      <c r="D5" s="4"/>
      <c r="E5" s="1"/>
      <c r="F5" s="4"/>
      <c r="G5" s="4"/>
      <c r="H5" s="4"/>
      <c r="I5" s="4"/>
      <c r="J5" s="4"/>
      <c r="K5" s="1"/>
    </row>
    <row r="6" spans="2:22" ht="15.6" x14ac:dyDescent="0.3">
      <c r="B6" s="4"/>
      <c r="C6" s="131" t="s">
        <v>1</v>
      </c>
      <c r="D6" s="128"/>
      <c r="E6" s="3"/>
      <c r="F6" s="132" t="s">
        <v>2</v>
      </c>
      <c r="G6" s="133"/>
      <c r="H6" s="3"/>
      <c r="I6" s="132" t="s">
        <v>3</v>
      </c>
      <c r="J6" s="133"/>
      <c r="K6" s="3"/>
    </row>
    <row r="7" spans="2:22" ht="15.6" x14ac:dyDescent="0.3">
      <c r="B7" s="4"/>
      <c r="C7" s="115">
        <f>Nov!$I$7</f>
        <v>0</v>
      </c>
      <c r="D7" s="116"/>
      <c r="E7" s="3"/>
      <c r="F7" s="115">
        <f>+L11</f>
        <v>0</v>
      </c>
      <c r="G7" s="116"/>
      <c r="H7" s="3"/>
      <c r="I7" s="115">
        <f>ROUND(+N11,5)</f>
        <v>0</v>
      </c>
      <c r="J7" s="116"/>
      <c r="K7" s="3"/>
      <c r="L7" s="66" t="s">
        <v>9</v>
      </c>
      <c r="N7" s="66" t="s">
        <v>11</v>
      </c>
      <c r="P7" s="66" t="s">
        <v>10</v>
      </c>
    </row>
    <row r="8" spans="2:22" ht="9" customHeight="1" thickBot="1" x14ac:dyDescent="0.35">
      <c r="B8" s="4"/>
      <c r="C8" s="117"/>
      <c r="D8" s="118"/>
      <c r="E8" s="3"/>
      <c r="F8" s="117"/>
      <c r="G8" s="118"/>
      <c r="H8" s="3"/>
      <c r="I8" s="117"/>
      <c r="J8" s="118"/>
      <c r="K8" s="3"/>
    </row>
    <row r="9" spans="2:22" ht="15" thickBot="1" x14ac:dyDescent="0.35">
      <c r="B9" s="4"/>
      <c r="C9" s="4"/>
      <c r="D9" s="4"/>
      <c r="E9" s="4"/>
      <c r="F9" s="4"/>
      <c r="G9" s="4"/>
      <c r="H9" s="4"/>
      <c r="I9" s="4"/>
      <c r="J9" s="4"/>
      <c r="K9" s="4"/>
      <c r="L9" s="67"/>
      <c r="M9" s="67"/>
      <c r="N9" s="67">
        <f>IF(C7&gt;0,(INT(C7/100)*60+(C7/100-INT(C7/100))*100)/60,-(INT(-C7/100)*60+(-C7/100-INT(-C7/100))*100)/60)</f>
        <v>0</v>
      </c>
    </row>
    <row r="10" spans="2:22" x14ac:dyDescent="0.3">
      <c r="B10" s="4"/>
      <c r="C10" s="17" t="s">
        <v>4</v>
      </c>
      <c r="D10" s="18" t="s">
        <v>5</v>
      </c>
      <c r="E10" s="18" t="s">
        <v>6</v>
      </c>
      <c r="F10" s="18" t="s">
        <v>7</v>
      </c>
      <c r="G10" s="18" t="s">
        <v>8</v>
      </c>
      <c r="H10" s="18" t="s">
        <v>9</v>
      </c>
      <c r="I10" s="18" t="s">
        <v>10</v>
      </c>
      <c r="J10" s="18" t="s">
        <v>11</v>
      </c>
      <c r="K10" s="19" t="s">
        <v>12</v>
      </c>
      <c r="L10" s="67">
        <f>SUM(L12:L42)</f>
        <v>0</v>
      </c>
      <c r="M10" s="67"/>
      <c r="N10" s="67">
        <f>SUM(N12:N42)</f>
        <v>0</v>
      </c>
    </row>
    <row r="11" spans="2:22" x14ac:dyDescent="0.3">
      <c r="B11" s="9"/>
      <c r="C11" s="20"/>
      <c r="D11" s="13"/>
      <c r="E11" s="13" t="s">
        <v>13</v>
      </c>
      <c r="F11" s="13" t="s">
        <v>13</v>
      </c>
      <c r="G11" s="13" t="s">
        <v>13</v>
      </c>
      <c r="H11" s="13" t="s">
        <v>13</v>
      </c>
      <c r="I11" s="13" t="s">
        <v>13</v>
      </c>
      <c r="J11" s="13" t="s">
        <v>13</v>
      </c>
      <c r="K11" s="68"/>
      <c r="L11" s="69">
        <f>IF(L10&gt;0,INT(L10)*100+(L10-INT(L10))*60,-INT(-L10)*100+(L10+INT(-L10))*60)</f>
        <v>0</v>
      </c>
      <c r="M11" s="67"/>
      <c r="N11" s="69">
        <f>IF(N9+N10&gt;0,INT(N9+N10)*100+(N9+N10-INT(N9+N10))*60,-INT((N9+N10)*-1)*100+(N9+N10+INT((N9+N10)*-1))*60)</f>
        <v>0</v>
      </c>
    </row>
    <row r="12" spans="2:22" x14ac:dyDescent="0.3">
      <c r="B12" s="9">
        <v>48</v>
      </c>
      <c r="C12" s="22">
        <v>1</v>
      </c>
      <c r="D12" s="15" t="str">
        <f>IF(O4="Mandag","Tirsdag",IF(O4="Tirsdag","Onsdag",IF(O4="Onsdag","Torsdag",IF(O4="Torsdag","Fredag",IF(O4="Fredag","Lørdag",IF(O4="Lørdag","Søndag","Mandag"))))))</f>
        <v>Søndag</v>
      </c>
      <c r="E12" s="14"/>
      <c r="F12" s="14"/>
      <c r="G12" s="14"/>
      <c r="H12" s="16">
        <f t="shared" ref="H12:H41" si="0">+M12</f>
        <v>0</v>
      </c>
      <c r="I12" s="16">
        <f>+P12</f>
        <v>0</v>
      </c>
      <c r="J12" s="87">
        <f t="shared" ref="J12:J41" si="1">+O12</f>
        <v>0</v>
      </c>
      <c r="K12" s="72"/>
      <c r="L12" s="29">
        <f t="shared" ref="L12" si="2">IF(E12+F12+G12=0,0,IF(AND(E12+F12=0,G12&gt;0),0,(INT(F12/100)*60+(F12/100-INT(F12/100))*100-(INT(E12/100)*60+(E12/100-INT(E12/100))*100)-(INT(G12/100)*60+(G12/100-INT(G12/100))*100))/60))</f>
        <v>0</v>
      </c>
      <c r="M12" s="29">
        <f t="shared" ref="M12" si="3">IF(L12&gt;0,INT(L12)*100+(L12-INT(L12))*60,-INT(-L12)*100+(L12+INT(-L12))*60)</f>
        <v>0</v>
      </c>
      <c r="N12" s="29">
        <f t="shared" ref="N12" si="4">IF(E12+F12+G12=0,0,IF(AND(E12+F12=0,G12&gt;0),-L$4,L12-(INT(I12/100)*60+(I12/100-INT(I12/100))*100)/60))</f>
        <v>0</v>
      </c>
      <c r="O12" s="29">
        <f t="shared" ref="O12" si="5">IF(N12&gt;=0,INT(N12)*100+(N12-INT(N12))*60,-INT(-N12)*100+(N12+INT(-N12))*60)</f>
        <v>0</v>
      </c>
      <c r="P12" s="29">
        <f t="shared" ref="P12" si="6">IF(OR(A12="h",D12="Lørdag",D12="Søndag"),0,$M$4)</f>
        <v>0</v>
      </c>
    </row>
    <row r="13" spans="2:22" ht="15" customHeight="1" x14ac:dyDescent="0.4">
      <c r="B13" s="9" t="s">
        <v>115</v>
      </c>
      <c r="C13" s="22">
        <f>+C12+1</f>
        <v>2</v>
      </c>
      <c r="D13" s="15" t="str">
        <f>IF(D12="Mandag","Tirsdag",IF(D12="Tirsdag","Onsdag",IF(D12="Onsdag","Torsdag",IF(D12="Torsdag","Fredag",IF(D12="Fredag","Lørdag",IF(D12="Lørdag","Søndag","Mandag"))))))</f>
        <v>Mandag</v>
      </c>
      <c r="E13" s="79"/>
      <c r="F13" s="14"/>
      <c r="G13" s="14"/>
      <c r="H13" s="16">
        <f t="shared" si="0"/>
        <v>0</v>
      </c>
      <c r="I13" s="16">
        <f t="shared" ref="I13:I41" si="7">+P13</f>
        <v>724</v>
      </c>
      <c r="J13" s="87">
        <f t="shared" si="1"/>
        <v>0</v>
      </c>
      <c r="K13" s="72"/>
      <c r="L13" s="29">
        <f t="shared" ref="L13:L42" si="8">IF(E13+F13+G13=0,0,IF(AND(E13+F13=0,G13&gt;0),0,(INT(F13/100)*60+(F13/100-INT(F13/100))*100-(INT(E13/100)*60+(E13/100-INT(E13/100))*100)-(INT(G13/100)*60+(G13/100-INT(G13/100))*100))/60))</f>
        <v>0</v>
      </c>
      <c r="M13" s="29">
        <f t="shared" ref="M13:M42" si="9">IF(L13&gt;0,INT(L13)*100+(L13-INT(L13))*60,-INT(-L13)*100+(L13+INT(-L13))*60)</f>
        <v>0</v>
      </c>
      <c r="N13" s="29">
        <f t="shared" ref="N13:N42" si="10">IF(E13+F13+G13=0,0,IF(AND(E13+F13=0,G13&gt;0),-L$4,L13-(INT(I13/100)*60+(I13/100-INT(I13/100))*100)/60))</f>
        <v>0</v>
      </c>
      <c r="O13" s="29">
        <f t="shared" ref="O13:O42" si="11">IF(N13&gt;=0,INT(N13)*100+(N13-INT(N13))*60,-INT(-N13)*100+(N13+INT(-N13))*60)</f>
        <v>0</v>
      </c>
      <c r="P13" s="29">
        <f t="shared" ref="P13:P42" si="12">IF(OR(A13="h",D13="Lørdag",D13="Søndag"),0,$M$4)</f>
        <v>724</v>
      </c>
      <c r="T13" s="28"/>
      <c r="U13" s="28"/>
      <c r="V13" s="29"/>
    </row>
    <row r="14" spans="2:22" x14ac:dyDescent="0.3">
      <c r="B14" s="9" t="s">
        <v>115</v>
      </c>
      <c r="C14" s="22">
        <f t="shared" ref="C14:C42" si="13">+C13+1</f>
        <v>3</v>
      </c>
      <c r="D14" s="15" t="str">
        <f>IF(D13="Mandag","Tirsdag",IF(D13="Tirsdag","Onsdag",IF(D13="Onsdag","Torsdag",IF(D13="Torsdag","Fredag",IF(D13="Fredag","Lørdag",IF(D13="Lørdag","Søndag","Mandag"))))))</f>
        <v>Tirsdag</v>
      </c>
      <c r="E14" s="14"/>
      <c r="F14" s="14"/>
      <c r="G14" s="14"/>
      <c r="H14" s="16">
        <f t="shared" si="0"/>
        <v>0</v>
      </c>
      <c r="I14" s="16">
        <f t="shared" si="7"/>
        <v>724</v>
      </c>
      <c r="J14" s="87">
        <f t="shared" si="1"/>
        <v>0</v>
      </c>
      <c r="K14" s="21" t="s">
        <v>16</v>
      </c>
      <c r="L14" s="29">
        <f t="shared" si="8"/>
        <v>0</v>
      </c>
      <c r="M14" s="29">
        <f t="shared" si="9"/>
        <v>0</v>
      </c>
      <c r="N14" s="29">
        <f t="shared" si="10"/>
        <v>0</v>
      </c>
      <c r="O14" s="29">
        <f t="shared" si="11"/>
        <v>0</v>
      </c>
      <c r="P14" s="29">
        <f t="shared" si="12"/>
        <v>724</v>
      </c>
      <c r="T14" s="29"/>
      <c r="U14" s="30"/>
      <c r="V14" s="29"/>
    </row>
    <row r="15" spans="2:22" x14ac:dyDescent="0.3">
      <c r="B15" s="9">
        <v>49</v>
      </c>
      <c r="C15" s="22">
        <f t="shared" si="13"/>
        <v>4</v>
      </c>
      <c r="D15" s="15" t="str">
        <f t="shared" ref="D15:D18" si="14">IF(D14="Mandag","Tirsdag",IF(D14="Tirsdag","Onsdag",IF(D14="Onsdag","Torsdag",IF(D14="Torsdag","Fredag",IF(D14="Fredag","Lørdag",IF(D14="Lørdag","Søndag","Mandag"))))))</f>
        <v>Onsdag</v>
      </c>
      <c r="E15" s="14"/>
      <c r="F15" s="14"/>
      <c r="G15" s="14"/>
      <c r="H15" s="16">
        <f t="shared" si="0"/>
        <v>0</v>
      </c>
      <c r="I15" s="16">
        <f t="shared" si="7"/>
        <v>724</v>
      </c>
      <c r="J15" s="87">
        <f t="shared" si="1"/>
        <v>0</v>
      </c>
      <c r="K15" s="72"/>
      <c r="L15" s="29">
        <f t="shared" si="8"/>
        <v>0</v>
      </c>
      <c r="M15" s="29">
        <f t="shared" si="9"/>
        <v>0</v>
      </c>
      <c r="N15" s="29">
        <f t="shared" si="10"/>
        <v>0</v>
      </c>
      <c r="O15" s="29">
        <f t="shared" si="11"/>
        <v>0</v>
      </c>
      <c r="P15" s="29">
        <f t="shared" ref="P15:P37" si="15">IF(OR(A15="h",D15="Lørdag",D15="Søndag"),0,$M$4)</f>
        <v>724</v>
      </c>
      <c r="T15" s="29"/>
      <c r="U15" s="29"/>
      <c r="V15" s="29"/>
    </row>
    <row r="16" spans="2:22" x14ac:dyDescent="0.3">
      <c r="C16" s="22">
        <f t="shared" si="13"/>
        <v>5</v>
      </c>
      <c r="D16" s="15" t="str">
        <f t="shared" si="14"/>
        <v>Torsdag</v>
      </c>
      <c r="E16" s="14"/>
      <c r="F16" s="14"/>
      <c r="G16" s="14"/>
      <c r="H16" s="16">
        <f t="shared" si="0"/>
        <v>0</v>
      </c>
      <c r="I16" s="16">
        <f t="shared" si="7"/>
        <v>724</v>
      </c>
      <c r="J16" s="87">
        <f t="shared" si="1"/>
        <v>0</v>
      </c>
      <c r="K16" s="21" t="s">
        <v>16</v>
      </c>
      <c r="L16" s="29">
        <f t="shared" si="8"/>
        <v>0</v>
      </c>
      <c r="M16" s="29">
        <f t="shared" si="9"/>
        <v>0</v>
      </c>
      <c r="N16" s="29">
        <f t="shared" si="10"/>
        <v>0</v>
      </c>
      <c r="O16" s="29">
        <f t="shared" si="11"/>
        <v>0</v>
      </c>
      <c r="P16" s="29">
        <f t="shared" si="15"/>
        <v>724</v>
      </c>
      <c r="T16" s="29"/>
      <c r="U16" s="29"/>
      <c r="V16" s="29"/>
    </row>
    <row r="17" spans="2:22" x14ac:dyDescent="0.3">
      <c r="B17" s="9"/>
      <c r="C17" s="22">
        <f t="shared" si="13"/>
        <v>6</v>
      </c>
      <c r="D17" s="15" t="str">
        <f t="shared" si="14"/>
        <v>Fredag</v>
      </c>
      <c r="E17" s="14"/>
      <c r="F17" s="14"/>
      <c r="G17" s="14"/>
      <c r="H17" s="16">
        <f t="shared" si="0"/>
        <v>0</v>
      </c>
      <c r="I17" s="16">
        <f t="shared" si="7"/>
        <v>724</v>
      </c>
      <c r="J17" s="87">
        <f t="shared" si="1"/>
        <v>0</v>
      </c>
      <c r="K17" s="21" t="s">
        <v>16</v>
      </c>
      <c r="L17" s="29">
        <f t="shared" si="8"/>
        <v>0</v>
      </c>
      <c r="M17" s="29">
        <f t="shared" si="9"/>
        <v>0</v>
      </c>
      <c r="N17" s="29">
        <f t="shared" si="10"/>
        <v>0</v>
      </c>
      <c r="O17" s="29">
        <f t="shared" si="11"/>
        <v>0</v>
      </c>
      <c r="P17" s="29">
        <f t="shared" si="15"/>
        <v>724</v>
      </c>
      <c r="T17" s="29"/>
      <c r="U17" s="29"/>
      <c r="V17" s="29"/>
    </row>
    <row r="18" spans="2:22" ht="15.6" x14ac:dyDescent="0.3">
      <c r="B18" s="9" t="s">
        <v>115</v>
      </c>
      <c r="C18" s="22">
        <f t="shared" si="13"/>
        <v>7</v>
      </c>
      <c r="D18" s="15" t="str">
        <f t="shared" si="14"/>
        <v>Lørdag</v>
      </c>
      <c r="E18" s="14"/>
      <c r="F18" s="14"/>
      <c r="G18" s="14"/>
      <c r="H18" s="16">
        <f t="shared" si="0"/>
        <v>0</v>
      </c>
      <c r="I18" s="16">
        <f t="shared" si="7"/>
        <v>0</v>
      </c>
      <c r="J18" s="87">
        <f t="shared" si="1"/>
        <v>0</v>
      </c>
      <c r="K18" s="21"/>
      <c r="L18" s="29">
        <f t="shared" si="8"/>
        <v>0</v>
      </c>
      <c r="M18" s="29">
        <f t="shared" si="9"/>
        <v>0</v>
      </c>
      <c r="N18" s="29">
        <f t="shared" si="10"/>
        <v>0</v>
      </c>
      <c r="O18" s="29">
        <f t="shared" si="11"/>
        <v>0</v>
      </c>
      <c r="P18" s="29">
        <f t="shared" si="15"/>
        <v>0</v>
      </c>
      <c r="T18" s="29"/>
      <c r="U18" s="31"/>
      <c r="V18" s="29"/>
    </row>
    <row r="19" spans="2:22" ht="15.6" x14ac:dyDescent="0.3">
      <c r="B19" s="9" t="s">
        <v>115</v>
      </c>
      <c r="C19" s="22">
        <f t="shared" si="13"/>
        <v>8</v>
      </c>
      <c r="D19" s="15" t="str">
        <f>+D12</f>
        <v>Søndag</v>
      </c>
      <c r="E19" s="14"/>
      <c r="F19" s="14"/>
      <c r="G19" s="14"/>
      <c r="H19" s="16">
        <f t="shared" si="0"/>
        <v>0</v>
      </c>
      <c r="I19" s="16">
        <f t="shared" si="7"/>
        <v>0</v>
      </c>
      <c r="J19" s="87">
        <f t="shared" si="1"/>
        <v>0</v>
      </c>
      <c r="K19" s="72"/>
      <c r="L19" s="29">
        <f t="shared" si="8"/>
        <v>0</v>
      </c>
      <c r="M19" s="29">
        <f t="shared" si="9"/>
        <v>0</v>
      </c>
      <c r="N19" s="29">
        <f t="shared" si="10"/>
        <v>0</v>
      </c>
      <c r="O19" s="29">
        <f t="shared" si="11"/>
        <v>0</v>
      </c>
      <c r="P19" s="29">
        <f t="shared" si="15"/>
        <v>0</v>
      </c>
      <c r="T19" s="29"/>
      <c r="U19" s="31"/>
      <c r="V19" s="29"/>
    </row>
    <row r="20" spans="2:22" ht="15.6" x14ac:dyDescent="0.3">
      <c r="B20" s="9" t="s">
        <v>115</v>
      </c>
      <c r="C20" s="22">
        <f t="shared" si="13"/>
        <v>9</v>
      </c>
      <c r="D20" s="15" t="str">
        <f t="shared" ref="D20:D42" si="16">+D13</f>
        <v>Mandag</v>
      </c>
      <c r="E20" s="14"/>
      <c r="F20" s="14"/>
      <c r="G20" s="14"/>
      <c r="H20" s="16">
        <f t="shared" si="0"/>
        <v>0</v>
      </c>
      <c r="I20" s="16">
        <f t="shared" si="7"/>
        <v>724</v>
      </c>
      <c r="J20" s="87">
        <f t="shared" si="1"/>
        <v>0</v>
      </c>
      <c r="K20" s="72"/>
      <c r="L20" s="29">
        <f t="shared" si="8"/>
        <v>0</v>
      </c>
      <c r="M20" s="29">
        <f t="shared" si="9"/>
        <v>0</v>
      </c>
      <c r="N20" s="29">
        <f t="shared" si="10"/>
        <v>0</v>
      </c>
      <c r="O20" s="29">
        <f t="shared" si="11"/>
        <v>0</v>
      </c>
      <c r="P20" s="29">
        <f t="shared" si="15"/>
        <v>724</v>
      </c>
      <c r="T20" s="29"/>
      <c r="U20" s="31"/>
      <c r="V20" s="29"/>
    </row>
    <row r="21" spans="2:22" x14ac:dyDescent="0.3">
      <c r="B21" s="9" t="s">
        <v>115</v>
      </c>
      <c r="C21" s="22">
        <f t="shared" si="13"/>
        <v>10</v>
      </c>
      <c r="D21" s="15" t="str">
        <f t="shared" si="16"/>
        <v>Tirsdag</v>
      </c>
      <c r="E21" s="14"/>
      <c r="F21" s="14"/>
      <c r="G21" s="14"/>
      <c r="H21" s="16">
        <f t="shared" si="0"/>
        <v>0</v>
      </c>
      <c r="I21" s="16">
        <f t="shared" si="7"/>
        <v>724</v>
      </c>
      <c r="J21" s="87">
        <f t="shared" si="1"/>
        <v>0</v>
      </c>
      <c r="K21" s="21" t="s">
        <v>16</v>
      </c>
      <c r="L21" s="29">
        <f t="shared" si="8"/>
        <v>0</v>
      </c>
      <c r="M21" s="29">
        <f t="shared" si="9"/>
        <v>0</v>
      </c>
      <c r="N21" s="29">
        <f t="shared" si="10"/>
        <v>0</v>
      </c>
      <c r="O21" s="29">
        <f t="shared" si="11"/>
        <v>0</v>
      </c>
      <c r="P21" s="29">
        <f t="shared" si="15"/>
        <v>724</v>
      </c>
      <c r="T21" s="29"/>
      <c r="U21" s="29"/>
      <c r="V21" s="29"/>
    </row>
    <row r="22" spans="2:22" x14ac:dyDescent="0.3">
      <c r="B22" s="9">
        <v>50</v>
      </c>
      <c r="C22" s="22">
        <f t="shared" si="13"/>
        <v>11</v>
      </c>
      <c r="D22" s="15" t="str">
        <f t="shared" si="16"/>
        <v>Onsdag</v>
      </c>
      <c r="E22" s="14"/>
      <c r="F22" s="14"/>
      <c r="G22" s="14"/>
      <c r="H22" s="16">
        <f t="shared" si="0"/>
        <v>0</v>
      </c>
      <c r="I22" s="16">
        <f t="shared" si="7"/>
        <v>724</v>
      </c>
      <c r="J22" s="87">
        <f t="shared" si="1"/>
        <v>0</v>
      </c>
      <c r="K22" s="72"/>
      <c r="L22" s="29">
        <f t="shared" si="8"/>
        <v>0</v>
      </c>
      <c r="M22" s="29">
        <f t="shared" si="9"/>
        <v>0</v>
      </c>
      <c r="N22" s="29">
        <f t="shared" si="10"/>
        <v>0</v>
      </c>
      <c r="O22" s="29">
        <f t="shared" si="11"/>
        <v>0</v>
      </c>
      <c r="P22" s="29">
        <f t="shared" si="15"/>
        <v>724</v>
      </c>
    </row>
    <row r="23" spans="2:22" x14ac:dyDescent="0.3">
      <c r="B23" s="9"/>
      <c r="C23" s="22">
        <f t="shared" si="13"/>
        <v>12</v>
      </c>
      <c r="D23" s="15" t="str">
        <f t="shared" si="16"/>
        <v>Torsdag</v>
      </c>
      <c r="E23" s="14"/>
      <c r="F23" s="14"/>
      <c r="G23" s="14"/>
      <c r="H23" s="16">
        <f t="shared" si="0"/>
        <v>0</v>
      </c>
      <c r="I23" s="16">
        <f t="shared" si="7"/>
        <v>724</v>
      </c>
      <c r="J23" s="87">
        <f t="shared" si="1"/>
        <v>0</v>
      </c>
      <c r="K23" s="21" t="s">
        <v>16</v>
      </c>
      <c r="L23" s="29">
        <f t="shared" si="8"/>
        <v>0</v>
      </c>
      <c r="M23" s="29">
        <f t="shared" si="9"/>
        <v>0</v>
      </c>
      <c r="N23" s="29">
        <f t="shared" si="10"/>
        <v>0</v>
      </c>
      <c r="O23" s="29">
        <f t="shared" si="11"/>
        <v>0</v>
      </c>
      <c r="P23" s="29">
        <f t="shared" si="15"/>
        <v>724</v>
      </c>
    </row>
    <row r="24" spans="2:22" x14ac:dyDescent="0.3">
      <c r="B24" s="9" t="s">
        <v>115</v>
      </c>
      <c r="C24" s="22">
        <f t="shared" si="13"/>
        <v>13</v>
      </c>
      <c r="D24" s="15" t="str">
        <f t="shared" si="16"/>
        <v>Fredag</v>
      </c>
      <c r="E24" s="14"/>
      <c r="F24" s="14"/>
      <c r="G24" s="14"/>
      <c r="H24" s="16">
        <f t="shared" si="0"/>
        <v>0</v>
      </c>
      <c r="I24" s="16">
        <f t="shared" si="7"/>
        <v>724</v>
      </c>
      <c r="J24" s="87">
        <f t="shared" si="1"/>
        <v>0</v>
      </c>
      <c r="K24" s="21" t="s">
        <v>16</v>
      </c>
      <c r="L24" s="29">
        <f t="shared" si="8"/>
        <v>0</v>
      </c>
      <c r="M24" s="29">
        <f t="shared" si="9"/>
        <v>0</v>
      </c>
      <c r="N24" s="29">
        <f t="shared" si="10"/>
        <v>0</v>
      </c>
      <c r="O24" s="29">
        <f t="shared" si="11"/>
        <v>0</v>
      </c>
      <c r="P24" s="29">
        <f t="shared" si="15"/>
        <v>724</v>
      </c>
    </row>
    <row r="25" spans="2:22" x14ac:dyDescent="0.3">
      <c r="B25" s="9" t="s">
        <v>115</v>
      </c>
      <c r="C25" s="22">
        <f t="shared" si="13"/>
        <v>14</v>
      </c>
      <c r="D25" s="15" t="str">
        <f t="shared" si="16"/>
        <v>Lørdag</v>
      </c>
      <c r="E25" s="14"/>
      <c r="F25" s="14"/>
      <c r="G25" s="14"/>
      <c r="H25" s="16">
        <f t="shared" si="0"/>
        <v>0</v>
      </c>
      <c r="I25" s="16">
        <f t="shared" si="7"/>
        <v>0</v>
      </c>
      <c r="J25" s="87">
        <f t="shared" si="1"/>
        <v>0</v>
      </c>
      <c r="K25" s="21"/>
      <c r="L25" s="29">
        <f t="shared" si="8"/>
        <v>0</v>
      </c>
      <c r="M25" s="29">
        <f t="shared" si="9"/>
        <v>0</v>
      </c>
      <c r="N25" s="29">
        <f t="shared" si="10"/>
        <v>0</v>
      </c>
      <c r="O25" s="29">
        <f t="shared" si="11"/>
        <v>0</v>
      </c>
      <c r="P25" s="29">
        <f t="shared" si="15"/>
        <v>0</v>
      </c>
    </row>
    <row r="26" spans="2:22" x14ac:dyDescent="0.3">
      <c r="B26" s="9" t="s">
        <v>115</v>
      </c>
      <c r="C26" s="22">
        <f t="shared" si="13"/>
        <v>15</v>
      </c>
      <c r="D26" s="15" t="str">
        <f t="shared" si="16"/>
        <v>Søndag</v>
      </c>
      <c r="E26" s="14"/>
      <c r="F26" s="14"/>
      <c r="G26" s="14"/>
      <c r="H26" s="16">
        <f t="shared" si="0"/>
        <v>0</v>
      </c>
      <c r="I26" s="16">
        <f t="shared" si="7"/>
        <v>0</v>
      </c>
      <c r="J26" s="87">
        <f t="shared" si="1"/>
        <v>0</v>
      </c>
      <c r="K26" s="72"/>
      <c r="L26" s="29">
        <f t="shared" si="8"/>
        <v>0</v>
      </c>
      <c r="M26" s="29">
        <f t="shared" si="9"/>
        <v>0</v>
      </c>
      <c r="N26" s="29">
        <f t="shared" si="10"/>
        <v>0</v>
      </c>
      <c r="O26" s="29">
        <f t="shared" si="11"/>
        <v>0</v>
      </c>
      <c r="P26" s="29">
        <f t="shared" si="15"/>
        <v>0</v>
      </c>
    </row>
    <row r="27" spans="2:22" x14ac:dyDescent="0.3">
      <c r="B27" s="9" t="s">
        <v>115</v>
      </c>
      <c r="C27" s="22">
        <f t="shared" si="13"/>
        <v>16</v>
      </c>
      <c r="D27" s="15" t="str">
        <f t="shared" si="16"/>
        <v>Mandag</v>
      </c>
      <c r="E27" s="14"/>
      <c r="F27" s="14"/>
      <c r="G27" s="14"/>
      <c r="H27" s="16">
        <f t="shared" si="0"/>
        <v>0</v>
      </c>
      <c r="I27" s="16">
        <f t="shared" si="7"/>
        <v>724</v>
      </c>
      <c r="J27" s="87">
        <f t="shared" si="1"/>
        <v>0</v>
      </c>
      <c r="K27" s="72"/>
      <c r="L27" s="29">
        <f t="shared" si="8"/>
        <v>0</v>
      </c>
      <c r="M27" s="29">
        <f t="shared" si="9"/>
        <v>0</v>
      </c>
      <c r="N27" s="29">
        <f t="shared" si="10"/>
        <v>0</v>
      </c>
      <c r="O27" s="29">
        <f t="shared" si="11"/>
        <v>0</v>
      </c>
      <c r="P27" s="29">
        <f t="shared" si="15"/>
        <v>724</v>
      </c>
    </row>
    <row r="28" spans="2:22" x14ac:dyDescent="0.3">
      <c r="B28" s="9" t="s">
        <v>115</v>
      </c>
      <c r="C28" s="22">
        <f t="shared" si="13"/>
        <v>17</v>
      </c>
      <c r="D28" s="15" t="str">
        <f t="shared" si="16"/>
        <v>Tirsdag</v>
      </c>
      <c r="E28" s="14"/>
      <c r="F28" s="14"/>
      <c r="G28" s="14"/>
      <c r="H28" s="16">
        <f t="shared" si="0"/>
        <v>0</v>
      </c>
      <c r="I28" s="16">
        <f t="shared" si="7"/>
        <v>724</v>
      </c>
      <c r="J28" s="87">
        <f t="shared" si="1"/>
        <v>0</v>
      </c>
      <c r="K28" s="21" t="s">
        <v>16</v>
      </c>
      <c r="L28" s="29">
        <f t="shared" si="8"/>
        <v>0</v>
      </c>
      <c r="M28" s="29">
        <f t="shared" si="9"/>
        <v>0</v>
      </c>
      <c r="N28" s="29">
        <f t="shared" si="10"/>
        <v>0</v>
      </c>
      <c r="O28" s="29">
        <f t="shared" si="11"/>
        <v>0</v>
      </c>
      <c r="P28" s="29">
        <f t="shared" si="15"/>
        <v>724</v>
      </c>
    </row>
    <row r="29" spans="2:22" x14ac:dyDescent="0.3">
      <c r="B29" s="9">
        <v>51</v>
      </c>
      <c r="C29" s="22">
        <f t="shared" si="13"/>
        <v>18</v>
      </c>
      <c r="D29" s="15" t="str">
        <f t="shared" si="16"/>
        <v>Onsdag</v>
      </c>
      <c r="E29" s="14"/>
      <c r="F29" s="14"/>
      <c r="G29" s="14"/>
      <c r="H29" s="16">
        <f t="shared" si="0"/>
        <v>0</v>
      </c>
      <c r="I29" s="16">
        <f t="shared" si="7"/>
        <v>724</v>
      </c>
      <c r="J29" s="87">
        <f t="shared" si="1"/>
        <v>0</v>
      </c>
      <c r="K29" s="72"/>
      <c r="L29" s="29">
        <f t="shared" si="8"/>
        <v>0</v>
      </c>
      <c r="M29" s="29">
        <f t="shared" si="9"/>
        <v>0</v>
      </c>
      <c r="N29" s="29">
        <f t="shared" si="10"/>
        <v>0</v>
      </c>
      <c r="O29" s="29">
        <f t="shared" si="11"/>
        <v>0</v>
      </c>
      <c r="P29" s="29">
        <f t="shared" si="15"/>
        <v>724</v>
      </c>
    </row>
    <row r="30" spans="2:22" x14ac:dyDescent="0.3">
      <c r="B30" s="9"/>
      <c r="C30" s="22">
        <f t="shared" si="13"/>
        <v>19</v>
      </c>
      <c r="D30" s="15" t="str">
        <f t="shared" si="16"/>
        <v>Torsdag</v>
      </c>
      <c r="E30" s="14"/>
      <c r="F30" s="14"/>
      <c r="G30" s="14"/>
      <c r="H30" s="16">
        <f t="shared" si="0"/>
        <v>0</v>
      </c>
      <c r="I30" s="16">
        <f t="shared" si="7"/>
        <v>724</v>
      </c>
      <c r="J30" s="87">
        <f t="shared" si="1"/>
        <v>0</v>
      </c>
      <c r="K30" s="21" t="s">
        <v>16</v>
      </c>
      <c r="L30" s="29">
        <f t="shared" si="8"/>
        <v>0</v>
      </c>
      <c r="M30" s="29">
        <f t="shared" si="9"/>
        <v>0</v>
      </c>
      <c r="N30" s="29">
        <f t="shared" si="10"/>
        <v>0</v>
      </c>
      <c r="O30" s="29">
        <f t="shared" si="11"/>
        <v>0</v>
      </c>
      <c r="P30" s="29">
        <f t="shared" si="15"/>
        <v>724</v>
      </c>
    </row>
    <row r="31" spans="2:22" x14ac:dyDescent="0.3">
      <c r="B31" s="9" t="s">
        <v>115</v>
      </c>
      <c r="C31" s="22">
        <f t="shared" si="13"/>
        <v>20</v>
      </c>
      <c r="D31" s="15" t="str">
        <f t="shared" si="16"/>
        <v>Fredag</v>
      </c>
      <c r="E31" s="14"/>
      <c r="F31" s="14"/>
      <c r="G31" s="14"/>
      <c r="H31" s="16">
        <f t="shared" si="0"/>
        <v>0</v>
      </c>
      <c r="I31" s="16">
        <f t="shared" si="7"/>
        <v>724</v>
      </c>
      <c r="J31" s="87">
        <f t="shared" si="1"/>
        <v>0</v>
      </c>
      <c r="K31" s="21" t="s">
        <v>16</v>
      </c>
      <c r="L31" s="29">
        <f t="shared" si="8"/>
        <v>0</v>
      </c>
      <c r="M31" s="29">
        <f t="shared" si="9"/>
        <v>0</v>
      </c>
      <c r="N31" s="29">
        <f t="shared" si="10"/>
        <v>0</v>
      </c>
      <c r="O31" s="29">
        <f t="shared" si="11"/>
        <v>0</v>
      </c>
      <c r="P31" s="29">
        <f t="shared" si="15"/>
        <v>724</v>
      </c>
    </row>
    <row r="32" spans="2:22" x14ac:dyDescent="0.3">
      <c r="B32" s="9" t="s">
        <v>115</v>
      </c>
      <c r="C32" s="22">
        <f t="shared" si="13"/>
        <v>21</v>
      </c>
      <c r="D32" s="15" t="str">
        <f t="shared" si="16"/>
        <v>Lørdag</v>
      </c>
      <c r="E32" s="14"/>
      <c r="F32" s="14"/>
      <c r="G32" s="14"/>
      <c r="H32" s="16">
        <f t="shared" si="0"/>
        <v>0</v>
      </c>
      <c r="I32" s="16">
        <f t="shared" si="7"/>
        <v>0</v>
      </c>
      <c r="J32" s="87">
        <f t="shared" si="1"/>
        <v>0</v>
      </c>
      <c r="K32" s="101" t="s">
        <v>97</v>
      </c>
      <c r="L32" s="29">
        <f t="shared" si="8"/>
        <v>0</v>
      </c>
      <c r="M32" s="29">
        <f t="shared" si="9"/>
        <v>0</v>
      </c>
      <c r="N32" s="29">
        <f t="shared" si="10"/>
        <v>0</v>
      </c>
      <c r="O32" s="29">
        <f t="shared" si="11"/>
        <v>0</v>
      </c>
      <c r="P32" s="29">
        <f t="shared" si="15"/>
        <v>0</v>
      </c>
    </row>
    <row r="33" spans="1:16" x14ac:dyDescent="0.3">
      <c r="B33" s="9"/>
      <c r="C33" s="22">
        <f t="shared" si="13"/>
        <v>22</v>
      </c>
      <c r="D33" s="15" t="str">
        <f t="shared" si="16"/>
        <v>Søndag</v>
      </c>
      <c r="E33" s="14"/>
      <c r="F33" s="14"/>
      <c r="G33" s="14"/>
      <c r="H33" s="16">
        <f t="shared" si="0"/>
        <v>0</v>
      </c>
      <c r="I33" s="16">
        <f t="shared" si="7"/>
        <v>0</v>
      </c>
      <c r="J33" s="87">
        <f t="shared" si="1"/>
        <v>0</v>
      </c>
      <c r="K33" s="101"/>
      <c r="L33" s="29">
        <f t="shared" si="8"/>
        <v>0</v>
      </c>
      <c r="M33" s="29">
        <f t="shared" si="9"/>
        <v>0</v>
      </c>
      <c r="N33" s="29">
        <f t="shared" si="10"/>
        <v>0</v>
      </c>
      <c r="O33" s="29">
        <f t="shared" si="11"/>
        <v>0</v>
      </c>
      <c r="P33" s="29">
        <f t="shared" si="15"/>
        <v>0</v>
      </c>
    </row>
    <row r="34" spans="1:16" s="100" customFormat="1" x14ac:dyDescent="0.3">
      <c r="A34" s="98"/>
      <c r="B34" s="99" t="s">
        <v>115</v>
      </c>
      <c r="C34" s="77">
        <f t="shared" si="13"/>
        <v>23</v>
      </c>
      <c r="D34" s="78" t="str">
        <f t="shared" si="16"/>
        <v>Mandag</v>
      </c>
      <c r="E34" s="79"/>
      <c r="F34" s="79"/>
      <c r="G34" s="79"/>
      <c r="H34" s="80">
        <f t="shared" si="0"/>
        <v>0</v>
      </c>
      <c r="I34" s="80">
        <f t="shared" si="7"/>
        <v>724</v>
      </c>
      <c r="J34" s="91">
        <f t="shared" si="1"/>
        <v>0</v>
      </c>
      <c r="K34" s="92"/>
      <c r="L34" s="98">
        <f t="shared" si="8"/>
        <v>0</v>
      </c>
      <c r="M34" s="98">
        <f t="shared" si="9"/>
        <v>0</v>
      </c>
      <c r="N34" s="98">
        <f t="shared" si="10"/>
        <v>0</v>
      </c>
      <c r="O34" s="98">
        <f t="shared" si="11"/>
        <v>0</v>
      </c>
      <c r="P34" s="98">
        <f t="shared" si="15"/>
        <v>724</v>
      </c>
    </row>
    <row r="35" spans="1:16" x14ac:dyDescent="0.3">
      <c r="A35" s="29" t="s">
        <v>90</v>
      </c>
      <c r="B35" s="9" t="s">
        <v>16</v>
      </c>
      <c r="C35" s="22">
        <f t="shared" si="13"/>
        <v>24</v>
      </c>
      <c r="D35" s="15" t="str">
        <f t="shared" si="16"/>
        <v>Tirsdag</v>
      </c>
      <c r="E35" s="14"/>
      <c r="F35" s="14"/>
      <c r="G35" s="14"/>
      <c r="H35" s="16">
        <f t="shared" si="0"/>
        <v>0</v>
      </c>
      <c r="I35" s="16">
        <f t="shared" si="7"/>
        <v>0</v>
      </c>
      <c r="J35" s="87">
        <f t="shared" si="1"/>
        <v>0</v>
      </c>
      <c r="K35" s="72" t="s">
        <v>98</v>
      </c>
      <c r="L35" s="29">
        <f t="shared" si="8"/>
        <v>0</v>
      </c>
      <c r="M35" s="29">
        <f t="shared" si="9"/>
        <v>0</v>
      </c>
      <c r="N35" s="29">
        <f t="shared" si="10"/>
        <v>0</v>
      </c>
      <c r="O35" s="29">
        <f t="shared" si="11"/>
        <v>0</v>
      </c>
      <c r="P35" s="29">
        <f t="shared" si="15"/>
        <v>0</v>
      </c>
    </row>
    <row r="36" spans="1:16" x14ac:dyDescent="0.3">
      <c r="A36" s="29" t="s">
        <v>90</v>
      </c>
      <c r="B36" s="9">
        <v>52</v>
      </c>
      <c r="C36" s="22">
        <f t="shared" si="13"/>
        <v>25</v>
      </c>
      <c r="D36" s="15" t="str">
        <f t="shared" si="16"/>
        <v>Onsdag</v>
      </c>
      <c r="E36" s="14"/>
      <c r="F36" s="14"/>
      <c r="G36" s="14"/>
      <c r="H36" s="16">
        <f t="shared" si="0"/>
        <v>0</v>
      </c>
      <c r="I36" s="16">
        <f t="shared" si="7"/>
        <v>0</v>
      </c>
      <c r="J36" s="87">
        <f t="shared" si="1"/>
        <v>0</v>
      </c>
      <c r="K36" s="72" t="s">
        <v>91</v>
      </c>
      <c r="L36" s="29">
        <f t="shared" si="8"/>
        <v>0</v>
      </c>
      <c r="M36" s="29">
        <f t="shared" si="9"/>
        <v>0</v>
      </c>
      <c r="N36" s="29">
        <f t="shared" si="10"/>
        <v>0</v>
      </c>
      <c r="O36" s="29">
        <f t="shared" si="11"/>
        <v>0</v>
      </c>
      <c r="P36" s="29">
        <f t="shared" si="15"/>
        <v>0</v>
      </c>
    </row>
    <row r="37" spans="1:16" x14ac:dyDescent="0.3">
      <c r="A37" s="29" t="s">
        <v>90</v>
      </c>
      <c r="C37" s="22">
        <f t="shared" si="13"/>
        <v>26</v>
      </c>
      <c r="D37" s="15" t="str">
        <f t="shared" si="16"/>
        <v>Torsdag</v>
      </c>
      <c r="E37" s="14"/>
      <c r="F37" s="14"/>
      <c r="G37" s="14"/>
      <c r="H37" s="16">
        <f t="shared" si="0"/>
        <v>0</v>
      </c>
      <c r="I37" s="16">
        <f t="shared" si="7"/>
        <v>0</v>
      </c>
      <c r="J37" s="87">
        <f t="shared" si="1"/>
        <v>0</v>
      </c>
      <c r="K37" s="72" t="s">
        <v>92</v>
      </c>
      <c r="L37" s="29">
        <f t="shared" si="8"/>
        <v>0</v>
      </c>
      <c r="M37" s="29">
        <f t="shared" si="9"/>
        <v>0</v>
      </c>
      <c r="N37" s="29">
        <f t="shared" si="10"/>
        <v>0</v>
      </c>
      <c r="O37" s="29">
        <f t="shared" si="11"/>
        <v>0</v>
      </c>
      <c r="P37" s="29">
        <f t="shared" si="15"/>
        <v>0</v>
      </c>
    </row>
    <row r="38" spans="1:16" x14ac:dyDescent="0.3">
      <c r="B38" s="9"/>
      <c r="C38" s="22">
        <f t="shared" si="13"/>
        <v>27</v>
      </c>
      <c r="D38" s="15" t="str">
        <f t="shared" si="16"/>
        <v>Fredag</v>
      </c>
      <c r="E38" s="14"/>
      <c r="F38" s="14"/>
      <c r="G38" s="14"/>
      <c r="H38" s="16">
        <f t="shared" si="0"/>
        <v>0</v>
      </c>
      <c r="I38" s="16">
        <f t="shared" si="7"/>
        <v>724</v>
      </c>
      <c r="J38" s="87">
        <f t="shared" si="1"/>
        <v>0</v>
      </c>
      <c r="K38" s="21" t="s">
        <v>16</v>
      </c>
      <c r="L38" s="29">
        <f t="shared" si="8"/>
        <v>0</v>
      </c>
      <c r="M38" s="29">
        <f t="shared" si="9"/>
        <v>0</v>
      </c>
      <c r="N38" s="29">
        <f t="shared" si="10"/>
        <v>0</v>
      </c>
      <c r="O38" s="29">
        <f t="shared" si="11"/>
        <v>0</v>
      </c>
      <c r="P38" s="29">
        <f t="shared" si="12"/>
        <v>724</v>
      </c>
    </row>
    <row r="39" spans="1:16" x14ac:dyDescent="0.3">
      <c r="B39" s="9"/>
      <c r="C39" s="22">
        <f t="shared" si="13"/>
        <v>28</v>
      </c>
      <c r="D39" s="15" t="str">
        <f t="shared" si="16"/>
        <v>Lørdag</v>
      </c>
      <c r="E39" s="14"/>
      <c r="F39" s="14"/>
      <c r="G39" s="14"/>
      <c r="H39" s="16">
        <f t="shared" si="0"/>
        <v>0</v>
      </c>
      <c r="I39" s="16">
        <f t="shared" si="7"/>
        <v>0</v>
      </c>
      <c r="J39" s="87">
        <f t="shared" si="1"/>
        <v>0</v>
      </c>
      <c r="K39" s="21" t="s">
        <v>16</v>
      </c>
      <c r="L39" s="29">
        <f t="shared" si="8"/>
        <v>0</v>
      </c>
      <c r="M39" s="29">
        <f t="shared" si="9"/>
        <v>0</v>
      </c>
      <c r="N39" s="29">
        <f t="shared" si="10"/>
        <v>0</v>
      </c>
      <c r="O39" s="29">
        <f t="shared" si="11"/>
        <v>0</v>
      </c>
      <c r="P39" s="29">
        <f t="shared" si="12"/>
        <v>0</v>
      </c>
    </row>
    <row r="40" spans="1:16" x14ac:dyDescent="0.3">
      <c r="B40" s="9" t="s">
        <v>115</v>
      </c>
      <c r="C40" s="22">
        <f t="shared" si="13"/>
        <v>29</v>
      </c>
      <c r="D40" s="15" t="str">
        <f t="shared" si="16"/>
        <v>Søndag</v>
      </c>
      <c r="E40" s="14"/>
      <c r="F40" s="14"/>
      <c r="G40" s="14"/>
      <c r="H40" s="16">
        <f t="shared" si="0"/>
        <v>0</v>
      </c>
      <c r="I40" s="16">
        <f t="shared" si="7"/>
        <v>0</v>
      </c>
      <c r="J40" s="87">
        <f t="shared" si="1"/>
        <v>0</v>
      </c>
      <c r="K40" s="21" t="s">
        <v>16</v>
      </c>
      <c r="L40" s="29">
        <f t="shared" si="8"/>
        <v>0</v>
      </c>
      <c r="M40" s="29">
        <f t="shared" si="9"/>
        <v>0</v>
      </c>
      <c r="N40" s="29">
        <f t="shared" si="10"/>
        <v>0</v>
      </c>
      <c r="O40" s="29">
        <f t="shared" si="11"/>
        <v>0</v>
      </c>
      <c r="P40" s="29">
        <f t="shared" si="12"/>
        <v>0</v>
      </c>
    </row>
    <row r="41" spans="1:16" x14ac:dyDescent="0.3">
      <c r="B41" s="9" t="s">
        <v>115</v>
      </c>
      <c r="C41" s="22">
        <f t="shared" si="13"/>
        <v>30</v>
      </c>
      <c r="D41" s="15" t="str">
        <f t="shared" si="16"/>
        <v>Mandag</v>
      </c>
      <c r="E41" s="14"/>
      <c r="F41" s="14"/>
      <c r="G41" s="14"/>
      <c r="H41" s="16">
        <f t="shared" si="0"/>
        <v>0</v>
      </c>
      <c r="I41" s="16">
        <f t="shared" si="7"/>
        <v>724</v>
      </c>
      <c r="J41" s="87">
        <f t="shared" si="1"/>
        <v>0</v>
      </c>
      <c r="K41" s="21" t="s">
        <v>16</v>
      </c>
      <c r="L41" s="29">
        <f t="shared" si="8"/>
        <v>0</v>
      </c>
      <c r="M41" s="29">
        <f t="shared" si="9"/>
        <v>0</v>
      </c>
      <c r="N41" s="29">
        <f t="shared" si="10"/>
        <v>0</v>
      </c>
      <c r="O41" s="29">
        <f t="shared" si="11"/>
        <v>0</v>
      </c>
      <c r="P41" s="29">
        <f t="shared" si="12"/>
        <v>724</v>
      </c>
    </row>
    <row r="42" spans="1:16" ht="15" thickBot="1" x14ac:dyDescent="0.35">
      <c r="A42" s="29" t="s">
        <v>90</v>
      </c>
      <c r="B42" s="29" t="s">
        <v>115</v>
      </c>
      <c r="C42" s="59">
        <f t="shared" si="13"/>
        <v>31</v>
      </c>
      <c r="D42" s="60" t="str">
        <f t="shared" si="16"/>
        <v>Tirsdag</v>
      </c>
      <c r="E42" s="61"/>
      <c r="F42" s="61"/>
      <c r="G42" s="61"/>
      <c r="H42" s="62">
        <f t="shared" ref="H42" si="17">+M42</f>
        <v>0</v>
      </c>
      <c r="I42" s="62">
        <f t="shared" ref="I42" si="18">+P42</f>
        <v>0</v>
      </c>
      <c r="J42" s="90">
        <f t="shared" ref="J42" si="19">+O42</f>
        <v>0</v>
      </c>
      <c r="K42" s="75" t="s">
        <v>93</v>
      </c>
      <c r="L42" s="29">
        <f t="shared" si="8"/>
        <v>0</v>
      </c>
      <c r="M42" s="29">
        <f t="shared" si="9"/>
        <v>0</v>
      </c>
      <c r="N42" s="29">
        <f t="shared" si="10"/>
        <v>0</v>
      </c>
      <c r="O42" s="29">
        <f t="shared" si="11"/>
        <v>0</v>
      </c>
      <c r="P42" s="29">
        <f t="shared" si="12"/>
        <v>0</v>
      </c>
    </row>
    <row r="43" spans="1:16" x14ac:dyDescent="0.3">
      <c r="B43" s="29" t="s">
        <v>115</v>
      </c>
    </row>
  </sheetData>
  <mergeCells count="11">
    <mergeCell ref="C8:D8"/>
    <mergeCell ref="F8:G8"/>
    <mergeCell ref="I8:J8"/>
    <mergeCell ref="C1:J1"/>
    <mergeCell ref="D4:G4"/>
    <mergeCell ref="C6:D6"/>
    <mergeCell ref="F6:G6"/>
    <mergeCell ref="I6:J6"/>
    <mergeCell ref="C7:D7"/>
    <mergeCell ref="F7:G7"/>
    <mergeCell ref="I7:J7"/>
  </mergeCells>
  <conditionalFormatting sqref="C12:C42">
    <cfRule type="expression" dxfId="3" priority="18">
      <formula>+$P12=0</formula>
    </cfRule>
  </conditionalFormatting>
  <conditionalFormatting sqref="D12:D13">
    <cfRule type="expression" dxfId="2" priority="1">
      <formula>+$P12=0</formula>
    </cfRule>
  </conditionalFormatting>
  <conditionalFormatting sqref="D12:K31 D32:J33">
    <cfRule type="expression" dxfId="1" priority="19">
      <formula>+$P12=0</formula>
    </cfRule>
  </conditionalFormatting>
  <conditionalFormatting sqref="D34:K42">
    <cfRule type="expression" dxfId="0" priority="17">
      <formula>+$P34=0</formula>
    </cfRule>
  </conditionalFormatting>
  <dataValidations count="1">
    <dataValidation type="whole" allowBlank="1" showErrorMessage="1" error="Du skal indberette tiden som hele tal_x000a_Kvart over 8 skal være 815_x000a__x000a_Tallet skal være mellem 0 og 2400" sqref="E12:G42" xr:uid="{00000000-0002-0000-0C00-000000000000}">
      <formula1>0</formula1>
      <formula2>2400</formula2>
    </dataValidation>
  </dataValidations>
  <pageMargins left="0.7" right="0.7" top="0.75" bottom="0.75" header="0.3" footer="0.3"/>
  <pageSetup paperSize="9" scale="8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Y42"/>
  <sheetViews>
    <sheetView tabSelected="1" topLeftCell="B1" workbookViewId="0">
      <selection activeCell="J5" sqref="J5"/>
    </sheetView>
  </sheetViews>
  <sheetFormatPr defaultColWidth="9.33203125" defaultRowHeight="14.4" x14ac:dyDescent="0.3"/>
  <cols>
    <col min="1" max="1" width="0" style="29" hidden="1" customWidth="1"/>
    <col min="2" max="2" width="3.6640625" style="29" customWidth="1"/>
    <col min="3" max="3" width="6.6640625" style="29" customWidth="1"/>
    <col min="4" max="4" width="9.33203125" style="29"/>
    <col min="5" max="5" width="9.5546875" style="29" customWidth="1"/>
    <col min="6" max="6" width="10.109375" style="29" customWidth="1"/>
    <col min="7" max="7" width="8.6640625" style="29" customWidth="1"/>
    <col min="8" max="8" width="7.33203125" style="29" customWidth="1"/>
    <col min="9" max="10" width="9.33203125" style="29"/>
    <col min="11" max="11" width="24.5546875" style="29" customWidth="1"/>
    <col min="12" max="15" width="9.33203125" style="29" hidden="1" customWidth="1"/>
    <col min="16" max="16" width="15.44140625" style="29" hidden="1" customWidth="1"/>
  </cols>
  <sheetData>
    <row r="1" spans="1:25" ht="22.8" x14ac:dyDescent="0.4">
      <c r="B1" s="6"/>
      <c r="C1" s="121" t="s">
        <v>198</v>
      </c>
      <c r="D1" s="122"/>
      <c r="E1" s="122"/>
      <c r="F1" s="122"/>
      <c r="G1" s="122"/>
      <c r="H1" s="122"/>
      <c r="I1" s="122"/>
      <c r="J1" s="122"/>
      <c r="K1" s="2"/>
      <c r="Q1" s="11"/>
      <c r="R1" s="11"/>
      <c r="S1" s="11"/>
      <c r="T1" s="11"/>
      <c r="U1" s="11"/>
      <c r="V1" s="11"/>
      <c r="W1" s="11"/>
      <c r="X1" s="11"/>
      <c r="Y1" s="11"/>
    </row>
    <row r="2" spans="1:25" ht="20.399999999999999" customHeight="1" x14ac:dyDescent="0.3">
      <c r="B2" s="6"/>
      <c r="C2" s="7"/>
      <c r="D2" s="7"/>
      <c r="E2" s="7"/>
      <c r="F2" s="7"/>
      <c r="G2" s="7"/>
      <c r="H2" s="7"/>
      <c r="I2" s="7"/>
      <c r="J2" s="7"/>
      <c r="K2" s="5"/>
      <c r="Q2" s="11"/>
      <c r="R2" s="11"/>
      <c r="S2" s="11"/>
      <c r="T2" s="11"/>
      <c r="U2" s="11"/>
      <c r="V2" s="11"/>
      <c r="W2" s="11"/>
      <c r="X2" s="11"/>
      <c r="Y2" s="11"/>
    </row>
    <row r="3" spans="1:25" ht="15" thickBot="1" x14ac:dyDescent="0.35">
      <c r="B3" s="4"/>
      <c r="C3" s="4"/>
      <c r="D3" s="4"/>
      <c r="E3" s="4"/>
      <c r="F3" s="93" t="s">
        <v>124</v>
      </c>
      <c r="G3" s="93"/>
      <c r="H3" s="93"/>
      <c r="I3" s="4"/>
      <c r="J3" s="4"/>
      <c r="K3" s="4"/>
      <c r="Q3" s="11"/>
      <c r="R3" s="11"/>
      <c r="S3" s="11"/>
      <c r="T3" s="11"/>
      <c r="U3" s="11"/>
      <c r="V3" s="11"/>
      <c r="W3" s="11"/>
      <c r="X3" s="11"/>
      <c r="Y3" s="11"/>
    </row>
    <row r="4" spans="1:25" ht="15" thickBot="1" x14ac:dyDescent="0.35">
      <c r="B4" s="6"/>
      <c r="C4" s="8" t="s">
        <v>0</v>
      </c>
      <c r="D4" s="123" t="s">
        <v>131</v>
      </c>
      <c r="E4" s="123"/>
      <c r="F4" s="123"/>
      <c r="G4" s="123"/>
      <c r="H4" s="4"/>
      <c r="I4" s="64" t="s">
        <v>23</v>
      </c>
      <c r="J4" s="12">
        <v>37</v>
      </c>
      <c r="K4" s="4"/>
      <c r="L4" s="29">
        <f>+J4/5</f>
        <v>7.4</v>
      </c>
      <c r="M4" s="29">
        <f>INT(L4)*100+(L4-INT(L4))*60</f>
        <v>724</v>
      </c>
      <c r="P4" s="65" t="str">
        <f>D42</f>
        <v>Onsdag</v>
      </c>
      <c r="Q4" s="11"/>
      <c r="R4" s="11"/>
      <c r="S4" s="11"/>
      <c r="T4" s="11"/>
      <c r="U4" s="11"/>
      <c r="V4" s="11"/>
      <c r="W4" s="11"/>
      <c r="X4" s="11"/>
      <c r="Y4" s="11"/>
    </row>
    <row r="5" spans="1:25" ht="15" thickBot="1" x14ac:dyDescent="0.35">
      <c r="B5" s="4"/>
      <c r="C5" s="4"/>
      <c r="D5" s="4"/>
      <c r="E5" s="1"/>
      <c r="F5" s="4"/>
      <c r="G5" s="4"/>
      <c r="H5" s="4"/>
      <c r="I5" s="4"/>
      <c r="J5" s="4"/>
      <c r="K5" s="1"/>
      <c r="Q5" s="11"/>
      <c r="R5" s="11"/>
      <c r="S5" s="11"/>
      <c r="T5" s="11"/>
      <c r="U5" s="11"/>
      <c r="V5" s="11"/>
      <c r="W5" s="11"/>
      <c r="X5" s="11"/>
      <c r="Y5" s="11"/>
    </row>
    <row r="6" spans="1:25" ht="15.6" x14ac:dyDescent="0.3">
      <c r="B6" s="4"/>
      <c r="C6" s="124" t="s">
        <v>125</v>
      </c>
      <c r="D6" s="125"/>
      <c r="E6" s="3"/>
      <c r="F6" s="126" t="s">
        <v>119</v>
      </c>
      <c r="G6" s="127"/>
      <c r="H6" s="3"/>
      <c r="I6" s="124" t="s">
        <v>118</v>
      </c>
      <c r="J6" s="128"/>
      <c r="K6" s="3"/>
      <c r="Q6" s="11"/>
      <c r="R6" s="11"/>
      <c r="S6" s="11"/>
      <c r="T6" s="11"/>
      <c r="U6" s="11"/>
      <c r="V6" s="11"/>
      <c r="W6" s="11"/>
      <c r="X6" s="11"/>
      <c r="Y6" s="11"/>
    </row>
    <row r="7" spans="1:25" ht="15.6" x14ac:dyDescent="0.3">
      <c r="B7" s="4"/>
      <c r="C7" s="119">
        <v>0</v>
      </c>
      <c r="D7" s="120"/>
      <c r="E7" s="3"/>
      <c r="F7" s="115">
        <f>+L11</f>
        <v>0</v>
      </c>
      <c r="G7" s="116"/>
      <c r="H7" s="3"/>
      <c r="I7" s="115">
        <f>ROUND(+N11,5)</f>
        <v>0</v>
      </c>
      <c r="J7" s="116"/>
      <c r="K7" s="3"/>
      <c r="L7" s="66" t="s">
        <v>9</v>
      </c>
      <c r="N7" s="66" t="s">
        <v>11</v>
      </c>
      <c r="P7" s="66" t="s">
        <v>10</v>
      </c>
      <c r="Q7" s="11"/>
      <c r="R7" s="11"/>
      <c r="S7" s="11"/>
      <c r="T7" s="11"/>
      <c r="U7" s="11"/>
      <c r="V7" s="11"/>
      <c r="W7" s="11"/>
      <c r="X7" s="11"/>
      <c r="Y7" s="11"/>
    </row>
    <row r="8" spans="1:25" ht="9" customHeight="1" thickBot="1" x14ac:dyDescent="0.35">
      <c r="B8" s="4"/>
      <c r="C8" s="117"/>
      <c r="D8" s="118"/>
      <c r="E8" s="3"/>
      <c r="F8" s="117"/>
      <c r="G8" s="118"/>
      <c r="H8" s="3"/>
      <c r="I8" s="117"/>
      <c r="J8" s="118"/>
      <c r="K8" s="3"/>
      <c r="Q8" s="11"/>
      <c r="R8" s="11"/>
      <c r="S8" s="11"/>
      <c r="T8" s="11"/>
      <c r="U8" s="11"/>
      <c r="V8" s="11"/>
      <c r="W8" s="11"/>
      <c r="X8" s="11"/>
      <c r="Y8" s="11"/>
    </row>
    <row r="9" spans="1:25" ht="15" thickBot="1" x14ac:dyDescent="0.35">
      <c r="B9" s="4"/>
      <c r="C9" s="4"/>
      <c r="D9" s="4"/>
      <c r="E9" s="4"/>
      <c r="F9" s="4"/>
      <c r="G9" s="4"/>
      <c r="H9" s="4"/>
      <c r="I9" s="4"/>
      <c r="J9" s="4"/>
      <c r="K9" s="4"/>
      <c r="L9" s="67"/>
      <c r="M9" s="67"/>
      <c r="N9" s="67">
        <f>IF(C7&gt;0,(INT(C7/100)*60+(C7/100-INT(C7/100))*100)/60,-(INT(-C7/100)*60+(-C7/100-INT(-C7/100))*100)/60)</f>
        <v>0</v>
      </c>
      <c r="Q9" s="11"/>
      <c r="R9" s="11"/>
      <c r="S9" s="11"/>
      <c r="T9" s="11"/>
      <c r="U9" s="11"/>
      <c r="V9" s="11"/>
      <c r="W9" s="11"/>
      <c r="X9" s="11"/>
      <c r="Y9" s="11"/>
    </row>
    <row r="10" spans="1:25" x14ac:dyDescent="0.3">
      <c r="B10" s="4"/>
      <c r="C10" s="17" t="s">
        <v>4</v>
      </c>
      <c r="D10" s="18" t="s">
        <v>5</v>
      </c>
      <c r="E10" s="18" t="s">
        <v>6</v>
      </c>
      <c r="F10" s="18" t="s">
        <v>7</v>
      </c>
      <c r="G10" s="18" t="s">
        <v>8</v>
      </c>
      <c r="H10" s="18" t="s">
        <v>9</v>
      </c>
      <c r="I10" s="18" t="s">
        <v>10</v>
      </c>
      <c r="J10" s="18" t="s">
        <v>11</v>
      </c>
      <c r="K10" s="19" t="s">
        <v>12</v>
      </c>
      <c r="L10" s="67">
        <f>SUM(L12:L42)</f>
        <v>0</v>
      </c>
      <c r="M10" s="67"/>
      <c r="N10" s="67">
        <f>SUM(N12:N42)</f>
        <v>0</v>
      </c>
      <c r="Q10" s="11"/>
      <c r="R10" s="11"/>
      <c r="S10" s="11"/>
      <c r="T10" s="11"/>
      <c r="U10" s="11"/>
      <c r="V10" s="11"/>
      <c r="W10" s="11"/>
      <c r="X10" s="11"/>
      <c r="Y10" s="11"/>
    </row>
    <row r="11" spans="1:25" x14ac:dyDescent="0.3">
      <c r="B11" s="9"/>
      <c r="C11" s="20"/>
      <c r="D11" s="13"/>
      <c r="E11" s="13" t="s">
        <v>13</v>
      </c>
      <c r="F11" s="13" t="s">
        <v>13</v>
      </c>
      <c r="G11" s="13" t="s">
        <v>13</v>
      </c>
      <c r="H11" s="13" t="s">
        <v>13</v>
      </c>
      <c r="I11" s="13" t="s">
        <v>13</v>
      </c>
      <c r="J11" s="13" t="s">
        <v>13</v>
      </c>
      <c r="K11" s="68"/>
      <c r="L11" s="69">
        <f>IF(L10&gt;0,INT(L10)*100+(L10-INT(L10))*60,-INT(-L10)*100+(L10+INT(-L10))*60)</f>
        <v>0</v>
      </c>
      <c r="M11" s="67"/>
      <c r="N11" s="69">
        <f>IF(N9+N10&gt;0,INT(N9+N10)*100+(N9+N10-INT(N9+N10))*60,-INT(-N9-N10)*100+(N9+N10+INT(-N9-N10))*60)</f>
        <v>0</v>
      </c>
      <c r="Q11" s="11"/>
      <c r="R11" s="11"/>
      <c r="S11" s="11"/>
      <c r="T11" s="11"/>
      <c r="U11" s="11"/>
      <c r="V11" s="11"/>
      <c r="W11" s="11"/>
      <c r="X11" s="11"/>
      <c r="Y11" s="11"/>
    </row>
    <row r="12" spans="1:25" x14ac:dyDescent="0.3">
      <c r="A12" s="29" t="s">
        <v>90</v>
      </c>
      <c r="B12" s="9">
        <v>52</v>
      </c>
      <c r="C12" s="22">
        <v>1</v>
      </c>
      <c r="D12" s="76" t="s">
        <v>19</v>
      </c>
      <c r="E12" s="14"/>
      <c r="F12" s="14"/>
      <c r="G12" s="14"/>
      <c r="H12" s="16">
        <f t="shared" ref="H12:H16" si="0">+M12</f>
        <v>0</v>
      </c>
      <c r="I12" s="16">
        <f>+P12</f>
        <v>0</v>
      </c>
      <c r="J12" s="87">
        <f t="shared" ref="J12:J16" si="1">+O12</f>
        <v>0</v>
      </c>
      <c r="K12" s="21" t="s">
        <v>15</v>
      </c>
      <c r="L12" s="29">
        <f t="shared" ref="L12:L13" si="2">IF(E12+F12+G12=0,0,IF(AND(E12+F12=0,G12&gt;0),0,(INT(F12/100)*60+(F12/100-INT(F12/100))*100-(INT(E12/100)*60+(E12/100-INT(E12/100))*100)-(INT(G12/100)*60+(G12/100-INT(G12/100))*100))/60))</f>
        <v>0</v>
      </c>
      <c r="M12" s="29">
        <f t="shared" ref="M12:M13" si="3">IF(L12&gt;0,INT(L12)*100+(L12-INT(L12))*60,-INT(-L12)*100+(L12+INT(-L12))*60)</f>
        <v>0</v>
      </c>
      <c r="N12" s="29">
        <f t="shared" ref="N12:N13" si="4">IF(E12+F12+G12=0,0,IF(AND(E12+F12=0,G12&gt;0),-L$4,L12-(INT(I12/100)*60+(I12/100-INT(I12/100))*100)/60))</f>
        <v>0</v>
      </c>
      <c r="O12" s="29">
        <f t="shared" ref="O12:O13" si="5">IF(N12&gt;=0,INT(N12)*100+(N12-INT(N12))*60,-INT(-N12)*100+(N12+INT(-N12))*60)</f>
        <v>0</v>
      </c>
      <c r="P12" s="29">
        <f t="shared" ref="P12:P13" si="6">IF(OR(A12="h",D12="Lørdag",D12="Søndag"),0,$M$4)</f>
        <v>0</v>
      </c>
      <c r="Q12" s="11"/>
      <c r="R12" s="11"/>
      <c r="S12" s="11"/>
      <c r="T12" s="11"/>
      <c r="U12" s="11"/>
      <c r="V12" s="11"/>
      <c r="W12" s="11"/>
      <c r="X12" s="11"/>
      <c r="Y12" s="11"/>
    </row>
    <row r="13" spans="1:25" x14ac:dyDescent="0.3">
      <c r="A13" s="29" t="s">
        <v>115</v>
      </c>
      <c r="B13" s="9">
        <v>1</v>
      </c>
      <c r="C13" s="22">
        <f>+C12+1</f>
        <v>2</v>
      </c>
      <c r="D13" s="15" t="str">
        <f t="shared" ref="D13:D18" si="7">IF(D12="Mandag","Tirsdag",IF(D12="Tirsdag","Onsdag",IF(D12="Onsdag","Torsdag",IF(D12="Torsdag","Fredag",IF(D12="Fredag","Lørdag",IF(D12="Lørdag","Søndag","Mandag"))))))</f>
        <v>Tirsdag</v>
      </c>
      <c r="E13" s="85"/>
      <c r="F13" s="85"/>
      <c r="G13" s="14"/>
      <c r="H13" s="16">
        <f t="shared" si="0"/>
        <v>0</v>
      </c>
      <c r="I13" s="16">
        <f t="shared" ref="I13:I16" si="8">+P13</f>
        <v>724</v>
      </c>
      <c r="J13" s="87">
        <f t="shared" si="1"/>
        <v>0</v>
      </c>
      <c r="K13" s="72"/>
      <c r="L13" s="29">
        <f t="shared" si="2"/>
        <v>0</v>
      </c>
      <c r="M13" s="29">
        <f t="shared" si="3"/>
        <v>0</v>
      </c>
      <c r="N13" s="29">
        <f t="shared" si="4"/>
        <v>0</v>
      </c>
      <c r="O13" s="29">
        <f t="shared" si="5"/>
        <v>0</v>
      </c>
      <c r="P13" s="29">
        <f t="shared" si="6"/>
        <v>724</v>
      </c>
      <c r="Q13" s="11"/>
      <c r="R13" s="11"/>
      <c r="S13" s="11"/>
      <c r="T13" s="11"/>
      <c r="U13" s="11"/>
      <c r="V13" s="11"/>
      <c r="W13" s="11"/>
      <c r="X13" s="11"/>
      <c r="Y13" s="11"/>
    </row>
    <row r="14" spans="1:25" x14ac:dyDescent="0.3">
      <c r="B14" s="9"/>
      <c r="C14" s="22">
        <f t="shared" ref="C14:C42" si="9">+C13+1</f>
        <v>3</v>
      </c>
      <c r="D14" s="15" t="str">
        <f>IF(D13="Mandag","Tirsdag",IF(D13="Tirsdag","Onsdag",IF(D13="Onsdag","Torsdag",IF(D13="Torsdag","Fredag",IF(D13="Fredag","Lørdag",IF(D13="Lørdag","Søndag","Mandag"))))))</f>
        <v>Onsdag</v>
      </c>
      <c r="E14" s="85"/>
      <c r="F14" s="85"/>
      <c r="G14" s="14"/>
      <c r="H14" s="16">
        <f t="shared" si="0"/>
        <v>0</v>
      </c>
      <c r="I14" s="16">
        <f t="shared" si="8"/>
        <v>724</v>
      </c>
      <c r="J14" s="87">
        <f t="shared" si="1"/>
        <v>0</v>
      </c>
      <c r="K14" s="21" t="s">
        <v>16</v>
      </c>
      <c r="L14" s="29">
        <f>IF(E14+F14+G14=0,0,IF(AND(E14+F14=0,G14&gt;0),0,(INT(F14/100)*60+(F14/100-INT(F14/100))*100-(INT(E14/100)*60+(E14/100-INT(E14/100))*100)-(INT(G14/100)*60+(G14/100-INT(G14/100))*100))/60))</f>
        <v>0</v>
      </c>
      <c r="M14" s="29">
        <f>IF(L14&gt;0,INT(L14)*100+(L14-INT(L14))*60,-INT(-L14)*100+(L14+INT(-L14))*60)</f>
        <v>0</v>
      </c>
      <c r="N14" s="29">
        <f>IF(E14+F14+G14=0,0,IF(AND(E14+F14=0,G14&gt;0),-L$4,L14-(INT(I14/100)*60+(I14/100-INT(I14/100))*100)/60))</f>
        <v>0</v>
      </c>
      <c r="O14" s="29">
        <f t="shared" ref="O14" si="10">IF(N14&gt;=0,INT(N14)*100+(N14-INT(N14))*60,-INT(-N14)*100+(N14+INT(-N14))*60)</f>
        <v>0</v>
      </c>
      <c r="P14" s="29">
        <f t="shared" ref="P14" si="11">IF(OR(A14="h",D14="Lørdag",D14="Søndag"),0,$M$4)</f>
        <v>724</v>
      </c>
      <c r="Q14" s="11"/>
      <c r="R14" s="11"/>
      <c r="S14" s="11"/>
      <c r="T14" s="11"/>
      <c r="U14" s="11"/>
      <c r="V14" s="11"/>
      <c r="W14" s="11"/>
      <c r="X14" s="11"/>
      <c r="Y14" s="11"/>
    </row>
    <row r="15" spans="1:25" x14ac:dyDescent="0.3">
      <c r="C15" s="22">
        <f t="shared" si="9"/>
        <v>4</v>
      </c>
      <c r="D15" s="15" t="str">
        <f t="shared" si="7"/>
        <v>Torsdag</v>
      </c>
      <c r="E15" s="85"/>
      <c r="F15" s="85"/>
      <c r="G15" s="14"/>
      <c r="H15" s="16">
        <f t="shared" si="0"/>
        <v>0</v>
      </c>
      <c r="I15" s="16">
        <f t="shared" si="8"/>
        <v>724</v>
      </c>
      <c r="J15" s="87">
        <f t="shared" si="1"/>
        <v>0</v>
      </c>
      <c r="K15" s="21" t="s">
        <v>16</v>
      </c>
      <c r="L15" s="29">
        <f t="shared" ref="L15:L42" si="12">IF(E15+F15+G15=0,0,IF(AND(E15+F15=0,G15&gt;0),0,(INT(F15/100)*60+(F15/100-INT(F15/100))*100-(INT(E15/100)*60+(E15/100-INT(E15/100))*100)-(INT(G15/100)*60+(G15/100-INT(G15/100))*100))/60))</f>
        <v>0</v>
      </c>
      <c r="M15" s="29">
        <f t="shared" ref="M15:M42" si="13">IF(L15&gt;0,INT(L15)*100+(L15-INT(L15))*60,-INT(-L15)*100+(L15+INT(-L15))*60)</f>
        <v>0</v>
      </c>
      <c r="N15" s="29">
        <f t="shared" ref="N15:N42" si="14">IF(E15+F15+G15=0,0,IF(AND(E15+F15=0,G15&gt;0),-L$4,L15-(INT(I15/100)*60+(I15/100-INT(I15/100))*100)/60))</f>
        <v>0</v>
      </c>
      <c r="O15" s="29">
        <f t="shared" ref="O15:O42" si="15">IF(N15&gt;=0,INT(N15)*100+(N15-INT(N15))*60,-INT(-N15)*100+(N15+INT(-N15))*60)</f>
        <v>0</v>
      </c>
      <c r="P15" s="29">
        <f t="shared" ref="P15:P42" si="16">IF(OR(A15="h",D15="Lørdag",D15="Søndag"),0,$M$4)</f>
        <v>724</v>
      </c>
      <c r="Q15" s="11"/>
      <c r="R15" s="11"/>
      <c r="S15" s="11"/>
      <c r="T15" s="11"/>
      <c r="U15" s="11"/>
      <c r="V15" s="11"/>
      <c r="W15" s="11"/>
      <c r="X15" s="11"/>
      <c r="Y15" s="11"/>
    </row>
    <row r="16" spans="1:25" x14ac:dyDescent="0.3">
      <c r="B16" s="9" t="s">
        <v>115</v>
      </c>
      <c r="C16" s="22">
        <f t="shared" si="9"/>
        <v>5</v>
      </c>
      <c r="D16" s="15" t="str">
        <f t="shared" si="7"/>
        <v>Fredag</v>
      </c>
      <c r="E16" s="85"/>
      <c r="F16" s="85"/>
      <c r="G16" s="14"/>
      <c r="H16" s="16">
        <f t="shared" si="0"/>
        <v>0</v>
      </c>
      <c r="I16" s="16">
        <f t="shared" si="8"/>
        <v>724</v>
      </c>
      <c r="J16" s="87">
        <f t="shared" si="1"/>
        <v>0</v>
      </c>
      <c r="K16" s="21" t="s">
        <v>16</v>
      </c>
      <c r="L16" s="29">
        <f t="shared" si="12"/>
        <v>0</v>
      </c>
      <c r="M16" s="29">
        <f t="shared" si="13"/>
        <v>0</v>
      </c>
      <c r="N16" s="29">
        <f t="shared" si="14"/>
        <v>0</v>
      </c>
      <c r="O16" s="29">
        <f t="shared" si="15"/>
        <v>0</v>
      </c>
      <c r="P16" s="29">
        <f t="shared" si="16"/>
        <v>724</v>
      </c>
      <c r="Q16" s="11"/>
      <c r="R16" s="11"/>
      <c r="S16" s="11"/>
      <c r="T16" s="11"/>
      <c r="U16" s="11"/>
      <c r="V16" s="11"/>
      <c r="W16" s="11"/>
      <c r="X16" s="11"/>
      <c r="Y16" s="11"/>
    </row>
    <row r="17" spans="2:25" x14ac:dyDescent="0.3">
      <c r="B17" s="9" t="s">
        <v>115</v>
      </c>
      <c r="C17" s="22">
        <f t="shared" si="9"/>
        <v>6</v>
      </c>
      <c r="D17" s="15" t="str">
        <f t="shared" si="7"/>
        <v>Lørdag</v>
      </c>
      <c r="E17" s="85"/>
      <c r="F17" s="85"/>
      <c r="G17" s="14"/>
      <c r="H17" s="16">
        <f t="shared" ref="H17:H41" si="17">+M17</f>
        <v>0</v>
      </c>
      <c r="I17" s="16">
        <f t="shared" ref="I17:I42" si="18">+P17</f>
        <v>0</v>
      </c>
      <c r="J17" s="87">
        <f t="shared" ref="J17:J42" si="19">+O17</f>
        <v>0</v>
      </c>
      <c r="K17" s="72" t="s">
        <v>99</v>
      </c>
      <c r="L17" s="29">
        <f t="shared" si="12"/>
        <v>0</v>
      </c>
      <c r="M17" s="29">
        <f t="shared" si="13"/>
        <v>0</v>
      </c>
      <c r="N17" s="29">
        <f t="shared" si="14"/>
        <v>0</v>
      </c>
      <c r="O17" s="29">
        <f t="shared" si="15"/>
        <v>0</v>
      </c>
      <c r="P17" s="29">
        <f t="shared" si="16"/>
        <v>0</v>
      </c>
      <c r="Q17" s="11"/>
      <c r="R17" s="11"/>
      <c r="S17" s="11"/>
      <c r="T17" s="11"/>
      <c r="U17" s="11"/>
      <c r="V17" s="11"/>
      <c r="W17" s="11"/>
      <c r="X17" s="11"/>
      <c r="Y17" s="11"/>
    </row>
    <row r="18" spans="2:25" x14ac:dyDescent="0.3">
      <c r="B18" s="9" t="s">
        <v>115</v>
      </c>
      <c r="C18" s="22">
        <f t="shared" si="9"/>
        <v>7</v>
      </c>
      <c r="D18" s="15" t="str">
        <f t="shared" si="7"/>
        <v>Søndag</v>
      </c>
      <c r="E18" s="85"/>
      <c r="F18" s="85"/>
      <c r="G18" s="14"/>
      <c r="H18" s="16">
        <f t="shared" si="17"/>
        <v>0</v>
      </c>
      <c r="I18" s="16">
        <f t="shared" si="18"/>
        <v>0</v>
      </c>
      <c r="J18" s="87">
        <f t="shared" si="19"/>
        <v>0</v>
      </c>
      <c r="K18" s="21" t="s">
        <v>16</v>
      </c>
      <c r="L18" s="29">
        <f t="shared" si="12"/>
        <v>0</v>
      </c>
      <c r="M18" s="29">
        <f t="shared" si="13"/>
        <v>0</v>
      </c>
      <c r="N18" s="29">
        <f t="shared" si="14"/>
        <v>0</v>
      </c>
      <c r="O18" s="29">
        <f t="shared" si="15"/>
        <v>0</v>
      </c>
      <c r="P18" s="29">
        <f t="shared" si="16"/>
        <v>0</v>
      </c>
      <c r="Q18" s="11"/>
      <c r="R18" s="11"/>
      <c r="S18" s="11"/>
      <c r="T18" s="11"/>
      <c r="U18" s="11"/>
      <c r="V18" s="11"/>
      <c r="W18" s="11"/>
      <c r="X18" s="11"/>
      <c r="Y18" s="11"/>
    </row>
    <row r="19" spans="2:25" x14ac:dyDescent="0.3">
      <c r="B19" s="9" t="s">
        <v>115</v>
      </c>
      <c r="C19" s="22">
        <f t="shared" si="9"/>
        <v>8</v>
      </c>
      <c r="D19" s="15" t="str">
        <f>+D12</f>
        <v>Mandag</v>
      </c>
      <c r="E19" s="85"/>
      <c r="F19" s="85"/>
      <c r="G19" s="14"/>
      <c r="H19" s="16">
        <f t="shared" si="17"/>
        <v>0</v>
      </c>
      <c r="I19" s="16">
        <f t="shared" si="18"/>
        <v>724</v>
      </c>
      <c r="J19" s="87">
        <f t="shared" si="19"/>
        <v>0</v>
      </c>
      <c r="K19" s="72"/>
      <c r="L19" s="29">
        <f t="shared" si="12"/>
        <v>0</v>
      </c>
      <c r="M19" s="29">
        <f t="shared" si="13"/>
        <v>0</v>
      </c>
      <c r="N19" s="29">
        <f t="shared" si="14"/>
        <v>0</v>
      </c>
      <c r="O19" s="29">
        <f t="shared" si="15"/>
        <v>0</v>
      </c>
      <c r="P19" s="29">
        <f t="shared" si="16"/>
        <v>724</v>
      </c>
      <c r="Q19" s="11"/>
      <c r="R19" s="11"/>
      <c r="S19" s="11"/>
      <c r="T19" s="11"/>
      <c r="U19" s="11"/>
      <c r="V19" s="11"/>
      <c r="W19" s="11"/>
      <c r="X19" s="11"/>
      <c r="Y19" s="11"/>
    </row>
    <row r="20" spans="2:25" x14ac:dyDescent="0.3">
      <c r="B20" s="9">
        <v>2</v>
      </c>
      <c r="C20" s="22">
        <f t="shared" si="9"/>
        <v>9</v>
      </c>
      <c r="D20" s="15" t="str">
        <f t="shared" ref="D20:D42" si="20">+D13</f>
        <v>Tirsdag</v>
      </c>
      <c r="E20" s="85"/>
      <c r="F20" s="85"/>
      <c r="G20" s="14"/>
      <c r="H20" s="16">
        <f t="shared" si="17"/>
        <v>0</v>
      </c>
      <c r="I20" s="16">
        <f t="shared" si="18"/>
        <v>724</v>
      </c>
      <c r="J20" s="87">
        <f t="shared" si="19"/>
        <v>0</v>
      </c>
      <c r="K20" s="21" t="s">
        <v>16</v>
      </c>
      <c r="L20" s="29">
        <f t="shared" si="12"/>
        <v>0</v>
      </c>
      <c r="M20" s="29">
        <f t="shared" si="13"/>
        <v>0</v>
      </c>
      <c r="N20" s="29">
        <f t="shared" si="14"/>
        <v>0</v>
      </c>
      <c r="O20" s="29">
        <f t="shared" si="15"/>
        <v>0</v>
      </c>
      <c r="P20" s="29">
        <f t="shared" si="16"/>
        <v>724</v>
      </c>
      <c r="Q20" s="11"/>
      <c r="R20" s="11"/>
      <c r="S20" s="11"/>
      <c r="T20" s="11"/>
      <c r="U20" s="11"/>
      <c r="V20" s="11"/>
      <c r="W20" s="11"/>
      <c r="X20" s="11"/>
      <c r="Y20" s="11"/>
    </row>
    <row r="21" spans="2:25" x14ac:dyDescent="0.3">
      <c r="B21" s="9"/>
      <c r="C21" s="22">
        <f t="shared" si="9"/>
        <v>10</v>
      </c>
      <c r="D21" s="15" t="str">
        <f t="shared" si="20"/>
        <v>Onsdag</v>
      </c>
      <c r="E21" s="85"/>
      <c r="F21" s="85"/>
      <c r="G21" s="14"/>
      <c r="H21" s="16">
        <f t="shared" si="17"/>
        <v>0</v>
      </c>
      <c r="I21" s="16">
        <f t="shared" si="18"/>
        <v>724</v>
      </c>
      <c r="J21" s="87">
        <f t="shared" si="19"/>
        <v>0</v>
      </c>
      <c r="K21" s="21" t="s">
        <v>16</v>
      </c>
      <c r="L21" s="29">
        <f t="shared" si="12"/>
        <v>0</v>
      </c>
      <c r="M21" s="29">
        <f t="shared" si="13"/>
        <v>0</v>
      </c>
      <c r="N21" s="29">
        <f t="shared" si="14"/>
        <v>0</v>
      </c>
      <c r="O21" s="29">
        <f t="shared" si="15"/>
        <v>0</v>
      </c>
      <c r="P21" s="29">
        <f t="shared" si="16"/>
        <v>724</v>
      </c>
      <c r="Q21" s="11"/>
      <c r="R21" s="11"/>
      <c r="S21" s="11"/>
      <c r="T21" s="11"/>
      <c r="U21" s="11"/>
      <c r="V21" s="11"/>
      <c r="W21" s="11"/>
      <c r="X21" s="11"/>
      <c r="Y21" s="11"/>
    </row>
    <row r="22" spans="2:25" x14ac:dyDescent="0.3">
      <c r="C22" s="22">
        <f t="shared" si="9"/>
        <v>11</v>
      </c>
      <c r="D22" s="15" t="str">
        <f t="shared" si="20"/>
        <v>Torsdag</v>
      </c>
      <c r="E22" s="85"/>
      <c r="F22" s="85"/>
      <c r="G22" s="14"/>
      <c r="H22" s="16">
        <f t="shared" si="17"/>
        <v>0</v>
      </c>
      <c r="I22" s="16">
        <f t="shared" si="18"/>
        <v>724</v>
      </c>
      <c r="J22" s="87">
        <f t="shared" si="19"/>
        <v>0</v>
      </c>
      <c r="K22" s="21"/>
      <c r="L22" s="29">
        <f t="shared" si="12"/>
        <v>0</v>
      </c>
      <c r="M22" s="29">
        <f t="shared" si="13"/>
        <v>0</v>
      </c>
      <c r="N22" s="29">
        <f t="shared" si="14"/>
        <v>0</v>
      </c>
      <c r="O22" s="29">
        <f t="shared" si="15"/>
        <v>0</v>
      </c>
      <c r="P22" s="29">
        <f t="shared" si="16"/>
        <v>724</v>
      </c>
      <c r="Q22" s="11"/>
      <c r="R22" s="11"/>
      <c r="S22" s="11"/>
      <c r="T22" s="11"/>
      <c r="U22" s="11"/>
      <c r="V22" s="11"/>
      <c r="W22" s="11"/>
      <c r="X22" s="11"/>
      <c r="Y22" s="11"/>
    </row>
    <row r="23" spans="2:25" x14ac:dyDescent="0.3">
      <c r="B23" s="9" t="s">
        <v>115</v>
      </c>
      <c r="C23" s="22">
        <f t="shared" si="9"/>
        <v>12</v>
      </c>
      <c r="D23" s="15" t="str">
        <f t="shared" si="20"/>
        <v>Fredag</v>
      </c>
      <c r="E23" s="85"/>
      <c r="F23" s="85"/>
      <c r="G23" s="14"/>
      <c r="H23" s="16">
        <f t="shared" si="17"/>
        <v>0</v>
      </c>
      <c r="I23" s="16">
        <f t="shared" si="18"/>
        <v>724</v>
      </c>
      <c r="J23" s="87">
        <f t="shared" si="19"/>
        <v>0</v>
      </c>
      <c r="K23" s="21" t="s">
        <v>16</v>
      </c>
      <c r="L23" s="29">
        <f t="shared" si="12"/>
        <v>0</v>
      </c>
      <c r="M23" s="29">
        <f t="shared" si="13"/>
        <v>0</v>
      </c>
      <c r="N23" s="29">
        <f t="shared" si="14"/>
        <v>0</v>
      </c>
      <c r="O23" s="29">
        <f t="shared" si="15"/>
        <v>0</v>
      </c>
      <c r="P23" s="29">
        <f t="shared" si="16"/>
        <v>724</v>
      </c>
      <c r="Q23" s="11"/>
      <c r="R23" s="11"/>
      <c r="S23" s="11"/>
      <c r="T23" s="11"/>
      <c r="U23" s="11"/>
      <c r="V23" s="11"/>
      <c r="W23" s="11"/>
      <c r="X23" s="11"/>
      <c r="Y23" s="11"/>
    </row>
    <row r="24" spans="2:25" x14ac:dyDescent="0.3">
      <c r="B24" s="9" t="s">
        <v>115</v>
      </c>
      <c r="C24" s="22">
        <f t="shared" si="9"/>
        <v>13</v>
      </c>
      <c r="D24" s="15" t="str">
        <f t="shared" si="20"/>
        <v>Lørdag</v>
      </c>
      <c r="E24" s="85"/>
      <c r="F24" s="85"/>
      <c r="G24" s="14"/>
      <c r="H24" s="16">
        <f t="shared" si="17"/>
        <v>0</v>
      </c>
      <c r="I24" s="16">
        <f t="shared" si="18"/>
        <v>0</v>
      </c>
      <c r="J24" s="87">
        <f t="shared" si="19"/>
        <v>0</v>
      </c>
      <c r="K24" s="21" t="s">
        <v>16</v>
      </c>
      <c r="L24" s="29">
        <f t="shared" si="12"/>
        <v>0</v>
      </c>
      <c r="M24" s="29">
        <f t="shared" si="13"/>
        <v>0</v>
      </c>
      <c r="N24" s="29">
        <f t="shared" si="14"/>
        <v>0</v>
      </c>
      <c r="O24" s="29">
        <f t="shared" si="15"/>
        <v>0</v>
      </c>
      <c r="P24" s="29">
        <f t="shared" si="16"/>
        <v>0</v>
      </c>
      <c r="Q24" s="11"/>
      <c r="R24" s="11"/>
      <c r="S24" s="11"/>
      <c r="T24" s="11"/>
      <c r="U24" s="11"/>
      <c r="V24" s="11"/>
      <c r="W24" s="11"/>
      <c r="X24" s="11"/>
      <c r="Y24" s="11"/>
    </row>
    <row r="25" spans="2:25" x14ac:dyDescent="0.3">
      <c r="B25" s="9" t="s">
        <v>115</v>
      </c>
      <c r="C25" s="22">
        <f t="shared" si="9"/>
        <v>14</v>
      </c>
      <c r="D25" s="15" t="str">
        <f t="shared" si="20"/>
        <v>Søndag</v>
      </c>
      <c r="E25" s="85"/>
      <c r="F25" s="85"/>
      <c r="G25" s="14"/>
      <c r="H25" s="16">
        <f t="shared" si="17"/>
        <v>0</v>
      </c>
      <c r="I25" s="16">
        <f t="shared" si="18"/>
        <v>0</v>
      </c>
      <c r="J25" s="87">
        <f t="shared" si="19"/>
        <v>0</v>
      </c>
      <c r="K25" s="72"/>
      <c r="L25" s="29">
        <f t="shared" si="12"/>
        <v>0</v>
      </c>
      <c r="M25" s="29">
        <f t="shared" si="13"/>
        <v>0</v>
      </c>
      <c r="N25" s="29">
        <f t="shared" si="14"/>
        <v>0</v>
      </c>
      <c r="O25" s="29">
        <f t="shared" si="15"/>
        <v>0</v>
      </c>
      <c r="P25" s="29">
        <f t="shared" si="16"/>
        <v>0</v>
      </c>
      <c r="Q25" s="11"/>
      <c r="R25" s="11"/>
      <c r="S25" s="11"/>
      <c r="T25" s="11"/>
      <c r="U25" s="11"/>
      <c r="V25" s="11"/>
      <c r="W25" s="11"/>
      <c r="X25" s="11"/>
      <c r="Y25" s="11"/>
    </row>
    <row r="26" spans="2:25" x14ac:dyDescent="0.3">
      <c r="B26" s="9" t="s">
        <v>115</v>
      </c>
      <c r="C26" s="22">
        <f t="shared" si="9"/>
        <v>15</v>
      </c>
      <c r="D26" s="15" t="str">
        <f t="shared" si="20"/>
        <v>Mandag</v>
      </c>
      <c r="E26" s="85"/>
      <c r="F26" s="85"/>
      <c r="G26" s="14"/>
      <c r="H26" s="16">
        <f t="shared" si="17"/>
        <v>0</v>
      </c>
      <c r="I26" s="16">
        <f t="shared" si="18"/>
        <v>724</v>
      </c>
      <c r="J26" s="87">
        <f t="shared" si="19"/>
        <v>0</v>
      </c>
      <c r="K26" s="21" t="s">
        <v>16</v>
      </c>
      <c r="L26" s="29">
        <f t="shared" si="12"/>
        <v>0</v>
      </c>
      <c r="M26" s="29">
        <f t="shared" si="13"/>
        <v>0</v>
      </c>
      <c r="N26" s="29">
        <f t="shared" si="14"/>
        <v>0</v>
      </c>
      <c r="O26" s="29">
        <f t="shared" si="15"/>
        <v>0</v>
      </c>
      <c r="P26" s="29">
        <f t="shared" si="16"/>
        <v>724</v>
      </c>
      <c r="Q26" s="11"/>
      <c r="R26" s="11"/>
      <c r="S26" s="11"/>
      <c r="T26" s="11"/>
      <c r="U26" s="11"/>
      <c r="V26" s="11"/>
      <c r="W26" s="11"/>
      <c r="X26" s="11"/>
      <c r="Y26" s="11"/>
    </row>
    <row r="27" spans="2:25" x14ac:dyDescent="0.3">
      <c r="B27" s="9">
        <v>3</v>
      </c>
      <c r="C27" s="22">
        <f t="shared" si="9"/>
        <v>16</v>
      </c>
      <c r="D27" s="15" t="str">
        <f t="shared" si="20"/>
        <v>Tirsdag</v>
      </c>
      <c r="E27" s="85"/>
      <c r="F27" s="85"/>
      <c r="G27" s="14"/>
      <c r="H27" s="16">
        <f t="shared" si="17"/>
        <v>0</v>
      </c>
      <c r="I27" s="16">
        <f t="shared" si="18"/>
        <v>724</v>
      </c>
      <c r="J27" s="87">
        <f t="shared" si="19"/>
        <v>0</v>
      </c>
      <c r="K27" s="21" t="s">
        <v>16</v>
      </c>
      <c r="L27" s="29">
        <f t="shared" si="12"/>
        <v>0</v>
      </c>
      <c r="M27" s="29">
        <f t="shared" si="13"/>
        <v>0</v>
      </c>
      <c r="N27" s="29">
        <f t="shared" si="14"/>
        <v>0</v>
      </c>
      <c r="O27" s="29">
        <f t="shared" si="15"/>
        <v>0</v>
      </c>
      <c r="P27" s="29">
        <f t="shared" si="16"/>
        <v>724</v>
      </c>
      <c r="Q27" s="11"/>
      <c r="R27" s="11"/>
      <c r="S27" s="11"/>
      <c r="T27" s="11"/>
      <c r="U27" s="11"/>
      <c r="V27" s="11"/>
      <c r="W27" s="11"/>
      <c r="X27" s="11"/>
      <c r="Y27" s="11"/>
    </row>
    <row r="28" spans="2:25" x14ac:dyDescent="0.3">
      <c r="B28" s="9"/>
      <c r="C28" s="22">
        <f t="shared" si="9"/>
        <v>17</v>
      </c>
      <c r="D28" s="15" t="str">
        <f t="shared" si="20"/>
        <v>Onsdag</v>
      </c>
      <c r="E28" s="85"/>
      <c r="F28" s="85"/>
      <c r="G28" s="14"/>
      <c r="H28" s="16">
        <f t="shared" si="17"/>
        <v>0</v>
      </c>
      <c r="I28" s="16">
        <f t="shared" si="18"/>
        <v>724</v>
      </c>
      <c r="J28" s="87">
        <f t="shared" si="19"/>
        <v>0</v>
      </c>
      <c r="K28" s="21" t="s">
        <v>16</v>
      </c>
      <c r="L28" s="29">
        <f t="shared" si="12"/>
        <v>0</v>
      </c>
      <c r="M28" s="29">
        <f t="shared" si="13"/>
        <v>0</v>
      </c>
      <c r="N28" s="29">
        <f t="shared" si="14"/>
        <v>0</v>
      </c>
      <c r="O28" s="29">
        <f t="shared" si="15"/>
        <v>0</v>
      </c>
      <c r="P28" s="29">
        <f t="shared" si="16"/>
        <v>724</v>
      </c>
      <c r="Q28" s="11"/>
      <c r="R28" s="11"/>
      <c r="S28" s="11"/>
      <c r="T28" s="11"/>
      <c r="U28" s="11"/>
      <c r="V28" s="11"/>
      <c r="W28" s="11"/>
      <c r="X28" s="11"/>
      <c r="Y28" s="11"/>
    </row>
    <row r="29" spans="2:25" x14ac:dyDescent="0.3">
      <c r="C29" s="22">
        <f t="shared" si="9"/>
        <v>18</v>
      </c>
      <c r="D29" s="15" t="str">
        <f t="shared" si="20"/>
        <v>Torsdag</v>
      </c>
      <c r="E29" s="85"/>
      <c r="F29" s="85"/>
      <c r="G29" s="14"/>
      <c r="H29" s="16">
        <f t="shared" si="17"/>
        <v>0</v>
      </c>
      <c r="I29" s="16">
        <f t="shared" si="18"/>
        <v>724</v>
      </c>
      <c r="J29" s="87">
        <f t="shared" si="19"/>
        <v>0</v>
      </c>
      <c r="K29" s="21"/>
      <c r="L29" s="29">
        <f t="shared" si="12"/>
        <v>0</v>
      </c>
      <c r="M29" s="29">
        <f t="shared" si="13"/>
        <v>0</v>
      </c>
      <c r="N29" s="29">
        <f t="shared" si="14"/>
        <v>0</v>
      </c>
      <c r="O29" s="29">
        <f t="shared" si="15"/>
        <v>0</v>
      </c>
      <c r="P29" s="29">
        <f t="shared" si="16"/>
        <v>724</v>
      </c>
      <c r="Q29" s="11"/>
      <c r="R29" s="11"/>
      <c r="S29" s="11"/>
      <c r="T29" s="11"/>
      <c r="U29" s="11"/>
      <c r="V29" s="11"/>
      <c r="W29" s="11"/>
      <c r="X29" s="11"/>
      <c r="Y29" s="11"/>
    </row>
    <row r="30" spans="2:25" x14ac:dyDescent="0.3">
      <c r="B30" s="9" t="s">
        <v>115</v>
      </c>
      <c r="C30" s="22">
        <f t="shared" si="9"/>
        <v>19</v>
      </c>
      <c r="D30" s="15" t="str">
        <f t="shared" si="20"/>
        <v>Fredag</v>
      </c>
      <c r="E30" s="85"/>
      <c r="F30" s="85"/>
      <c r="G30" s="14"/>
      <c r="H30" s="16">
        <f t="shared" si="17"/>
        <v>0</v>
      </c>
      <c r="I30" s="16">
        <f t="shared" si="18"/>
        <v>724</v>
      </c>
      <c r="J30" s="87">
        <f t="shared" si="19"/>
        <v>0</v>
      </c>
      <c r="K30" s="21" t="s">
        <v>16</v>
      </c>
      <c r="L30" s="29">
        <f t="shared" si="12"/>
        <v>0</v>
      </c>
      <c r="M30" s="29">
        <f t="shared" si="13"/>
        <v>0</v>
      </c>
      <c r="N30" s="29">
        <f t="shared" si="14"/>
        <v>0</v>
      </c>
      <c r="O30" s="29">
        <f t="shared" si="15"/>
        <v>0</v>
      </c>
      <c r="P30" s="29">
        <f t="shared" si="16"/>
        <v>724</v>
      </c>
      <c r="Q30" s="11"/>
      <c r="R30" s="11"/>
      <c r="S30" s="11"/>
      <c r="T30" s="11"/>
      <c r="U30" s="11"/>
      <c r="V30" s="11"/>
      <c r="W30" s="11"/>
      <c r="X30" s="11"/>
      <c r="Y30" s="11"/>
    </row>
    <row r="31" spans="2:25" x14ac:dyDescent="0.3">
      <c r="B31" s="9" t="s">
        <v>115</v>
      </c>
      <c r="C31" s="22">
        <f t="shared" si="9"/>
        <v>20</v>
      </c>
      <c r="D31" s="15" t="str">
        <f t="shared" si="20"/>
        <v>Lørdag</v>
      </c>
      <c r="E31" s="85"/>
      <c r="F31" s="85"/>
      <c r="G31" s="14"/>
      <c r="H31" s="16">
        <f t="shared" si="17"/>
        <v>0</v>
      </c>
      <c r="I31" s="16">
        <f t="shared" si="18"/>
        <v>0</v>
      </c>
      <c r="J31" s="87">
        <f t="shared" si="19"/>
        <v>0</v>
      </c>
      <c r="K31" s="21" t="s">
        <v>16</v>
      </c>
      <c r="L31" s="29">
        <f t="shared" si="12"/>
        <v>0</v>
      </c>
      <c r="M31" s="29">
        <f t="shared" si="13"/>
        <v>0</v>
      </c>
      <c r="N31" s="29">
        <f t="shared" si="14"/>
        <v>0</v>
      </c>
      <c r="O31" s="29">
        <f t="shared" si="15"/>
        <v>0</v>
      </c>
      <c r="P31" s="29">
        <f t="shared" si="16"/>
        <v>0</v>
      </c>
      <c r="Q31" s="11"/>
      <c r="R31" s="11"/>
      <c r="S31" s="11"/>
      <c r="T31" s="11"/>
      <c r="U31" s="11"/>
      <c r="V31" s="11"/>
      <c r="W31" s="11"/>
      <c r="X31" s="11"/>
      <c r="Y31" s="11"/>
    </row>
    <row r="32" spans="2:25" x14ac:dyDescent="0.3">
      <c r="B32" s="9" t="s">
        <v>115</v>
      </c>
      <c r="C32" s="22">
        <f t="shared" si="9"/>
        <v>21</v>
      </c>
      <c r="D32" s="15" t="str">
        <f t="shared" si="20"/>
        <v>Søndag</v>
      </c>
      <c r="E32" s="85"/>
      <c r="F32" s="85"/>
      <c r="G32" s="14"/>
      <c r="H32" s="16">
        <f t="shared" si="17"/>
        <v>0</v>
      </c>
      <c r="I32" s="16">
        <f t="shared" si="18"/>
        <v>0</v>
      </c>
      <c r="J32" s="87">
        <f t="shared" si="19"/>
        <v>0</v>
      </c>
      <c r="K32" s="21" t="s">
        <v>16</v>
      </c>
      <c r="L32" s="29">
        <f t="shared" si="12"/>
        <v>0</v>
      </c>
      <c r="M32" s="29">
        <f t="shared" si="13"/>
        <v>0</v>
      </c>
      <c r="N32" s="29">
        <f t="shared" si="14"/>
        <v>0</v>
      </c>
      <c r="O32" s="29">
        <f t="shared" si="15"/>
        <v>0</v>
      </c>
      <c r="P32" s="29">
        <f t="shared" si="16"/>
        <v>0</v>
      </c>
      <c r="Q32" s="11"/>
      <c r="R32" s="11"/>
      <c r="S32" s="11"/>
      <c r="T32" s="11"/>
      <c r="U32" s="11"/>
      <c r="V32" s="11"/>
      <c r="W32" s="11"/>
      <c r="X32" s="11"/>
      <c r="Y32" s="11"/>
    </row>
    <row r="33" spans="2:25" x14ac:dyDescent="0.3">
      <c r="B33" s="9" t="s">
        <v>115</v>
      </c>
      <c r="C33" s="22">
        <f t="shared" si="9"/>
        <v>22</v>
      </c>
      <c r="D33" s="15" t="str">
        <f t="shared" si="20"/>
        <v>Mandag</v>
      </c>
      <c r="E33" s="85"/>
      <c r="F33" s="85"/>
      <c r="G33" s="14"/>
      <c r="H33" s="16">
        <f t="shared" si="17"/>
        <v>0</v>
      </c>
      <c r="I33" s="16">
        <f t="shared" si="18"/>
        <v>724</v>
      </c>
      <c r="J33" s="87">
        <f t="shared" si="19"/>
        <v>0</v>
      </c>
      <c r="K33" s="21" t="s">
        <v>16</v>
      </c>
      <c r="L33" s="29">
        <f t="shared" si="12"/>
        <v>0</v>
      </c>
      <c r="M33" s="29">
        <f t="shared" si="13"/>
        <v>0</v>
      </c>
      <c r="N33" s="29">
        <f t="shared" si="14"/>
        <v>0</v>
      </c>
      <c r="O33" s="29">
        <f t="shared" si="15"/>
        <v>0</v>
      </c>
      <c r="P33" s="29">
        <f t="shared" si="16"/>
        <v>724</v>
      </c>
      <c r="Q33" s="11"/>
      <c r="R33" s="11"/>
      <c r="S33" s="11"/>
      <c r="T33" s="11"/>
      <c r="U33" s="11"/>
      <c r="V33" s="11"/>
      <c r="W33" s="11"/>
      <c r="X33" s="11"/>
      <c r="Y33" s="11"/>
    </row>
    <row r="34" spans="2:25" x14ac:dyDescent="0.3">
      <c r="B34" s="9">
        <v>4</v>
      </c>
      <c r="C34" s="22">
        <f t="shared" si="9"/>
        <v>23</v>
      </c>
      <c r="D34" s="15" t="str">
        <f t="shared" si="20"/>
        <v>Tirsdag</v>
      </c>
      <c r="E34" s="85"/>
      <c r="F34" s="85"/>
      <c r="G34" s="14"/>
      <c r="H34" s="16">
        <f t="shared" si="17"/>
        <v>0</v>
      </c>
      <c r="I34" s="16">
        <f t="shared" si="18"/>
        <v>724</v>
      </c>
      <c r="J34" s="87">
        <f t="shared" si="19"/>
        <v>0</v>
      </c>
      <c r="K34" s="21" t="s">
        <v>16</v>
      </c>
      <c r="L34" s="29">
        <f t="shared" si="12"/>
        <v>0</v>
      </c>
      <c r="M34" s="29">
        <f t="shared" si="13"/>
        <v>0</v>
      </c>
      <c r="N34" s="29">
        <f t="shared" si="14"/>
        <v>0</v>
      </c>
      <c r="O34" s="29">
        <f t="shared" si="15"/>
        <v>0</v>
      </c>
      <c r="P34" s="29">
        <f t="shared" si="16"/>
        <v>724</v>
      </c>
      <c r="Q34" s="11"/>
      <c r="R34" s="11"/>
      <c r="S34" s="11"/>
      <c r="T34" s="11"/>
      <c r="U34" s="11"/>
      <c r="V34" s="11"/>
      <c r="W34" s="11"/>
      <c r="X34" s="11"/>
      <c r="Y34" s="11"/>
    </row>
    <row r="35" spans="2:25" x14ac:dyDescent="0.3">
      <c r="B35" s="9"/>
      <c r="C35" s="22">
        <f t="shared" si="9"/>
        <v>24</v>
      </c>
      <c r="D35" s="15" t="str">
        <f t="shared" si="20"/>
        <v>Onsdag</v>
      </c>
      <c r="E35" s="85"/>
      <c r="F35" s="85"/>
      <c r="G35" s="14"/>
      <c r="H35" s="16">
        <f t="shared" si="17"/>
        <v>0</v>
      </c>
      <c r="I35" s="16">
        <f t="shared" si="18"/>
        <v>724</v>
      </c>
      <c r="J35" s="87">
        <f t="shared" si="19"/>
        <v>0</v>
      </c>
      <c r="K35" s="72" t="s">
        <v>107</v>
      </c>
      <c r="L35" s="29">
        <f t="shared" si="12"/>
        <v>0</v>
      </c>
      <c r="M35" s="29">
        <f t="shared" si="13"/>
        <v>0</v>
      </c>
      <c r="N35" s="29">
        <f t="shared" si="14"/>
        <v>0</v>
      </c>
      <c r="O35" s="29">
        <f t="shared" si="15"/>
        <v>0</v>
      </c>
      <c r="P35" s="29">
        <f t="shared" si="16"/>
        <v>724</v>
      </c>
      <c r="Q35" s="11"/>
      <c r="R35" s="11"/>
      <c r="S35" s="11"/>
      <c r="T35" s="11"/>
      <c r="U35" s="11"/>
      <c r="V35" s="11"/>
      <c r="W35" s="11"/>
      <c r="X35" s="11"/>
      <c r="Y35" s="11"/>
    </row>
    <row r="36" spans="2:25" ht="15.6" customHeight="1" x14ac:dyDescent="0.3">
      <c r="C36" s="22">
        <f t="shared" si="9"/>
        <v>25</v>
      </c>
      <c r="D36" s="15" t="str">
        <f t="shared" si="20"/>
        <v>Torsdag</v>
      </c>
      <c r="E36" s="85"/>
      <c r="F36" s="85"/>
      <c r="G36" s="14"/>
      <c r="H36" s="16">
        <f t="shared" si="17"/>
        <v>0</v>
      </c>
      <c r="I36" s="16">
        <f t="shared" si="18"/>
        <v>724</v>
      </c>
      <c r="J36" s="87">
        <f t="shared" si="19"/>
        <v>0</v>
      </c>
      <c r="K36" s="21"/>
      <c r="L36" s="29">
        <f t="shared" si="12"/>
        <v>0</v>
      </c>
      <c r="M36" s="29">
        <f t="shared" si="13"/>
        <v>0</v>
      </c>
      <c r="N36" s="29">
        <f t="shared" si="14"/>
        <v>0</v>
      </c>
      <c r="O36" s="29">
        <f t="shared" si="15"/>
        <v>0</v>
      </c>
      <c r="P36" s="29">
        <f t="shared" si="16"/>
        <v>724</v>
      </c>
      <c r="Q36" s="11"/>
      <c r="R36" s="11"/>
      <c r="S36" s="11"/>
      <c r="T36" s="11"/>
      <c r="U36" s="11"/>
      <c r="V36" s="11"/>
      <c r="W36" s="11"/>
      <c r="X36" s="11"/>
      <c r="Y36" s="11"/>
    </row>
    <row r="37" spans="2:25" x14ac:dyDescent="0.3">
      <c r="B37" s="9" t="s">
        <v>115</v>
      </c>
      <c r="C37" s="22">
        <f t="shared" si="9"/>
        <v>26</v>
      </c>
      <c r="D37" s="15" t="str">
        <f t="shared" si="20"/>
        <v>Fredag</v>
      </c>
      <c r="E37" s="85"/>
      <c r="F37" s="85"/>
      <c r="G37" s="14"/>
      <c r="H37" s="16">
        <f t="shared" si="17"/>
        <v>0</v>
      </c>
      <c r="I37" s="16">
        <f t="shared" si="18"/>
        <v>724</v>
      </c>
      <c r="J37" s="87">
        <f t="shared" si="19"/>
        <v>0</v>
      </c>
      <c r="K37" s="21" t="s">
        <v>16</v>
      </c>
      <c r="L37" s="29">
        <f t="shared" si="12"/>
        <v>0</v>
      </c>
      <c r="M37" s="29">
        <f t="shared" si="13"/>
        <v>0</v>
      </c>
      <c r="N37" s="29">
        <f t="shared" si="14"/>
        <v>0</v>
      </c>
      <c r="O37" s="29">
        <f t="shared" si="15"/>
        <v>0</v>
      </c>
      <c r="P37" s="29">
        <f t="shared" si="16"/>
        <v>724</v>
      </c>
      <c r="Q37" s="11"/>
      <c r="R37" s="11"/>
      <c r="S37" s="11"/>
      <c r="T37" s="11"/>
      <c r="U37" s="11"/>
      <c r="V37" s="11"/>
      <c r="W37" s="11"/>
      <c r="X37" s="11"/>
      <c r="Y37" s="11"/>
    </row>
    <row r="38" spans="2:25" x14ac:dyDescent="0.3">
      <c r="B38" s="9" t="s">
        <v>115</v>
      </c>
      <c r="C38" s="22">
        <f t="shared" si="9"/>
        <v>27</v>
      </c>
      <c r="D38" s="15" t="str">
        <f t="shared" si="20"/>
        <v>Lørdag</v>
      </c>
      <c r="E38" s="85"/>
      <c r="F38" s="85"/>
      <c r="G38" s="14"/>
      <c r="H38" s="16">
        <f t="shared" si="17"/>
        <v>0</v>
      </c>
      <c r="I38" s="16">
        <f t="shared" si="18"/>
        <v>0</v>
      </c>
      <c r="J38" s="87">
        <f t="shared" si="19"/>
        <v>0</v>
      </c>
      <c r="K38" s="72"/>
      <c r="L38" s="29">
        <f t="shared" si="12"/>
        <v>0</v>
      </c>
      <c r="M38" s="29">
        <f t="shared" si="13"/>
        <v>0</v>
      </c>
      <c r="N38" s="29">
        <f t="shared" si="14"/>
        <v>0</v>
      </c>
      <c r="O38" s="29">
        <f t="shared" si="15"/>
        <v>0</v>
      </c>
      <c r="P38" s="29">
        <f t="shared" si="16"/>
        <v>0</v>
      </c>
      <c r="Q38" s="11"/>
      <c r="R38" s="11"/>
      <c r="S38" s="11"/>
      <c r="T38" s="11"/>
      <c r="U38" s="11"/>
      <c r="V38" s="11"/>
      <c r="W38" s="11"/>
      <c r="X38" s="11"/>
      <c r="Y38" s="11"/>
    </row>
    <row r="39" spans="2:25" x14ac:dyDescent="0.3">
      <c r="B39" s="9" t="s">
        <v>115</v>
      </c>
      <c r="C39" s="22">
        <f t="shared" si="9"/>
        <v>28</v>
      </c>
      <c r="D39" s="15" t="str">
        <f t="shared" si="20"/>
        <v>Søndag</v>
      </c>
      <c r="E39" s="85"/>
      <c r="F39" s="85"/>
      <c r="G39" s="14"/>
      <c r="H39" s="16">
        <f t="shared" si="17"/>
        <v>0</v>
      </c>
      <c r="I39" s="16">
        <f t="shared" si="18"/>
        <v>0</v>
      </c>
      <c r="J39" s="87">
        <f t="shared" si="19"/>
        <v>0</v>
      </c>
      <c r="K39" s="21" t="s">
        <v>16</v>
      </c>
      <c r="L39" s="29">
        <f t="shared" si="12"/>
        <v>0</v>
      </c>
      <c r="M39" s="29">
        <f t="shared" si="13"/>
        <v>0</v>
      </c>
      <c r="N39" s="29">
        <f t="shared" si="14"/>
        <v>0</v>
      </c>
      <c r="O39" s="29">
        <f t="shared" si="15"/>
        <v>0</v>
      </c>
      <c r="P39" s="29">
        <f t="shared" si="16"/>
        <v>0</v>
      </c>
      <c r="Q39" s="11"/>
      <c r="R39" s="11"/>
      <c r="S39" s="11"/>
      <c r="T39" s="11"/>
      <c r="U39" s="11"/>
      <c r="V39" s="11"/>
      <c r="W39" s="11"/>
      <c r="X39" s="11"/>
      <c r="Y39" s="11"/>
    </row>
    <row r="40" spans="2:25" x14ac:dyDescent="0.3">
      <c r="B40" s="9" t="s">
        <v>115</v>
      </c>
      <c r="C40" s="22">
        <f t="shared" si="9"/>
        <v>29</v>
      </c>
      <c r="D40" s="15" t="str">
        <f t="shared" si="20"/>
        <v>Mandag</v>
      </c>
      <c r="E40" s="85"/>
      <c r="F40" s="85"/>
      <c r="G40" s="14"/>
      <c r="H40" s="16">
        <f t="shared" si="17"/>
        <v>0</v>
      </c>
      <c r="I40" s="16">
        <f t="shared" si="18"/>
        <v>724</v>
      </c>
      <c r="J40" s="87">
        <f t="shared" si="19"/>
        <v>0</v>
      </c>
      <c r="K40" s="21" t="s">
        <v>16</v>
      </c>
      <c r="L40" s="29">
        <f t="shared" si="12"/>
        <v>0</v>
      </c>
      <c r="M40" s="29">
        <f t="shared" si="13"/>
        <v>0</v>
      </c>
      <c r="N40" s="29">
        <f t="shared" si="14"/>
        <v>0</v>
      </c>
      <c r="O40" s="29">
        <f t="shared" si="15"/>
        <v>0</v>
      </c>
      <c r="P40" s="29">
        <f t="shared" si="16"/>
        <v>724</v>
      </c>
      <c r="Q40" s="11"/>
      <c r="R40" s="11"/>
      <c r="S40" s="11"/>
      <c r="T40" s="11"/>
      <c r="U40" s="11"/>
      <c r="V40" s="11"/>
      <c r="W40" s="11"/>
      <c r="X40" s="11"/>
      <c r="Y40" s="11"/>
    </row>
    <row r="41" spans="2:25" x14ac:dyDescent="0.3">
      <c r="B41" s="9">
        <v>5</v>
      </c>
      <c r="C41" s="22">
        <f t="shared" si="9"/>
        <v>30</v>
      </c>
      <c r="D41" s="15" t="str">
        <f t="shared" si="20"/>
        <v>Tirsdag</v>
      </c>
      <c r="E41" s="85"/>
      <c r="F41" s="85"/>
      <c r="G41" s="14"/>
      <c r="H41" s="16">
        <f t="shared" si="17"/>
        <v>0</v>
      </c>
      <c r="I41" s="16">
        <f t="shared" si="18"/>
        <v>724</v>
      </c>
      <c r="J41" s="87">
        <f t="shared" si="19"/>
        <v>0</v>
      </c>
      <c r="K41" s="21" t="s">
        <v>16</v>
      </c>
      <c r="L41" s="29">
        <f t="shared" si="12"/>
        <v>0</v>
      </c>
      <c r="M41" s="29">
        <f t="shared" si="13"/>
        <v>0</v>
      </c>
      <c r="N41" s="29">
        <f t="shared" si="14"/>
        <v>0</v>
      </c>
      <c r="O41" s="29">
        <f t="shared" si="15"/>
        <v>0</v>
      </c>
      <c r="P41" s="29">
        <f t="shared" si="16"/>
        <v>724</v>
      </c>
      <c r="Q41" s="11"/>
      <c r="R41" s="11"/>
      <c r="S41" s="11"/>
      <c r="T41" s="11"/>
      <c r="U41" s="11"/>
      <c r="V41" s="11"/>
      <c r="W41" s="11"/>
      <c r="X41" s="11"/>
      <c r="Y41" s="11"/>
    </row>
    <row r="42" spans="2:25" ht="15" thickBot="1" x14ac:dyDescent="0.35">
      <c r="C42" s="23">
        <f t="shared" si="9"/>
        <v>31</v>
      </c>
      <c r="D42" s="24" t="str">
        <f t="shared" si="20"/>
        <v>Onsdag</v>
      </c>
      <c r="E42" s="86"/>
      <c r="F42" s="86"/>
      <c r="G42" s="25"/>
      <c r="H42" s="26">
        <f t="shared" ref="H42" si="21">+M42</f>
        <v>0</v>
      </c>
      <c r="I42" s="26">
        <f t="shared" si="18"/>
        <v>724</v>
      </c>
      <c r="J42" s="88">
        <f t="shared" si="19"/>
        <v>0</v>
      </c>
      <c r="K42" s="73"/>
      <c r="L42" s="29">
        <f t="shared" si="12"/>
        <v>0</v>
      </c>
      <c r="M42" s="29">
        <f t="shared" si="13"/>
        <v>0</v>
      </c>
      <c r="N42" s="29">
        <f t="shared" si="14"/>
        <v>0</v>
      </c>
      <c r="O42" s="29">
        <f t="shared" si="15"/>
        <v>0</v>
      </c>
      <c r="P42" s="29">
        <f t="shared" si="16"/>
        <v>724</v>
      </c>
      <c r="Q42" s="11"/>
      <c r="R42" s="11"/>
      <c r="S42" s="11"/>
      <c r="T42" s="11"/>
      <c r="U42" s="11"/>
      <c r="V42" s="11"/>
      <c r="W42" s="11"/>
      <c r="X42" s="11"/>
      <c r="Y42" s="11"/>
    </row>
  </sheetData>
  <mergeCells count="11">
    <mergeCell ref="C1:J1"/>
    <mergeCell ref="D4:G4"/>
    <mergeCell ref="C6:D6"/>
    <mergeCell ref="F6:G6"/>
    <mergeCell ref="I6:J6"/>
    <mergeCell ref="I7:J7"/>
    <mergeCell ref="I8:J8"/>
    <mergeCell ref="C7:D7"/>
    <mergeCell ref="C8:D8"/>
    <mergeCell ref="F7:G7"/>
    <mergeCell ref="F8:G8"/>
  </mergeCells>
  <conditionalFormatting sqref="C12:C42">
    <cfRule type="expression" dxfId="33" priority="6">
      <formula>+$P12=0</formula>
    </cfRule>
  </conditionalFormatting>
  <conditionalFormatting sqref="D12:K42">
    <cfRule type="expression" dxfId="32" priority="2">
      <formula>+$P12=0</formula>
    </cfRule>
  </conditionalFormatting>
  <conditionalFormatting sqref="E13:F42">
    <cfRule type="expression" dxfId="31" priority="1">
      <formula>+$P13=0</formula>
    </cfRule>
  </conditionalFormatting>
  <dataValidations count="1">
    <dataValidation type="whole" allowBlank="1" showErrorMessage="1" error="Du skal indberette tiden som hele tal_x000a_Kvart over 8 skal være 815_x000a__x000a_Tallet skal være mellem 0 og 2400" sqref="E12:G42" xr:uid="{00000000-0002-0000-0100-000000000000}">
      <formula1>0</formula1>
      <formula2>2400</formula2>
    </dataValidation>
  </dataValidations>
  <pageMargins left="0.7" right="0.7" top="0.75" bottom="0.75" header="0.3" footer="0.3"/>
  <pageSetup paperSize="9" scale="81"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3C3088-2728-4E91-AD6B-413086AECEF1}">
  <dimension ref="A1:J101"/>
  <sheetViews>
    <sheetView topLeftCell="A49" workbookViewId="0">
      <selection activeCell="E37" sqref="E37"/>
    </sheetView>
  </sheetViews>
  <sheetFormatPr defaultRowHeight="14.4" x14ac:dyDescent="0.3"/>
  <cols>
    <col min="9" max="9" width="26.44140625" customWidth="1"/>
  </cols>
  <sheetData>
    <row r="1" spans="1:10" ht="23.4" x14ac:dyDescent="0.45">
      <c r="A1" s="56" t="s">
        <v>148</v>
      </c>
      <c r="J1" s="57"/>
    </row>
    <row r="3" spans="1:10" x14ac:dyDescent="0.3">
      <c r="A3" s="32" t="s">
        <v>149</v>
      </c>
    </row>
    <row r="4" spans="1:10" x14ac:dyDescent="0.3">
      <c r="H4" s="103" t="s">
        <v>150</v>
      </c>
      <c r="I4" s="103"/>
    </row>
    <row r="5" spans="1:10" ht="22.8" x14ac:dyDescent="0.4">
      <c r="A5" s="106" t="s">
        <v>109</v>
      </c>
      <c r="B5" s="107"/>
      <c r="C5" s="107"/>
      <c r="D5" s="107"/>
      <c r="E5" s="107"/>
      <c r="F5" s="107"/>
      <c r="G5" s="107"/>
      <c r="H5" s="107"/>
    </row>
    <row r="6" spans="1:10" x14ac:dyDescent="0.3">
      <c r="A6" s="33"/>
      <c r="B6" s="33"/>
      <c r="C6" s="33"/>
      <c r="D6" s="33"/>
      <c r="E6" s="33"/>
      <c r="F6" s="33"/>
      <c r="G6" s="33"/>
      <c r="H6" s="33"/>
    </row>
    <row r="7" spans="1:10" ht="15" thickBot="1" x14ac:dyDescent="0.35">
      <c r="A7" s="34"/>
      <c r="B7" s="34"/>
      <c r="C7" s="34"/>
      <c r="D7" s="34"/>
      <c r="E7" s="34"/>
      <c r="F7" s="34"/>
      <c r="G7" s="34"/>
      <c r="H7" s="34"/>
    </row>
    <row r="8" spans="1:10" ht="15" thickBot="1" x14ac:dyDescent="0.35">
      <c r="A8" s="53" t="s">
        <v>0</v>
      </c>
      <c r="B8" s="108"/>
      <c r="C8" s="108"/>
      <c r="D8" s="108"/>
      <c r="E8" s="108"/>
      <c r="F8" s="34"/>
      <c r="G8" s="54" t="s">
        <v>23</v>
      </c>
      <c r="H8" s="97">
        <v>37</v>
      </c>
    </row>
    <row r="9" spans="1:10" ht="15" thickBot="1" x14ac:dyDescent="0.35"/>
    <row r="10" spans="1:10" ht="15.6" x14ac:dyDescent="0.3">
      <c r="A10" s="109" t="s">
        <v>1</v>
      </c>
      <c r="B10" s="110"/>
      <c r="C10" s="31"/>
      <c r="D10" s="109" t="s">
        <v>2</v>
      </c>
      <c r="E10" s="110"/>
      <c r="F10" s="31"/>
      <c r="G10" s="109" t="s">
        <v>3</v>
      </c>
      <c r="H10" s="110"/>
    </row>
    <row r="11" spans="1:10" ht="15.6" x14ac:dyDescent="0.3">
      <c r="A11" s="111">
        <v>0</v>
      </c>
      <c r="B11" s="112"/>
      <c r="C11" s="35"/>
      <c r="D11" s="113">
        <v>0</v>
      </c>
      <c r="E11" s="114"/>
      <c r="F11" s="31"/>
      <c r="G11" s="113">
        <v>0</v>
      </c>
      <c r="H11" s="114"/>
    </row>
    <row r="12" spans="1:10" ht="16.2" thickBot="1" x14ac:dyDescent="0.35">
      <c r="A12" s="104"/>
      <c r="B12" s="105"/>
      <c r="C12" s="31"/>
      <c r="D12" s="104"/>
      <c r="E12" s="105"/>
      <c r="F12" s="31"/>
      <c r="G12" s="104"/>
      <c r="H12" s="105"/>
    </row>
    <row r="15" spans="1:10" x14ac:dyDescent="0.3">
      <c r="A15" s="102" t="s">
        <v>151</v>
      </c>
      <c r="B15" s="102"/>
      <c r="C15" s="102"/>
      <c r="D15" s="102" t="s">
        <v>152</v>
      </c>
      <c r="E15" s="102"/>
      <c r="G15" s="102" t="s">
        <v>153</v>
      </c>
      <c r="H15" s="102"/>
    </row>
    <row r="17" spans="1:10" ht="15" thickBot="1" x14ac:dyDescent="0.35"/>
    <row r="18" spans="1:10" x14ac:dyDescent="0.3">
      <c r="A18" s="36" t="s">
        <v>4</v>
      </c>
      <c r="B18" s="37" t="s">
        <v>5</v>
      </c>
      <c r="C18" s="37" t="s">
        <v>6</v>
      </c>
      <c r="D18" s="37" t="s">
        <v>7</v>
      </c>
      <c r="E18" s="37" t="s">
        <v>8</v>
      </c>
      <c r="F18" s="37" t="s">
        <v>9</v>
      </c>
      <c r="G18" s="37" t="s">
        <v>10</v>
      </c>
      <c r="H18" s="37" t="s">
        <v>11</v>
      </c>
      <c r="I18" s="38" t="s">
        <v>12</v>
      </c>
    </row>
    <row r="19" spans="1:10" x14ac:dyDescent="0.3">
      <c r="A19" s="39"/>
      <c r="B19" s="40"/>
      <c r="C19" s="40" t="s">
        <v>13</v>
      </c>
      <c r="D19" s="40" t="s">
        <v>13</v>
      </c>
      <c r="E19" s="40" t="s">
        <v>13</v>
      </c>
      <c r="F19" s="40" t="s">
        <v>13</v>
      </c>
      <c r="G19" s="40" t="s">
        <v>13</v>
      </c>
      <c r="H19" s="40" t="s">
        <v>13</v>
      </c>
      <c r="I19" s="41"/>
    </row>
    <row r="20" spans="1:10" x14ac:dyDescent="0.3">
      <c r="A20" s="42">
        <v>39814</v>
      </c>
      <c r="B20" s="43" t="s">
        <v>21</v>
      </c>
      <c r="C20" s="44"/>
      <c r="D20" s="44"/>
      <c r="E20" s="44"/>
      <c r="F20" s="45">
        <v>0</v>
      </c>
      <c r="G20" s="44">
        <v>0</v>
      </c>
      <c r="H20" s="45">
        <v>0</v>
      </c>
      <c r="I20" s="46" t="s">
        <v>15</v>
      </c>
      <c r="J20" s="10"/>
    </row>
    <row r="21" spans="1:10" x14ac:dyDescent="0.3">
      <c r="A21" s="47">
        <v>39815</v>
      </c>
      <c r="B21" s="48" t="s">
        <v>14</v>
      </c>
      <c r="C21" s="49">
        <v>815</v>
      </c>
      <c r="D21" s="49">
        <v>1600</v>
      </c>
      <c r="E21" s="49"/>
      <c r="F21" s="50">
        <v>745</v>
      </c>
      <c r="G21" s="49">
        <v>724</v>
      </c>
      <c r="H21" s="50">
        <v>21</v>
      </c>
      <c r="I21" s="41" t="s">
        <v>16</v>
      </c>
    </row>
    <row r="22" spans="1:10" x14ac:dyDescent="0.3">
      <c r="A22" s="42">
        <v>39816</v>
      </c>
      <c r="B22" s="43" t="s">
        <v>17</v>
      </c>
      <c r="C22" s="44"/>
      <c r="D22" s="44"/>
      <c r="E22" s="44"/>
      <c r="F22" s="45">
        <v>0</v>
      </c>
      <c r="G22" s="44">
        <v>0</v>
      </c>
      <c r="H22" s="45">
        <v>0</v>
      </c>
      <c r="I22" s="46" t="s">
        <v>16</v>
      </c>
    </row>
    <row r="23" spans="1:10" x14ac:dyDescent="0.3">
      <c r="A23" s="42">
        <v>39817</v>
      </c>
      <c r="B23" s="43" t="s">
        <v>18</v>
      </c>
      <c r="C23" s="44"/>
      <c r="D23" s="44"/>
      <c r="E23" s="44"/>
      <c r="F23" s="45">
        <v>0</v>
      </c>
      <c r="G23" s="44">
        <v>0</v>
      </c>
      <c r="H23" s="45">
        <v>0</v>
      </c>
      <c r="I23" s="46" t="s">
        <v>16</v>
      </c>
    </row>
    <row r="24" spans="1:10" x14ac:dyDescent="0.3">
      <c r="A24" s="47">
        <v>39818</v>
      </c>
      <c r="B24" s="48" t="s">
        <v>19</v>
      </c>
      <c r="C24" s="49">
        <v>815</v>
      </c>
      <c r="D24" s="49">
        <v>1630</v>
      </c>
      <c r="E24" s="49">
        <v>200</v>
      </c>
      <c r="F24" s="50">
        <v>615</v>
      </c>
      <c r="G24" s="49">
        <v>724</v>
      </c>
      <c r="H24" s="50">
        <v>-109</v>
      </c>
      <c r="I24" s="41" t="s">
        <v>16</v>
      </c>
    </row>
    <row r="25" spans="1:10" x14ac:dyDescent="0.3">
      <c r="A25" s="47">
        <v>39819</v>
      </c>
      <c r="B25" s="48" t="s">
        <v>20</v>
      </c>
      <c r="C25" s="49"/>
      <c r="D25" s="49"/>
      <c r="E25" s="49">
        <v>724</v>
      </c>
      <c r="F25" s="50">
        <v>0</v>
      </c>
      <c r="G25" s="49">
        <v>724</v>
      </c>
      <c r="H25" s="50">
        <v>-724</v>
      </c>
      <c r="I25" s="41" t="s">
        <v>16</v>
      </c>
      <c r="J25" s="10"/>
    </row>
    <row r="26" spans="1:10" x14ac:dyDescent="0.3">
      <c r="A26" s="47">
        <v>39820</v>
      </c>
      <c r="B26" s="48" t="s">
        <v>21</v>
      </c>
      <c r="C26" s="49"/>
      <c r="D26" s="49"/>
      <c r="E26" s="49"/>
      <c r="F26" s="50">
        <v>0</v>
      </c>
      <c r="G26" s="49">
        <v>724</v>
      </c>
      <c r="H26" s="50">
        <v>0</v>
      </c>
      <c r="I26" s="41" t="s">
        <v>62</v>
      </c>
    </row>
    <row r="27" spans="1:10" x14ac:dyDescent="0.3">
      <c r="A27" s="47">
        <v>39821</v>
      </c>
      <c r="B27" s="48" t="s">
        <v>22</v>
      </c>
      <c r="C27" s="49">
        <v>800</v>
      </c>
      <c r="D27" s="49">
        <v>1600</v>
      </c>
      <c r="E27" s="49"/>
      <c r="F27" s="50">
        <v>800</v>
      </c>
      <c r="G27" s="49">
        <v>724</v>
      </c>
      <c r="H27" s="50">
        <v>36</v>
      </c>
      <c r="I27" s="41" t="s">
        <v>66</v>
      </c>
    </row>
    <row r="28" spans="1:10" x14ac:dyDescent="0.3">
      <c r="A28" s="47">
        <v>39822</v>
      </c>
      <c r="B28" s="48" t="s">
        <v>14</v>
      </c>
      <c r="C28" s="49">
        <v>830</v>
      </c>
      <c r="D28" s="49">
        <v>1700</v>
      </c>
      <c r="E28" s="49"/>
      <c r="F28" s="50">
        <v>830</v>
      </c>
      <c r="G28" s="49">
        <v>724</v>
      </c>
      <c r="H28" s="50">
        <v>106</v>
      </c>
      <c r="I28" s="41" t="s">
        <v>65</v>
      </c>
    </row>
    <row r="30" spans="1:10" ht="17.399999999999999" x14ac:dyDescent="0.3">
      <c r="A30" s="51" t="s">
        <v>154</v>
      </c>
    </row>
    <row r="31" spans="1:10" ht="17.399999999999999" x14ac:dyDescent="0.3">
      <c r="A31" s="51" t="s">
        <v>155</v>
      </c>
    </row>
    <row r="32" spans="1:10" ht="17.399999999999999" x14ac:dyDescent="0.3">
      <c r="A32" s="51"/>
    </row>
    <row r="33" spans="1:1" x14ac:dyDescent="0.3">
      <c r="A33" t="s">
        <v>156</v>
      </c>
    </row>
    <row r="34" spans="1:1" x14ac:dyDescent="0.3">
      <c r="A34" s="10" t="s">
        <v>157</v>
      </c>
    </row>
    <row r="35" spans="1:1" x14ac:dyDescent="0.3">
      <c r="A35" t="s">
        <v>193</v>
      </c>
    </row>
    <row r="36" spans="1:1" x14ac:dyDescent="0.3">
      <c r="A36" t="s">
        <v>158</v>
      </c>
    </row>
    <row r="38" spans="1:1" x14ac:dyDescent="0.3">
      <c r="A38" t="s">
        <v>159</v>
      </c>
    </row>
    <row r="39" spans="1:1" x14ac:dyDescent="0.3">
      <c r="A39" t="s">
        <v>160</v>
      </c>
    </row>
    <row r="41" spans="1:1" x14ac:dyDescent="0.3">
      <c r="A41" t="s">
        <v>161</v>
      </c>
    </row>
    <row r="42" spans="1:1" x14ac:dyDescent="0.3">
      <c r="A42" s="10" t="s">
        <v>162</v>
      </c>
    </row>
    <row r="43" spans="1:1" x14ac:dyDescent="0.3">
      <c r="A43" t="s">
        <v>163</v>
      </c>
    </row>
    <row r="44" spans="1:1" x14ac:dyDescent="0.3">
      <c r="A44" t="s">
        <v>164</v>
      </c>
    </row>
    <row r="45" spans="1:1" x14ac:dyDescent="0.3">
      <c r="A45" t="s">
        <v>165</v>
      </c>
    </row>
    <row r="46" spans="1:1" x14ac:dyDescent="0.3">
      <c r="A46" s="10" t="s">
        <v>166</v>
      </c>
    </row>
    <row r="47" spans="1:1" x14ac:dyDescent="0.3">
      <c r="A47" t="s">
        <v>167</v>
      </c>
    </row>
    <row r="48" spans="1:1" x14ac:dyDescent="0.3">
      <c r="A48" t="s">
        <v>168</v>
      </c>
    </row>
    <row r="50" spans="1:1" x14ac:dyDescent="0.3">
      <c r="A50" t="s">
        <v>169</v>
      </c>
    </row>
    <row r="51" spans="1:1" x14ac:dyDescent="0.3">
      <c r="A51" t="s">
        <v>170</v>
      </c>
    </row>
    <row r="52" spans="1:1" x14ac:dyDescent="0.3">
      <c r="A52" t="s">
        <v>171</v>
      </c>
    </row>
    <row r="54" spans="1:1" x14ac:dyDescent="0.3">
      <c r="A54" t="s">
        <v>161</v>
      </c>
    </row>
    <row r="55" spans="1:1" x14ac:dyDescent="0.3">
      <c r="A55" s="10" t="s">
        <v>172</v>
      </c>
    </row>
    <row r="56" spans="1:1" x14ac:dyDescent="0.3">
      <c r="A56" s="10" t="s">
        <v>173</v>
      </c>
    </row>
    <row r="57" spans="1:1" x14ac:dyDescent="0.3">
      <c r="A57" t="s">
        <v>174</v>
      </c>
    </row>
    <row r="58" spans="1:1" x14ac:dyDescent="0.3">
      <c r="A58" t="s">
        <v>175</v>
      </c>
    </row>
    <row r="59" spans="1:1" x14ac:dyDescent="0.3">
      <c r="A59" t="s">
        <v>176</v>
      </c>
    </row>
    <row r="60" spans="1:1" x14ac:dyDescent="0.3">
      <c r="A60" t="s">
        <v>177</v>
      </c>
    </row>
    <row r="61" spans="1:1" x14ac:dyDescent="0.3">
      <c r="A61" s="10" t="s">
        <v>178</v>
      </c>
    </row>
    <row r="62" spans="1:1" x14ac:dyDescent="0.3">
      <c r="A62" t="s">
        <v>179</v>
      </c>
    </row>
    <row r="63" spans="1:1" x14ac:dyDescent="0.3">
      <c r="A63" t="s">
        <v>180</v>
      </c>
    </row>
    <row r="64" spans="1:1" x14ac:dyDescent="0.3">
      <c r="A64" t="s">
        <v>181</v>
      </c>
    </row>
    <row r="65" spans="1:1" x14ac:dyDescent="0.3">
      <c r="A65" t="s">
        <v>182</v>
      </c>
    </row>
    <row r="67" spans="1:1" x14ac:dyDescent="0.3">
      <c r="A67" s="11" t="s">
        <v>183</v>
      </c>
    </row>
    <row r="68" spans="1:1" x14ac:dyDescent="0.3">
      <c r="A68" t="s">
        <v>184</v>
      </c>
    </row>
    <row r="70" spans="1:1" ht="18" x14ac:dyDescent="0.35">
      <c r="A70" s="96" t="s">
        <v>185</v>
      </c>
    </row>
    <row r="71" spans="1:1" x14ac:dyDescent="0.3">
      <c r="A71" t="s">
        <v>186</v>
      </c>
    </row>
    <row r="72" spans="1:1" x14ac:dyDescent="0.3">
      <c r="A72" t="s">
        <v>187</v>
      </c>
    </row>
    <row r="73" spans="1:1" x14ac:dyDescent="0.3">
      <c r="A73" t="s">
        <v>188</v>
      </c>
    </row>
    <row r="74" spans="1:1" x14ac:dyDescent="0.3">
      <c r="A74" t="s">
        <v>189</v>
      </c>
    </row>
    <row r="76" spans="1:1" x14ac:dyDescent="0.3">
      <c r="A76" t="s">
        <v>156</v>
      </c>
    </row>
    <row r="77" spans="1:1" x14ac:dyDescent="0.3">
      <c r="A77" t="s">
        <v>190</v>
      </c>
    </row>
    <row r="78" spans="1:1" x14ac:dyDescent="0.3">
      <c r="A78" t="s">
        <v>191</v>
      </c>
    </row>
    <row r="101" spans="1:1" x14ac:dyDescent="0.3">
      <c r="A101" t="s">
        <v>192</v>
      </c>
    </row>
  </sheetData>
  <mergeCells count="15">
    <mergeCell ref="D15:E15"/>
    <mergeCell ref="G15:H15"/>
    <mergeCell ref="H4:I4"/>
    <mergeCell ref="A5:H5"/>
    <mergeCell ref="B8:E8"/>
    <mergeCell ref="A10:B10"/>
    <mergeCell ref="D10:E10"/>
    <mergeCell ref="G10:H10"/>
    <mergeCell ref="A11:B11"/>
    <mergeCell ref="D11:E11"/>
    <mergeCell ref="G11:H11"/>
    <mergeCell ref="A12:B12"/>
    <mergeCell ref="D12:E12"/>
    <mergeCell ref="G12:H12"/>
    <mergeCell ref="A15:C15"/>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T40"/>
  <sheetViews>
    <sheetView topLeftCell="B22" workbookViewId="0">
      <selection activeCell="G40" sqref="G40"/>
    </sheetView>
  </sheetViews>
  <sheetFormatPr defaultColWidth="6.6640625" defaultRowHeight="14.4" x14ac:dyDescent="0.3"/>
  <cols>
    <col min="1" max="1" width="0" style="29" hidden="1" customWidth="1"/>
    <col min="2" max="2" width="4.88671875" style="29" customWidth="1"/>
    <col min="3" max="3" width="6.6640625" style="29"/>
    <col min="4" max="4" width="7.6640625" style="29" customWidth="1"/>
    <col min="5" max="5" width="10.6640625" style="29" customWidth="1"/>
    <col min="6" max="6" width="11.109375" style="29" customWidth="1"/>
    <col min="7" max="7" width="9.109375" style="29" customWidth="1"/>
    <col min="8" max="8" width="8.88671875" style="29" customWidth="1"/>
    <col min="9" max="9" width="8.6640625" style="29" customWidth="1"/>
    <col min="10" max="10" width="8.44140625" style="29" customWidth="1"/>
    <col min="11" max="11" width="24.33203125" style="29" customWidth="1"/>
    <col min="12" max="12" width="0.109375" style="29" customWidth="1"/>
    <col min="13" max="13" width="14.33203125" style="29" hidden="1" customWidth="1"/>
    <col min="14" max="14" width="17.44140625" style="29" hidden="1" customWidth="1"/>
    <col min="15" max="15" width="22.33203125" style="29" hidden="1" customWidth="1"/>
    <col min="16" max="16" width="27.44140625" style="29" hidden="1" customWidth="1"/>
  </cols>
  <sheetData>
    <row r="1" spans="2:20" ht="22.8" x14ac:dyDescent="0.4">
      <c r="B1" s="6"/>
      <c r="C1" s="121" t="s">
        <v>199</v>
      </c>
      <c r="D1" s="122"/>
      <c r="E1" s="122"/>
      <c r="F1" s="122"/>
      <c r="G1" s="122"/>
      <c r="H1" s="122"/>
      <c r="I1" s="122"/>
      <c r="J1" s="122"/>
      <c r="K1" s="2"/>
    </row>
    <row r="2" spans="2:20" ht="14.25" customHeight="1" x14ac:dyDescent="0.3">
      <c r="B2" s="6"/>
      <c r="C2" s="7"/>
      <c r="D2" s="7"/>
      <c r="E2" s="7"/>
      <c r="F2" s="7"/>
      <c r="G2" s="7"/>
      <c r="H2" s="7"/>
      <c r="I2" s="7"/>
      <c r="J2" s="7"/>
      <c r="K2" s="5"/>
    </row>
    <row r="3" spans="2:20" ht="15" thickBot="1" x14ac:dyDescent="0.35">
      <c r="B3" s="4"/>
      <c r="C3" s="4"/>
      <c r="D3" s="4"/>
      <c r="E3" s="93" t="s">
        <v>124</v>
      </c>
      <c r="F3" s="4"/>
      <c r="G3" s="4"/>
      <c r="H3" s="4"/>
      <c r="I3" s="4"/>
      <c r="J3" s="4"/>
      <c r="K3" s="4"/>
    </row>
    <row r="4" spans="2:20" ht="15" thickBot="1" x14ac:dyDescent="0.35">
      <c r="B4" s="6"/>
      <c r="C4" s="8" t="s">
        <v>0</v>
      </c>
      <c r="D4" s="129" t="str">
        <f>IF(Jan!$D$4=0,"Tast dit navn på fanen Jan",+Jan!$D$4)</f>
        <v>Tast navn her</v>
      </c>
      <c r="E4" s="129"/>
      <c r="F4" s="129"/>
      <c r="G4" s="129"/>
      <c r="H4" s="4"/>
      <c r="I4" s="64" t="s">
        <v>23</v>
      </c>
      <c r="J4" s="12">
        <f>Jan!$J$4</f>
        <v>37</v>
      </c>
      <c r="K4" s="4"/>
      <c r="L4" s="29">
        <f>+J4/5</f>
        <v>7.4</v>
      </c>
      <c r="M4" s="29">
        <f>INT(L4)*100+(L4-INT(L4))*60</f>
        <v>724</v>
      </c>
      <c r="O4" s="29" t="str">
        <f>Jan!P4</f>
        <v>Onsdag</v>
      </c>
      <c r="P4" s="65" t="str">
        <f>D40</f>
        <v>Torsdag</v>
      </c>
    </row>
    <row r="5" spans="2:20" ht="15" thickBot="1" x14ac:dyDescent="0.35">
      <c r="B5" s="4"/>
      <c r="C5" s="4"/>
      <c r="D5" s="4"/>
      <c r="E5" s="1"/>
      <c r="F5" s="4"/>
      <c r="G5" s="4"/>
      <c r="H5" s="4"/>
      <c r="I5" s="4"/>
      <c r="J5" s="4"/>
      <c r="K5" s="1"/>
    </row>
    <row r="6" spans="2:20" ht="15.6" x14ac:dyDescent="0.3">
      <c r="B6" s="4"/>
      <c r="C6" s="124" t="s">
        <v>120</v>
      </c>
      <c r="D6" s="125"/>
      <c r="E6" s="3"/>
      <c r="F6" s="126" t="s">
        <v>121</v>
      </c>
      <c r="G6" s="127"/>
      <c r="H6" s="3"/>
      <c r="I6" s="124" t="s">
        <v>122</v>
      </c>
      <c r="J6" s="128"/>
      <c r="K6" s="3"/>
    </row>
    <row r="7" spans="2:20" ht="15.6" x14ac:dyDescent="0.3">
      <c r="B7" s="4"/>
      <c r="C7" s="115">
        <f>Jan!$I$7</f>
        <v>0</v>
      </c>
      <c r="D7" s="116"/>
      <c r="E7" s="3"/>
      <c r="F7" s="115">
        <f>+L11</f>
        <v>0</v>
      </c>
      <c r="G7" s="116"/>
      <c r="H7" s="3"/>
      <c r="I7" s="115">
        <f>ROUND(+N11,5)</f>
        <v>0</v>
      </c>
      <c r="J7" s="116"/>
      <c r="K7" s="3"/>
      <c r="L7" s="66" t="s">
        <v>9</v>
      </c>
      <c r="N7" s="66" t="s">
        <v>11</v>
      </c>
      <c r="P7" s="66" t="s">
        <v>10</v>
      </c>
    </row>
    <row r="8" spans="2:20" ht="9" customHeight="1" thickBot="1" x14ac:dyDescent="0.35">
      <c r="B8" s="4"/>
      <c r="C8" s="117"/>
      <c r="D8" s="118"/>
      <c r="E8" s="3"/>
      <c r="F8" s="117"/>
      <c r="G8" s="118"/>
      <c r="H8" s="3"/>
      <c r="I8" s="117"/>
      <c r="J8" s="118"/>
      <c r="K8" s="3"/>
    </row>
    <row r="9" spans="2:20" ht="15" thickBot="1" x14ac:dyDescent="0.35">
      <c r="B9" s="4"/>
      <c r="C9" s="4"/>
      <c r="D9" s="4"/>
      <c r="E9" s="4"/>
      <c r="F9" s="4"/>
      <c r="G9" s="4"/>
      <c r="H9" s="4"/>
      <c r="I9" s="4"/>
      <c r="J9" s="4"/>
      <c r="K9" s="4"/>
      <c r="L9" s="67"/>
      <c r="M9" s="67"/>
      <c r="N9" s="67">
        <f>IF(C7&gt;0,(INT(C7/100)*60+(C7/100-INT(C7/100))*100)/60,-(INT(-C7/100)*60+(-C7/100-INT(-C7/100))*100)/60)</f>
        <v>0</v>
      </c>
    </row>
    <row r="10" spans="2:20" x14ac:dyDescent="0.3">
      <c r="B10" s="4"/>
      <c r="C10" s="17" t="s">
        <v>4</v>
      </c>
      <c r="D10" s="18" t="s">
        <v>5</v>
      </c>
      <c r="E10" s="18" t="s">
        <v>6</v>
      </c>
      <c r="F10" s="18" t="s">
        <v>7</v>
      </c>
      <c r="G10" s="18" t="s">
        <v>8</v>
      </c>
      <c r="H10" s="18" t="s">
        <v>9</v>
      </c>
      <c r="I10" s="18" t="s">
        <v>10</v>
      </c>
      <c r="J10" s="18" t="s">
        <v>11</v>
      </c>
      <c r="K10" s="19" t="s">
        <v>12</v>
      </c>
      <c r="L10" s="67">
        <f>SUM(L12:L40)</f>
        <v>0</v>
      </c>
      <c r="M10" s="67"/>
      <c r="N10" s="67">
        <f>SUM(N12:N40)</f>
        <v>0</v>
      </c>
    </row>
    <row r="11" spans="2:20" x14ac:dyDescent="0.3">
      <c r="B11" s="9"/>
      <c r="C11" s="20"/>
      <c r="D11" s="13"/>
      <c r="E11" s="13" t="s">
        <v>13</v>
      </c>
      <c r="F11" s="13" t="s">
        <v>13</v>
      </c>
      <c r="G11" s="13" t="s">
        <v>13</v>
      </c>
      <c r="H11" s="13" t="s">
        <v>13</v>
      </c>
      <c r="I11" s="13" t="s">
        <v>13</v>
      </c>
      <c r="J11" s="13" t="s">
        <v>13</v>
      </c>
      <c r="K11" s="68"/>
      <c r="L11" s="69">
        <f>IF(L10&gt;0,INT(L10)*100+(L10-INT(L10))*60,-INT(-L10)*100+(L10+INT(-L10))*60)</f>
        <v>0</v>
      </c>
      <c r="M11" s="67"/>
      <c r="N11" s="69">
        <f>IF(N9+N10&gt;0,INT(N9+N10)*100+(N9+N10-INT(N9+N10))*60,-INT((N9+N10)*-1)*100+(N9+N10+INT((N9+N10)*-1))*60)</f>
        <v>0</v>
      </c>
    </row>
    <row r="12" spans="2:20" ht="15" customHeight="1" x14ac:dyDescent="0.4">
      <c r="B12" s="9">
        <v>5</v>
      </c>
      <c r="C12" s="22">
        <v>1</v>
      </c>
      <c r="D12" s="15" t="str">
        <f>IF(O4="Mandag","Tirsdag",IF(O4="Tirsdag","Onsdag",IF(O4="Onsdag","Torsdag",IF(O4="Torsdag","Fredag",IF(O4="Fredag","Lørdag",IF(O4="Lørdag","Søndag","Mandag"))))))</f>
        <v>Torsdag</v>
      </c>
      <c r="E12" s="14"/>
      <c r="F12" s="14"/>
      <c r="G12" s="14"/>
      <c r="H12" s="16">
        <f t="shared" ref="H12:H16" si="0">+M12</f>
        <v>0</v>
      </c>
      <c r="I12" s="16">
        <f>+P12</f>
        <v>724</v>
      </c>
      <c r="J12" s="87">
        <f t="shared" ref="J12:J16" si="1">+O12</f>
        <v>0</v>
      </c>
      <c r="K12" s="72"/>
      <c r="L12" s="29">
        <f t="shared" ref="L12" si="2">IF(E12+F12+G12=0,0,IF(AND(E12+F12=0,G12&gt;0),0,(INT(F12/100)*60+(F12/100-INT(F12/100))*100-(INT(E12/100)*60+(E12/100-INT(E12/100))*100)-(INT(G12/100)*60+(G12/100-INT(G12/100))*100))/60))</f>
        <v>0</v>
      </c>
      <c r="M12" s="29">
        <f t="shared" ref="M12:M40" si="3">IF(L12&gt;0,INT(L12)*100+(L12-INT(L12))*60,-INT(-L12)*100+(L12+INT(-L12))*60)</f>
        <v>0</v>
      </c>
      <c r="N12" s="29">
        <f t="shared" ref="N12" si="4">IF(E12+F12+G12=0,0,IF(AND(E12+F12=0,G12&gt;0),-L$4,L12-(INT(I12/100)*60+(I12/100-INT(I12/100))*100)/60))</f>
        <v>0</v>
      </c>
      <c r="O12" s="29">
        <f t="shared" ref="O12" si="5">IF(N12&gt;=0,INT(N12)*100+(N12-INT(N12))*60,-INT(-N12)*100+(N12+INT(-N12))*60)</f>
        <v>0</v>
      </c>
      <c r="P12" s="29">
        <f t="shared" ref="P12" si="6">IF(OR(A12="h",D12="Lørdag",D12="Søndag"),0,$M$4)</f>
        <v>724</v>
      </c>
      <c r="S12" s="28"/>
      <c r="T12" s="28"/>
    </row>
    <row r="13" spans="2:20" x14ac:dyDescent="0.3">
      <c r="C13" s="22">
        <f>+C12+1</f>
        <v>2</v>
      </c>
      <c r="D13" s="15" t="str">
        <f>IF(D12="Mandag","Tirsdag",IF(D12="Tirsdag","Onsdag",IF(D12="Onsdag","Torsdag",IF(D12="Torsdag","Fredag",IF(D12="Fredag","Lørdag",IF(D12="Lørdag","Søndag","Mandag"))))))</f>
        <v>Fredag</v>
      </c>
      <c r="E13" s="14"/>
      <c r="F13" s="14"/>
      <c r="G13" s="14"/>
      <c r="H13" s="16">
        <f t="shared" si="0"/>
        <v>0</v>
      </c>
      <c r="I13" s="16">
        <f t="shared" ref="I13:I16" si="7">+P13</f>
        <v>724</v>
      </c>
      <c r="J13" s="87">
        <f t="shared" si="1"/>
        <v>0</v>
      </c>
      <c r="K13" s="21" t="s">
        <v>16</v>
      </c>
      <c r="L13" s="29">
        <f t="shared" ref="L13:L40" si="8">IF(E13+F13+G13=0,0,IF(AND(E13+F13=0,G13&gt;0),0,(INT(F13/100)*60+(F13/100-INT(F13/100))*100-(INT(E13/100)*60+(E13/100-INT(E13/100))*100)-(INT(G13/100)*60+(G13/100-INT(G13/100))*100))/60))</f>
        <v>0</v>
      </c>
      <c r="M13" s="29">
        <f t="shared" si="3"/>
        <v>0</v>
      </c>
      <c r="N13" s="29">
        <f t="shared" ref="N13:N40" si="9">IF(E13+F13+G13=0,0,IF(AND(E13+F13=0,G13&gt;0),-L$4,L13-(INT(I13/100)*60+(I13/100-INT(I13/100))*100)/60))</f>
        <v>0</v>
      </c>
      <c r="O13" s="29">
        <f t="shared" ref="O13:O39" si="10">IF(N13&gt;=0,INT(N13)*100+(N13-INT(N13))*60,-INT(-N13)*100+(N13+INT(-N13))*60)</f>
        <v>0</v>
      </c>
      <c r="P13" s="29">
        <f t="shared" ref="P13:P39" si="11">IF(OR(A13="h",D13="Lørdag",D13="Søndag"),0,$M$4)</f>
        <v>724</v>
      </c>
      <c r="S13" s="29"/>
      <c r="T13" s="30"/>
    </row>
    <row r="14" spans="2:20" x14ac:dyDescent="0.3">
      <c r="B14" s="9" t="s">
        <v>115</v>
      </c>
      <c r="C14" s="22">
        <f t="shared" ref="C14:C40" si="12">+C13+1</f>
        <v>3</v>
      </c>
      <c r="D14" s="15" t="str">
        <f>IF(D13="Mandag","Tirsdag",IF(D13="Tirsdag","Onsdag",IF(D13="Onsdag","Torsdag",IF(D13="Torsdag","Fredag",IF(D13="Fredag","Lørdag",IF(D13="Lørdag","Søndag","Mandag"))))))</f>
        <v>Lørdag</v>
      </c>
      <c r="E14" s="14"/>
      <c r="F14" s="14"/>
      <c r="G14" s="14"/>
      <c r="H14" s="16">
        <f t="shared" si="0"/>
        <v>0</v>
      </c>
      <c r="I14" s="16">
        <f t="shared" si="7"/>
        <v>0</v>
      </c>
      <c r="J14" s="87">
        <f t="shared" si="1"/>
        <v>0</v>
      </c>
      <c r="K14" s="21" t="s">
        <v>16</v>
      </c>
      <c r="L14" s="29">
        <f t="shared" si="8"/>
        <v>0</v>
      </c>
      <c r="M14" s="29">
        <f t="shared" si="3"/>
        <v>0</v>
      </c>
      <c r="N14" s="29">
        <f t="shared" si="9"/>
        <v>0</v>
      </c>
      <c r="O14" s="29">
        <f t="shared" si="10"/>
        <v>0</v>
      </c>
      <c r="P14" s="29">
        <f t="shared" si="11"/>
        <v>0</v>
      </c>
      <c r="S14" s="29"/>
      <c r="T14" s="29"/>
    </row>
    <row r="15" spans="2:20" x14ac:dyDescent="0.3">
      <c r="B15" s="9" t="s">
        <v>115</v>
      </c>
      <c r="C15" s="22">
        <f t="shared" si="12"/>
        <v>4</v>
      </c>
      <c r="D15" s="15" t="str">
        <f t="shared" ref="D15:D18" si="13">IF(D14="Mandag","Tirsdag",IF(D14="Tirsdag","Onsdag",IF(D14="Onsdag","Torsdag",IF(D14="Torsdag","Fredag",IF(D14="Fredag","Lørdag",IF(D14="Lørdag","Søndag","Mandag"))))))</f>
        <v>Søndag</v>
      </c>
      <c r="E15" s="14"/>
      <c r="F15" s="14"/>
      <c r="G15" s="14"/>
      <c r="H15" s="16">
        <f t="shared" si="0"/>
        <v>0</v>
      </c>
      <c r="I15" s="16">
        <f t="shared" si="7"/>
        <v>0</v>
      </c>
      <c r="J15" s="87">
        <f t="shared" si="1"/>
        <v>0</v>
      </c>
      <c r="K15" s="21" t="s">
        <v>16</v>
      </c>
      <c r="L15" s="29">
        <f t="shared" si="8"/>
        <v>0</v>
      </c>
      <c r="M15" s="29">
        <f t="shared" si="3"/>
        <v>0</v>
      </c>
      <c r="N15" s="29">
        <f t="shared" si="9"/>
        <v>0</v>
      </c>
      <c r="O15" s="29">
        <f t="shared" si="10"/>
        <v>0</v>
      </c>
      <c r="P15" s="29">
        <f t="shared" si="11"/>
        <v>0</v>
      </c>
      <c r="S15" s="29"/>
      <c r="T15" s="29"/>
    </row>
    <row r="16" spans="2:20" x14ac:dyDescent="0.3">
      <c r="B16" s="9" t="s">
        <v>115</v>
      </c>
      <c r="C16" s="22">
        <f t="shared" si="12"/>
        <v>5</v>
      </c>
      <c r="D16" s="15" t="str">
        <f t="shared" si="13"/>
        <v>Mandag</v>
      </c>
      <c r="E16" s="14"/>
      <c r="F16" s="14"/>
      <c r="G16" s="14"/>
      <c r="H16" s="16">
        <f t="shared" si="0"/>
        <v>0</v>
      </c>
      <c r="I16" s="16">
        <f t="shared" si="7"/>
        <v>724</v>
      </c>
      <c r="J16" s="87">
        <f t="shared" si="1"/>
        <v>0</v>
      </c>
      <c r="K16" s="72" t="s">
        <v>106</v>
      </c>
      <c r="L16" s="29">
        <f t="shared" si="8"/>
        <v>0</v>
      </c>
      <c r="M16" s="29">
        <f t="shared" si="3"/>
        <v>0</v>
      </c>
      <c r="N16" s="29">
        <f t="shared" si="9"/>
        <v>0</v>
      </c>
      <c r="O16" s="29">
        <f t="shared" si="10"/>
        <v>0</v>
      </c>
      <c r="P16" s="29">
        <f t="shared" si="11"/>
        <v>724</v>
      </c>
      <c r="S16" s="29"/>
      <c r="T16" s="29"/>
    </row>
    <row r="17" spans="2:20" ht="15.6" x14ac:dyDescent="0.3">
      <c r="B17" s="9">
        <v>6</v>
      </c>
      <c r="C17" s="22">
        <f t="shared" si="12"/>
        <v>6</v>
      </c>
      <c r="D17" s="15" t="str">
        <f t="shared" si="13"/>
        <v>Tirsdag</v>
      </c>
      <c r="E17" s="14"/>
      <c r="F17" s="14"/>
      <c r="G17" s="14"/>
      <c r="H17" s="16">
        <f t="shared" ref="H17:H39" si="14">+M17</f>
        <v>0</v>
      </c>
      <c r="I17" s="16">
        <f t="shared" ref="I17:I39" si="15">+P17</f>
        <v>724</v>
      </c>
      <c r="J17" s="87">
        <f t="shared" ref="J17:J39" si="16">+O17</f>
        <v>0</v>
      </c>
      <c r="K17" s="72" t="s">
        <v>104</v>
      </c>
      <c r="L17" s="29">
        <f t="shared" si="8"/>
        <v>0</v>
      </c>
      <c r="M17" s="29">
        <f t="shared" si="3"/>
        <v>0</v>
      </c>
      <c r="N17" s="29">
        <f t="shared" si="9"/>
        <v>0</v>
      </c>
      <c r="O17" s="29">
        <f t="shared" si="10"/>
        <v>0</v>
      </c>
      <c r="P17" s="29">
        <f t="shared" si="11"/>
        <v>724</v>
      </c>
      <c r="S17" s="29"/>
      <c r="T17" s="31"/>
    </row>
    <row r="18" spans="2:20" ht="15.6" x14ac:dyDescent="0.3">
      <c r="B18" s="9"/>
      <c r="C18" s="22">
        <f t="shared" si="12"/>
        <v>7</v>
      </c>
      <c r="D18" s="15" t="str">
        <f t="shared" si="13"/>
        <v>Onsdag</v>
      </c>
      <c r="E18" s="14"/>
      <c r="F18" s="14"/>
      <c r="G18" s="14"/>
      <c r="H18" s="16">
        <f t="shared" si="14"/>
        <v>0</v>
      </c>
      <c r="I18" s="16">
        <f t="shared" si="15"/>
        <v>724</v>
      </c>
      <c r="J18" s="87">
        <f t="shared" si="16"/>
        <v>0</v>
      </c>
      <c r="K18" s="72"/>
      <c r="L18" s="29">
        <f t="shared" si="8"/>
        <v>0</v>
      </c>
      <c r="M18" s="29">
        <f t="shared" si="3"/>
        <v>0</v>
      </c>
      <c r="N18" s="29">
        <f t="shared" si="9"/>
        <v>0</v>
      </c>
      <c r="O18" s="29">
        <f t="shared" si="10"/>
        <v>0</v>
      </c>
      <c r="P18" s="29">
        <f t="shared" si="11"/>
        <v>724</v>
      </c>
      <c r="S18" s="29"/>
      <c r="T18" s="31"/>
    </row>
    <row r="19" spans="2:20" ht="15.6" x14ac:dyDescent="0.3">
      <c r="C19" s="22">
        <f t="shared" si="12"/>
        <v>8</v>
      </c>
      <c r="D19" s="15" t="str">
        <f>+D12</f>
        <v>Torsdag</v>
      </c>
      <c r="E19" s="14"/>
      <c r="F19" s="14"/>
      <c r="G19" s="14"/>
      <c r="H19" s="16">
        <f t="shared" si="14"/>
        <v>0</v>
      </c>
      <c r="I19" s="16">
        <f t="shared" si="15"/>
        <v>724</v>
      </c>
      <c r="J19" s="87">
        <f t="shared" si="16"/>
        <v>0</v>
      </c>
      <c r="K19" s="21"/>
      <c r="L19" s="29">
        <f t="shared" si="8"/>
        <v>0</v>
      </c>
      <c r="M19" s="29">
        <f t="shared" si="3"/>
        <v>0</v>
      </c>
      <c r="N19" s="29">
        <f t="shared" si="9"/>
        <v>0</v>
      </c>
      <c r="O19" s="29">
        <f t="shared" si="10"/>
        <v>0</v>
      </c>
      <c r="P19" s="29">
        <f t="shared" si="11"/>
        <v>724</v>
      </c>
      <c r="S19" s="29"/>
      <c r="T19" s="31"/>
    </row>
    <row r="20" spans="2:20" x14ac:dyDescent="0.3">
      <c r="B20" s="9" t="s">
        <v>115</v>
      </c>
      <c r="C20" s="22">
        <f t="shared" si="12"/>
        <v>9</v>
      </c>
      <c r="D20" s="15" t="str">
        <f t="shared" ref="D20:D40" si="17">+D13</f>
        <v>Fredag</v>
      </c>
      <c r="E20" s="14"/>
      <c r="F20" s="14"/>
      <c r="G20" s="14"/>
      <c r="H20" s="16">
        <f t="shared" si="14"/>
        <v>0</v>
      </c>
      <c r="I20" s="16">
        <f t="shared" si="15"/>
        <v>724</v>
      </c>
      <c r="J20" s="87">
        <f t="shared" si="16"/>
        <v>0</v>
      </c>
      <c r="K20" s="21" t="s">
        <v>16</v>
      </c>
      <c r="L20" s="29">
        <f t="shared" si="8"/>
        <v>0</v>
      </c>
      <c r="M20" s="29">
        <f t="shared" si="3"/>
        <v>0</v>
      </c>
      <c r="N20" s="29">
        <f t="shared" si="9"/>
        <v>0</v>
      </c>
      <c r="O20" s="29">
        <f t="shared" si="10"/>
        <v>0</v>
      </c>
      <c r="P20" s="29">
        <f t="shared" si="11"/>
        <v>724</v>
      </c>
      <c r="S20" s="29"/>
      <c r="T20" s="29"/>
    </row>
    <row r="21" spans="2:20" x14ac:dyDescent="0.3">
      <c r="B21" s="9" t="s">
        <v>115</v>
      </c>
      <c r="C21" s="22">
        <f t="shared" si="12"/>
        <v>10</v>
      </c>
      <c r="D21" s="15" t="str">
        <f t="shared" si="17"/>
        <v>Lørdag</v>
      </c>
      <c r="E21" s="14"/>
      <c r="F21" s="14"/>
      <c r="G21" s="14"/>
      <c r="H21" s="16">
        <f t="shared" si="14"/>
        <v>0</v>
      </c>
      <c r="I21" s="16">
        <f t="shared" si="15"/>
        <v>0</v>
      </c>
      <c r="J21" s="87">
        <f t="shared" si="16"/>
        <v>0</v>
      </c>
      <c r="K21" s="72"/>
      <c r="L21" s="29">
        <f t="shared" si="8"/>
        <v>0</v>
      </c>
      <c r="M21" s="29">
        <f t="shared" si="3"/>
        <v>0</v>
      </c>
      <c r="N21" s="29">
        <f t="shared" si="9"/>
        <v>0</v>
      </c>
      <c r="O21" s="29">
        <f t="shared" si="10"/>
        <v>0</v>
      </c>
      <c r="P21" s="29">
        <f t="shared" si="11"/>
        <v>0</v>
      </c>
    </row>
    <row r="22" spans="2:20" x14ac:dyDescent="0.3">
      <c r="B22" s="9" t="s">
        <v>115</v>
      </c>
      <c r="C22" s="22">
        <f t="shared" si="12"/>
        <v>11</v>
      </c>
      <c r="D22" s="15" t="str">
        <f t="shared" si="17"/>
        <v>Søndag</v>
      </c>
      <c r="E22" s="14"/>
      <c r="F22" s="14"/>
      <c r="G22" s="14"/>
      <c r="H22" s="16">
        <f t="shared" si="14"/>
        <v>0</v>
      </c>
      <c r="I22" s="16">
        <f t="shared" si="15"/>
        <v>0</v>
      </c>
      <c r="J22" s="87">
        <f t="shared" si="16"/>
        <v>0</v>
      </c>
      <c r="K22" s="21" t="s">
        <v>132</v>
      </c>
      <c r="L22" s="29">
        <f t="shared" si="8"/>
        <v>0</v>
      </c>
      <c r="M22" s="29">
        <f t="shared" si="3"/>
        <v>0</v>
      </c>
      <c r="N22" s="29">
        <f t="shared" si="9"/>
        <v>0</v>
      </c>
      <c r="O22" s="29">
        <f t="shared" si="10"/>
        <v>0</v>
      </c>
      <c r="P22" s="29">
        <f t="shared" si="11"/>
        <v>0</v>
      </c>
    </row>
    <row r="23" spans="2:20" x14ac:dyDescent="0.3">
      <c r="B23" s="9" t="s">
        <v>115</v>
      </c>
      <c r="C23" s="22">
        <f t="shared" si="12"/>
        <v>12</v>
      </c>
      <c r="D23" s="15" t="str">
        <f t="shared" si="17"/>
        <v>Mandag</v>
      </c>
      <c r="E23" s="14"/>
      <c r="F23" s="14"/>
      <c r="G23" s="14"/>
      <c r="H23" s="16">
        <f t="shared" si="14"/>
        <v>0</v>
      </c>
      <c r="I23" s="16">
        <f t="shared" si="15"/>
        <v>724</v>
      </c>
      <c r="J23" s="87">
        <f t="shared" si="16"/>
        <v>0</v>
      </c>
      <c r="K23" s="21" t="s">
        <v>16</v>
      </c>
      <c r="L23" s="29">
        <f t="shared" si="8"/>
        <v>0</v>
      </c>
      <c r="M23" s="29">
        <f t="shared" si="3"/>
        <v>0</v>
      </c>
      <c r="N23" s="29">
        <f t="shared" si="9"/>
        <v>0</v>
      </c>
      <c r="O23" s="29">
        <f t="shared" si="10"/>
        <v>0</v>
      </c>
      <c r="P23" s="29">
        <f t="shared" si="11"/>
        <v>724</v>
      </c>
    </row>
    <row r="24" spans="2:20" x14ac:dyDescent="0.3">
      <c r="B24" s="9">
        <v>7</v>
      </c>
      <c r="C24" s="22">
        <f t="shared" si="12"/>
        <v>13</v>
      </c>
      <c r="D24" s="15" t="str">
        <f t="shared" si="17"/>
        <v>Tirsdag</v>
      </c>
      <c r="E24" s="14"/>
      <c r="F24" s="14"/>
      <c r="G24" s="14"/>
      <c r="H24" s="16">
        <f t="shared" si="14"/>
        <v>0</v>
      </c>
      <c r="I24" s="16">
        <f t="shared" si="15"/>
        <v>724</v>
      </c>
      <c r="J24" s="87">
        <f t="shared" si="16"/>
        <v>0</v>
      </c>
      <c r="K24" s="21" t="s">
        <v>16</v>
      </c>
      <c r="L24" s="29">
        <f t="shared" si="8"/>
        <v>0</v>
      </c>
      <c r="M24" s="29">
        <f t="shared" si="3"/>
        <v>0</v>
      </c>
      <c r="N24" s="29">
        <f t="shared" si="9"/>
        <v>0</v>
      </c>
      <c r="O24" s="29">
        <f t="shared" si="10"/>
        <v>0</v>
      </c>
      <c r="P24" s="29">
        <f t="shared" si="11"/>
        <v>724</v>
      </c>
    </row>
    <row r="25" spans="2:20" x14ac:dyDescent="0.3">
      <c r="B25" s="9"/>
      <c r="C25" s="22">
        <f t="shared" si="12"/>
        <v>14</v>
      </c>
      <c r="D25" s="15" t="str">
        <f t="shared" si="17"/>
        <v>Onsdag</v>
      </c>
      <c r="E25" s="14"/>
      <c r="F25" s="14"/>
      <c r="G25" s="14"/>
      <c r="H25" s="16">
        <f t="shared" si="14"/>
        <v>0</v>
      </c>
      <c r="I25" s="16">
        <f t="shared" si="15"/>
        <v>724</v>
      </c>
      <c r="J25" s="87">
        <f t="shared" si="16"/>
        <v>0</v>
      </c>
      <c r="K25" s="72" t="s">
        <v>123</v>
      </c>
      <c r="L25" s="29">
        <f t="shared" si="8"/>
        <v>0</v>
      </c>
      <c r="M25" s="29">
        <f t="shared" si="3"/>
        <v>0</v>
      </c>
      <c r="N25" s="29">
        <f t="shared" si="9"/>
        <v>0</v>
      </c>
      <c r="O25" s="29">
        <f t="shared" si="10"/>
        <v>0</v>
      </c>
      <c r="P25" s="29">
        <f t="shared" si="11"/>
        <v>724</v>
      </c>
    </row>
    <row r="26" spans="2:20" x14ac:dyDescent="0.3">
      <c r="C26" s="22">
        <f t="shared" si="12"/>
        <v>15</v>
      </c>
      <c r="D26" s="15" t="str">
        <f t="shared" si="17"/>
        <v>Torsdag</v>
      </c>
      <c r="E26" s="14"/>
      <c r="F26" s="14"/>
      <c r="G26" s="14"/>
      <c r="H26" s="16">
        <f t="shared" si="14"/>
        <v>0</v>
      </c>
      <c r="I26" s="16">
        <f t="shared" si="15"/>
        <v>724</v>
      </c>
      <c r="J26" s="87">
        <f t="shared" si="16"/>
        <v>0</v>
      </c>
      <c r="K26" s="72"/>
      <c r="L26" s="29">
        <f t="shared" si="8"/>
        <v>0</v>
      </c>
      <c r="M26" s="29">
        <f t="shared" si="3"/>
        <v>0</v>
      </c>
      <c r="N26" s="29">
        <f t="shared" si="9"/>
        <v>0</v>
      </c>
      <c r="O26" s="29">
        <f t="shared" si="10"/>
        <v>0</v>
      </c>
      <c r="P26" s="29">
        <f t="shared" si="11"/>
        <v>724</v>
      </c>
    </row>
    <row r="27" spans="2:20" x14ac:dyDescent="0.3">
      <c r="B27" s="9" t="s">
        <v>115</v>
      </c>
      <c r="C27" s="22">
        <f t="shared" si="12"/>
        <v>16</v>
      </c>
      <c r="D27" s="15" t="str">
        <f t="shared" si="17"/>
        <v>Fredag</v>
      </c>
      <c r="E27" s="14"/>
      <c r="F27" s="14"/>
      <c r="G27" s="14"/>
      <c r="H27" s="16">
        <f t="shared" si="14"/>
        <v>0</v>
      </c>
      <c r="I27" s="16">
        <f t="shared" si="15"/>
        <v>724</v>
      </c>
      <c r="J27" s="87">
        <f t="shared" si="16"/>
        <v>0</v>
      </c>
      <c r="K27" s="21" t="s">
        <v>16</v>
      </c>
      <c r="L27" s="29">
        <f t="shared" si="8"/>
        <v>0</v>
      </c>
      <c r="M27" s="29">
        <f t="shared" si="3"/>
        <v>0</v>
      </c>
      <c r="N27" s="29">
        <f t="shared" si="9"/>
        <v>0</v>
      </c>
      <c r="O27" s="29">
        <f t="shared" si="10"/>
        <v>0</v>
      </c>
      <c r="P27" s="29">
        <f t="shared" si="11"/>
        <v>724</v>
      </c>
    </row>
    <row r="28" spans="2:20" x14ac:dyDescent="0.3">
      <c r="B28" s="9" t="s">
        <v>115</v>
      </c>
      <c r="C28" s="22">
        <f t="shared" si="12"/>
        <v>17</v>
      </c>
      <c r="D28" s="15" t="str">
        <f t="shared" si="17"/>
        <v>Lørdag</v>
      </c>
      <c r="E28" s="14"/>
      <c r="F28" s="14"/>
      <c r="G28" s="14"/>
      <c r="H28" s="16">
        <f t="shared" si="14"/>
        <v>0</v>
      </c>
      <c r="I28" s="16">
        <f t="shared" si="15"/>
        <v>0</v>
      </c>
      <c r="J28" s="87">
        <f t="shared" si="16"/>
        <v>0</v>
      </c>
      <c r="K28" s="72"/>
      <c r="L28" s="29">
        <f t="shared" si="8"/>
        <v>0</v>
      </c>
      <c r="M28" s="29">
        <f t="shared" si="3"/>
        <v>0</v>
      </c>
      <c r="N28" s="29">
        <f t="shared" si="9"/>
        <v>0</v>
      </c>
      <c r="O28" s="29">
        <f t="shared" si="10"/>
        <v>0</v>
      </c>
      <c r="P28" s="29">
        <f t="shared" si="11"/>
        <v>0</v>
      </c>
    </row>
    <row r="29" spans="2:20" x14ac:dyDescent="0.3">
      <c r="B29" s="9" t="s">
        <v>115</v>
      </c>
      <c r="C29" s="22">
        <f t="shared" si="12"/>
        <v>18</v>
      </c>
      <c r="D29" s="15" t="str">
        <f t="shared" si="17"/>
        <v>Søndag</v>
      </c>
      <c r="E29" s="14"/>
      <c r="F29" s="14"/>
      <c r="G29" s="14"/>
      <c r="H29" s="16">
        <f t="shared" si="14"/>
        <v>0</v>
      </c>
      <c r="I29" s="16">
        <f t="shared" si="15"/>
        <v>0</v>
      </c>
      <c r="J29" s="87">
        <f t="shared" si="16"/>
        <v>0</v>
      </c>
      <c r="K29" s="21" t="s">
        <v>16</v>
      </c>
      <c r="L29" s="29">
        <f t="shared" si="8"/>
        <v>0</v>
      </c>
      <c r="M29" s="29">
        <f t="shared" si="3"/>
        <v>0</v>
      </c>
      <c r="N29" s="29">
        <f t="shared" si="9"/>
        <v>0</v>
      </c>
      <c r="O29" s="29">
        <f t="shared" si="10"/>
        <v>0</v>
      </c>
      <c r="P29" s="29">
        <f t="shared" si="11"/>
        <v>0</v>
      </c>
    </row>
    <row r="30" spans="2:20" x14ac:dyDescent="0.3">
      <c r="B30" s="9" t="s">
        <v>115</v>
      </c>
      <c r="C30" s="22">
        <f t="shared" si="12"/>
        <v>19</v>
      </c>
      <c r="D30" s="15" t="str">
        <f t="shared" si="17"/>
        <v>Mandag</v>
      </c>
      <c r="E30" s="14"/>
      <c r="F30" s="14"/>
      <c r="G30" s="14"/>
      <c r="H30" s="16">
        <f t="shared" si="14"/>
        <v>0</v>
      </c>
      <c r="I30" s="16">
        <f t="shared" si="15"/>
        <v>724</v>
      </c>
      <c r="J30" s="87">
        <f t="shared" si="16"/>
        <v>0</v>
      </c>
      <c r="K30" s="72"/>
      <c r="L30" s="29">
        <f t="shared" si="8"/>
        <v>0</v>
      </c>
      <c r="M30" s="29">
        <f t="shared" si="3"/>
        <v>0</v>
      </c>
      <c r="N30" s="29">
        <f t="shared" si="9"/>
        <v>0</v>
      </c>
      <c r="O30" s="29">
        <f t="shared" si="10"/>
        <v>0</v>
      </c>
      <c r="P30" s="29">
        <f t="shared" si="11"/>
        <v>724</v>
      </c>
    </row>
    <row r="31" spans="2:20" x14ac:dyDescent="0.3">
      <c r="B31" s="9">
        <v>8</v>
      </c>
      <c r="C31" s="22">
        <f t="shared" si="12"/>
        <v>20</v>
      </c>
      <c r="D31" s="15" t="str">
        <f t="shared" si="17"/>
        <v>Tirsdag</v>
      </c>
      <c r="E31" s="14"/>
      <c r="F31" s="14"/>
      <c r="G31" s="14"/>
      <c r="H31" s="16">
        <f t="shared" si="14"/>
        <v>0</v>
      </c>
      <c r="I31" s="16">
        <f t="shared" si="15"/>
        <v>724</v>
      </c>
      <c r="J31" s="87">
        <f t="shared" si="16"/>
        <v>0</v>
      </c>
      <c r="K31" s="21" t="s">
        <v>16</v>
      </c>
      <c r="L31" s="29">
        <f t="shared" si="8"/>
        <v>0</v>
      </c>
      <c r="M31" s="29">
        <f t="shared" si="3"/>
        <v>0</v>
      </c>
      <c r="N31" s="29">
        <f t="shared" si="9"/>
        <v>0</v>
      </c>
      <c r="O31" s="29">
        <f t="shared" si="10"/>
        <v>0</v>
      </c>
      <c r="P31" s="29">
        <f t="shared" si="11"/>
        <v>724</v>
      </c>
    </row>
    <row r="32" spans="2:20" x14ac:dyDescent="0.3">
      <c r="B32" s="9"/>
      <c r="C32" s="22">
        <f t="shared" si="12"/>
        <v>21</v>
      </c>
      <c r="D32" s="15" t="str">
        <f t="shared" si="17"/>
        <v>Onsdag</v>
      </c>
      <c r="E32" s="14"/>
      <c r="F32" s="14"/>
      <c r="G32" s="14"/>
      <c r="H32" s="16">
        <f t="shared" si="14"/>
        <v>0</v>
      </c>
      <c r="I32" s="16">
        <f t="shared" si="15"/>
        <v>724</v>
      </c>
      <c r="J32" s="87">
        <f t="shared" si="16"/>
        <v>0</v>
      </c>
      <c r="K32" s="21" t="s">
        <v>16</v>
      </c>
      <c r="L32" s="29">
        <f t="shared" si="8"/>
        <v>0</v>
      </c>
      <c r="M32" s="29">
        <f t="shared" si="3"/>
        <v>0</v>
      </c>
      <c r="N32" s="29">
        <f t="shared" si="9"/>
        <v>0</v>
      </c>
      <c r="O32" s="29">
        <f t="shared" si="10"/>
        <v>0</v>
      </c>
      <c r="P32" s="29">
        <f t="shared" si="11"/>
        <v>724</v>
      </c>
    </row>
    <row r="33" spans="2:16" x14ac:dyDescent="0.3">
      <c r="B33" s="9"/>
      <c r="C33" s="22">
        <f t="shared" si="12"/>
        <v>22</v>
      </c>
      <c r="D33" s="15" t="str">
        <f t="shared" si="17"/>
        <v>Torsdag</v>
      </c>
      <c r="E33" s="14"/>
      <c r="F33" s="14"/>
      <c r="G33" s="14"/>
      <c r="H33" s="16">
        <f t="shared" si="14"/>
        <v>0</v>
      </c>
      <c r="I33" s="16">
        <f t="shared" si="15"/>
        <v>724</v>
      </c>
      <c r="J33" s="87">
        <f t="shared" si="16"/>
        <v>0</v>
      </c>
      <c r="K33" s="21"/>
      <c r="L33" s="29">
        <f t="shared" si="8"/>
        <v>0</v>
      </c>
      <c r="M33" s="29">
        <f t="shared" si="3"/>
        <v>0</v>
      </c>
      <c r="N33" s="29">
        <f t="shared" si="9"/>
        <v>0</v>
      </c>
      <c r="O33" s="29">
        <f t="shared" si="10"/>
        <v>0</v>
      </c>
      <c r="P33" s="29">
        <f t="shared" si="11"/>
        <v>724</v>
      </c>
    </row>
    <row r="34" spans="2:16" x14ac:dyDescent="0.3">
      <c r="B34" s="9" t="s">
        <v>115</v>
      </c>
      <c r="C34" s="22">
        <f t="shared" si="12"/>
        <v>23</v>
      </c>
      <c r="D34" s="15" t="str">
        <f t="shared" si="17"/>
        <v>Fredag</v>
      </c>
      <c r="E34" s="14"/>
      <c r="F34" s="14"/>
      <c r="G34" s="14"/>
      <c r="H34" s="16">
        <f t="shared" si="14"/>
        <v>0</v>
      </c>
      <c r="I34" s="16">
        <f t="shared" si="15"/>
        <v>724</v>
      </c>
      <c r="J34" s="87">
        <f t="shared" si="16"/>
        <v>0</v>
      </c>
      <c r="K34" s="72"/>
      <c r="L34" s="29">
        <f t="shared" si="8"/>
        <v>0</v>
      </c>
      <c r="M34" s="29">
        <f t="shared" si="3"/>
        <v>0</v>
      </c>
      <c r="N34" s="29">
        <f t="shared" si="9"/>
        <v>0</v>
      </c>
      <c r="O34" s="29">
        <f t="shared" si="10"/>
        <v>0</v>
      </c>
      <c r="P34" s="29">
        <f t="shared" si="11"/>
        <v>724</v>
      </c>
    </row>
    <row r="35" spans="2:16" x14ac:dyDescent="0.3">
      <c r="B35" s="9" t="s">
        <v>115</v>
      </c>
      <c r="C35" s="22">
        <f t="shared" si="12"/>
        <v>24</v>
      </c>
      <c r="D35" s="15" t="str">
        <f t="shared" si="17"/>
        <v>Lørdag</v>
      </c>
      <c r="E35" s="14"/>
      <c r="F35" s="14"/>
      <c r="G35" s="14"/>
      <c r="H35" s="16">
        <f t="shared" si="14"/>
        <v>0</v>
      </c>
      <c r="I35" s="16">
        <f t="shared" si="15"/>
        <v>0</v>
      </c>
      <c r="J35" s="87">
        <f t="shared" si="16"/>
        <v>0</v>
      </c>
      <c r="K35" s="21" t="s">
        <v>16</v>
      </c>
      <c r="L35" s="29">
        <f t="shared" si="8"/>
        <v>0</v>
      </c>
      <c r="M35" s="29">
        <f t="shared" si="3"/>
        <v>0</v>
      </c>
      <c r="N35" s="29">
        <f t="shared" si="9"/>
        <v>0</v>
      </c>
      <c r="O35" s="29">
        <f t="shared" si="10"/>
        <v>0</v>
      </c>
      <c r="P35" s="29">
        <f t="shared" si="11"/>
        <v>0</v>
      </c>
    </row>
    <row r="36" spans="2:16" x14ac:dyDescent="0.3">
      <c r="B36" s="9" t="s">
        <v>115</v>
      </c>
      <c r="C36" s="22">
        <f t="shared" si="12"/>
        <v>25</v>
      </c>
      <c r="D36" s="15" t="str">
        <f t="shared" si="17"/>
        <v>Søndag</v>
      </c>
      <c r="E36" s="14"/>
      <c r="F36" s="14"/>
      <c r="G36" s="14"/>
      <c r="H36" s="16">
        <f t="shared" si="14"/>
        <v>0</v>
      </c>
      <c r="I36" s="16">
        <f t="shared" si="15"/>
        <v>0</v>
      </c>
      <c r="J36" s="87">
        <f t="shared" si="16"/>
        <v>0</v>
      </c>
      <c r="K36" s="21" t="s">
        <v>16</v>
      </c>
      <c r="L36" s="29">
        <f t="shared" si="8"/>
        <v>0</v>
      </c>
      <c r="M36" s="29">
        <f t="shared" si="3"/>
        <v>0</v>
      </c>
      <c r="N36" s="29">
        <f t="shared" si="9"/>
        <v>0</v>
      </c>
      <c r="O36" s="29">
        <f t="shared" si="10"/>
        <v>0</v>
      </c>
      <c r="P36" s="29">
        <f t="shared" si="11"/>
        <v>0</v>
      </c>
    </row>
    <row r="37" spans="2:16" x14ac:dyDescent="0.3">
      <c r="B37" s="9" t="s">
        <v>115</v>
      </c>
      <c r="C37" s="22">
        <f t="shared" si="12"/>
        <v>26</v>
      </c>
      <c r="D37" s="15" t="str">
        <f t="shared" si="17"/>
        <v>Mandag</v>
      </c>
      <c r="E37" s="14"/>
      <c r="F37" s="14"/>
      <c r="G37" s="14"/>
      <c r="H37" s="16">
        <f t="shared" si="14"/>
        <v>0</v>
      </c>
      <c r="I37" s="16">
        <f t="shared" si="15"/>
        <v>724</v>
      </c>
      <c r="J37" s="87">
        <f t="shared" si="16"/>
        <v>0</v>
      </c>
      <c r="K37" s="72"/>
      <c r="L37" s="29">
        <f t="shared" si="8"/>
        <v>0</v>
      </c>
      <c r="M37" s="29">
        <f t="shared" si="3"/>
        <v>0</v>
      </c>
      <c r="N37" s="29">
        <f t="shared" si="9"/>
        <v>0</v>
      </c>
      <c r="O37" s="29">
        <f t="shared" si="10"/>
        <v>0</v>
      </c>
      <c r="P37" s="29">
        <f t="shared" si="11"/>
        <v>724</v>
      </c>
    </row>
    <row r="38" spans="2:16" x14ac:dyDescent="0.3">
      <c r="B38" s="9">
        <v>9</v>
      </c>
      <c r="C38" s="81">
        <f t="shared" si="12"/>
        <v>27</v>
      </c>
      <c r="D38" s="82" t="str">
        <f t="shared" si="17"/>
        <v>Tirsdag</v>
      </c>
      <c r="E38" s="83"/>
      <c r="F38" s="83"/>
      <c r="G38" s="83"/>
      <c r="H38" s="84">
        <f t="shared" si="14"/>
        <v>0</v>
      </c>
      <c r="I38" s="84">
        <f t="shared" si="15"/>
        <v>724</v>
      </c>
      <c r="J38" s="89">
        <f t="shared" si="16"/>
        <v>0</v>
      </c>
      <c r="K38" s="95"/>
      <c r="L38" s="29">
        <f t="shared" si="8"/>
        <v>0</v>
      </c>
      <c r="M38" s="29">
        <f t="shared" si="3"/>
        <v>0</v>
      </c>
      <c r="N38" s="29">
        <f t="shared" si="9"/>
        <v>0</v>
      </c>
      <c r="O38" s="29">
        <f t="shared" si="10"/>
        <v>0</v>
      </c>
      <c r="P38" s="29">
        <f t="shared" si="11"/>
        <v>724</v>
      </c>
    </row>
    <row r="39" spans="2:16" x14ac:dyDescent="0.3">
      <c r="C39" s="22">
        <f t="shared" si="12"/>
        <v>28</v>
      </c>
      <c r="D39" s="15" t="str">
        <f t="shared" si="17"/>
        <v>Onsdag</v>
      </c>
      <c r="E39" s="14"/>
      <c r="F39" s="14"/>
      <c r="G39" s="14"/>
      <c r="H39" s="16">
        <f t="shared" si="14"/>
        <v>0</v>
      </c>
      <c r="I39" s="16">
        <f t="shared" si="15"/>
        <v>724</v>
      </c>
      <c r="J39" s="87">
        <f t="shared" si="16"/>
        <v>0</v>
      </c>
      <c r="K39" s="72"/>
      <c r="L39" s="29">
        <f t="shared" si="8"/>
        <v>0</v>
      </c>
      <c r="M39" s="29">
        <f t="shared" si="3"/>
        <v>0</v>
      </c>
      <c r="N39" s="29">
        <f t="shared" si="9"/>
        <v>0</v>
      </c>
      <c r="O39" s="29">
        <f t="shared" si="10"/>
        <v>0</v>
      </c>
      <c r="P39" s="29">
        <f t="shared" si="11"/>
        <v>724</v>
      </c>
    </row>
    <row r="40" spans="2:16" x14ac:dyDescent="0.3">
      <c r="C40" s="77">
        <f t="shared" si="12"/>
        <v>29</v>
      </c>
      <c r="D40" s="78" t="str">
        <f t="shared" si="17"/>
        <v>Torsdag</v>
      </c>
      <c r="E40" s="79"/>
      <c r="F40" s="79"/>
      <c r="G40" s="79"/>
      <c r="H40" s="80">
        <f t="shared" ref="H40" si="18">+M40</f>
        <v>0</v>
      </c>
      <c r="I40" s="80">
        <f t="shared" ref="I40" si="19">+P40</f>
        <v>724</v>
      </c>
      <c r="J40" s="91">
        <f t="shared" ref="J40" si="20">+O40</f>
        <v>0</v>
      </c>
      <c r="K40" s="92"/>
      <c r="L40" s="29">
        <f t="shared" si="8"/>
        <v>0</v>
      </c>
      <c r="M40" s="29">
        <f t="shared" si="3"/>
        <v>0</v>
      </c>
      <c r="N40" s="29">
        <f t="shared" si="9"/>
        <v>0</v>
      </c>
      <c r="O40" s="29">
        <f t="shared" ref="O40" si="21">IF(N40&gt;=0,INT(N40)*100+(N40-INT(N40))*60,-INT(-N40)*100+(N40+INT(-N40))*60)</f>
        <v>0</v>
      </c>
      <c r="P40" s="29">
        <f t="shared" ref="P40" si="22">IF(OR(A40="h",D40="Lørdag",D40="Søndag"),0,$M$4)</f>
        <v>724</v>
      </c>
    </row>
  </sheetData>
  <mergeCells count="11">
    <mergeCell ref="C8:D8"/>
    <mergeCell ref="F8:G8"/>
    <mergeCell ref="I8:J8"/>
    <mergeCell ref="C1:J1"/>
    <mergeCell ref="D4:G4"/>
    <mergeCell ref="C6:D6"/>
    <mergeCell ref="F6:G6"/>
    <mergeCell ref="I6:J6"/>
    <mergeCell ref="C7:D7"/>
    <mergeCell ref="F7:G7"/>
    <mergeCell ref="I7:J7"/>
  </mergeCells>
  <conditionalFormatting sqref="C12:C40">
    <cfRule type="expression" dxfId="30" priority="17">
      <formula>+$P12=0</formula>
    </cfRule>
  </conditionalFormatting>
  <conditionalFormatting sqref="D12:K40">
    <cfRule type="expression" dxfId="29" priority="1">
      <formula>+$P12=0</formula>
    </cfRule>
  </conditionalFormatting>
  <dataValidations count="1">
    <dataValidation type="whole" allowBlank="1" showErrorMessage="1" error="Du skal indberette tiden som hele tal_x000a_Kvart over 8 skal være 815_x000a__x000a_Tallet skal være mellem 0 og 2400" sqref="E12:G40" xr:uid="{00000000-0002-0000-0200-000000000000}">
      <formula1>0</formula1>
      <formula2>2400</formula2>
    </dataValidation>
  </dataValidations>
  <pageMargins left="0.7" right="0.7" top="0.75" bottom="0.75" header="0.3" footer="0.3"/>
  <pageSetup paperSize="9" scale="81"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T42"/>
  <sheetViews>
    <sheetView topLeftCell="B6" workbookViewId="0">
      <selection activeCell="E15" sqref="E15"/>
    </sheetView>
  </sheetViews>
  <sheetFormatPr defaultColWidth="5.5546875" defaultRowHeight="14.4" x14ac:dyDescent="0.3"/>
  <cols>
    <col min="1" max="1" width="3.109375" style="29" hidden="1" customWidth="1"/>
    <col min="2" max="2" width="4.109375" style="29" customWidth="1"/>
    <col min="3" max="3" width="6.109375" style="29" bestFit="1" customWidth="1"/>
    <col min="4" max="4" width="7.6640625" style="29" bestFit="1" customWidth="1"/>
    <col min="5" max="5" width="9.88671875" style="29" customWidth="1"/>
    <col min="6" max="6" width="10.88671875" style="29" customWidth="1"/>
    <col min="7" max="7" width="8.5546875" style="29" bestFit="1" customWidth="1"/>
    <col min="8" max="8" width="4.88671875" style="29" bestFit="1" customWidth="1"/>
    <col min="9" max="9" width="12.88671875" style="29" bestFit="1" customWidth="1"/>
    <col min="10" max="10" width="7.88671875" style="29" bestFit="1" customWidth="1"/>
    <col min="11" max="11" width="25" style="29" customWidth="1"/>
    <col min="12" max="13" width="4" style="29" hidden="1" customWidth="1"/>
    <col min="14" max="14" width="7.5546875" style="29" hidden="1" customWidth="1"/>
    <col min="15" max="15" width="11" style="29" hidden="1" customWidth="1"/>
    <col min="16" max="16" width="0.109375" style="29" customWidth="1"/>
    <col min="17" max="17" width="7.88671875" customWidth="1"/>
  </cols>
  <sheetData>
    <row r="1" spans="2:20" ht="22.8" x14ac:dyDescent="0.4">
      <c r="B1" s="6"/>
      <c r="C1" s="130" t="s">
        <v>200</v>
      </c>
      <c r="D1" s="122"/>
      <c r="E1" s="122"/>
      <c r="F1" s="122"/>
      <c r="G1" s="122"/>
      <c r="H1" s="122"/>
      <c r="I1" s="122"/>
      <c r="J1" s="122"/>
      <c r="K1" s="2"/>
    </row>
    <row r="2" spans="2:20" ht="22.8" x14ac:dyDescent="0.4">
      <c r="B2" s="6"/>
      <c r="C2" s="7"/>
      <c r="D2" s="7"/>
      <c r="E2" s="7"/>
      <c r="F2" s="7"/>
      <c r="G2" s="7"/>
      <c r="H2" s="7"/>
      <c r="I2" s="7"/>
      <c r="J2" s="7"/>
      <c r="K2" s="5"/>
      <c r="R2" s="28"/>
      <c r="S2" s="28"/>
      <c r="T2" s="29"/>
    </row>
    <row r="3" spans="2:20" ht="15" thickBot="1" x14ac:dyDescent="0.35">
      <c r="B3" s="4"/>
      <c r="C3" s="4"/>
      <c r="D3" s="4"/>
      <c r="E3" s="4"/>
      <c r="F3" s="93" t="s">
        <v>124</v>
      </c>
      <c r="G3" s="4"/>
      <c r="H3" s="4"/>
      <c r="I3" s="4"/>
      <c r="J3" s="4"/>
      <c r="K3" s="4"/>
      <c r="R3" s="29"/>
      <c r="S3" s="30"/>
      <c r="T3" s="29"/>
    </row>
    <row r="4" spans="2:20" ht="15" thickBot="1" x14ac:dyDescent="0.35">
      <c r="B4" s="6"/>
      <c r="C4" s="8" t="s">
        <v>0</v>
      </c>
      <c r="D4" s="129" t="str">
        <f>IF(Jan!$D$4=0,"Tast dit navn på fanen Jan",+Jan!$D$4)</f>
        <v>Tast navn her</v>
      </c>
      <c r="E4" s="129"/>
      <c r="F4" s="129"/>
      <c r="G4" s="129"/>
      <c r="H4" s="4"/>
      <c r="I4" s="64" t="s">
        <v>23</v>
      </c>
      <c r="J4" s="12">
        <f>Feb!$J$4</f>
        <v>37</v>
      </c>
      <c r="K4" s="4"/>
      <c r="L4" s="29">
        <f>+J4/5</f>
        <v>7.4</v>
      </c>
      <c r="M4" s="29">
        <f>INT(L4)*100+(L4-INT(L4))*60</f>
        <v>724</v>
      </c>
      <c r="O4" s="29" t="str">
        <f>Feb!$P$4</f>
        <v>Torsdag</v>
      </c>
      <c r="P4" s="65" t="str">
        <f>+D42</f>
        <v>Søndag</v>
      </c>
      <c r="R4" s="29"/>
      <c r="S4" s="29"/>
      <c r="T4" s="29"/>
    </row>
    <row r="5" spans="2:20" ht="15" thickBot="1" x14ac:dyDescent="0.35">
      <c r="B5" s="4"/>
      <c r="C5" s="4"/>
      <c r="D5" s="4"/>
      <c r="E5" s="1"/>
      <c r="F5" s="4"/>
      <c r="G5" s="4"/>
      <c r="H5" s="4"/>
      <c r="I5" s="4"/>
      <c r="J5" s="4"/>
      <c r="K5" s="1"/>
      <c r="R5" s="29"/>
      <c r="S5" s="29"/>
      <c r="T5" s="29"/>
    </row>
    <row r="6" spans="2:20" ht="15.6" x14ac:dyDescent="0.3">
      <c r="B6" s="4"/>
      <c r="C6" s="124" t="s">
        <v>120</v>
      </c>
      <c r="D6" s="125"/>
      <c r="E6" s="3"/>
      <c r="F6" s="126" t="s">
        <v>121</v>
      </c>
      <c r="G6" s="127"/>
      <c r="H6" s="3"/>
      <c r="I6" s="124" t="s">
        <v>122</v>
      </c>
      <c r="J6" s="128"/>
      <c r="K6" s="3"/>
      <c r="R6" s="29"/>
      <c r="S6" s="29"/>
      <c r="T6" s="29"/>
    </row>
    <row r="7" spans="2:20" ht="15.6" x14ac:dyDescent="0.3">
      <c r="B7" s="4"/>
      <c r="C7" s="115">
        <f>Feb!$I$7</f>
        <v>0</v>
      </c>
      <c r="D7" s="116"/>
      <c r="E7" s="3"/>
      <c r="F7" s="115">
        <f>+L11</f>
        <v>0</v>
      </c>
      <c r="G7" s="116"/>
      <c r="H7" s="3"/>
      <c r="I7" s="115">
        <f>ROUND(+N11,5)</f>
        <v>0</v>
      </c>
      <c r="J7" s="116"/>
      <c r="K7" s="3"/>
      <c r="L7" s="66" t="s">
        <v>9</v>
      </c>
      <c r="N7" s="66" t="s">
        <v>11</v>
      </c>
      <c r="P7" s="66" t="s">
        <v>10</v>
      </c>
      <c r="R7" s="29"/>
      <c r="S7" s="31"/>
      <c r="T7" s="29"/>
    </row>
    <row r="8" spans="2:20" ht="9" customHeight="1" thickBot="1" x14ac:dyDescent="0.35">
      <c r="B8" s="4"/>
      <c r="C8" s="117"/>
      <c r="D8" s="118"/>
      <c r="E8" s="3"/>
      <c r="F8" s="117"/>
      <c r="G8" s="118"/>
      <c r="H8" s="3"/>
      <c r="I8" s="117"/>
      <c r="J8" s="118"/>
      <c r="K8" s="3"/>
      <c r="R8" s="29"/>
      <c r="S8" s="31"/>
      <c r="T8" s="29"/>
    </row>
    <row r="9" spans="2:20" ht="16.2" thickBot="1" x14ac:dyDescent="0.35">
      <c r="B9" s="4"/>
      <c r="C9" s="4"/>
      <c r="D9" s="4"/>
      <c r="E9" s="4"/>
      <c r="F9" s="4"/>
      <c r="G9" s="4"/>
      <c r="H9" s="4"/>
      <c r="I9" s="4"/>
      <c r="J9" s="4"/>
      <c r="K9" s="4"/>
      <c r="L9" s="67"/>
      <c r="M9" s="67"/>
      <c r="N9" s="67">
        <f>IF(C7&gt;0,(INT(C7/100)*60+(C7/100-INT(C7/100))*100)/60,-(INT(-C7/100)*60+(-C7/100-INT(-C7/100))*100)/60)</f>
        <v>0</v>
      </c>
      <c r="R9" s="29"/>
      <c r="S9" s="31"/>
      <c r="T9" s="29"/>
    </row>
    <row r="10" spans="2:20" x14ac:dyDescent="0.3">
      <c r="B10" s="4"/>
      <c r="C10" s="17" t="s">
        <v>4</v>
      </c>
      <c r="D10" s="18" t="s">
        <v>5</v>
      </c>
      <c r="E10" s="18" t="s">
        <v>6</v>
      </c>
      <c r="F10" s="18" t="s">
        <v>7</v>
      </c>
      <c r="G10" s="18" t="s">
        <v>8</v>
      </c>
      <c r="H10" s="18" t="s">
        <v>9</v>
      </c>
      <c r="I10" s="18" t="s">
        <v>10</v>
      </c>
      <c r="J10" s="18" t="s">
        <v>11</v>
      </c>
      <c r="K10" s="19" t="s">
        <v>12</v>
      </c>
      <c r="L10" s="67">
        <f>SUM(L12:L42)</f>
        <v>0</v>
      </c>
      <c r="M10" s="67"/>
      <c r="N10" s="67">
        <f>SUM(N12:N42)</f>
        <v>0</v>
      </c>
    </row>
    <row r="11" spans="2:20" x14ac:dyDescent="0.3">
      <c r="B11" s="9"/>
      <c r="C11" s="20"/>
      <c r="D11" s="13"/>
      <c r="E11" s="13" t="s">
        <v>13</v>
      </c>
      <c r="F11" s="13" t="s">
        <v>13</v>
      </c>
      <c r="G11" s="13" t="s">
        <v>13</v>
      </c>
      <c r="H11" s="13" t="s">
        <v>13</v>
      </c>
      <c r="I11" s="13" t="s">
        <v>13</v>
      </c>
      <c r="J11" s="13" t="s">
        <v>13</v>
      </c>
      <c r="K11" s="68"/>
      <c r="L11" s="69">
        <f>IF(L10&gt;0,INT(L10)*100+(L10-INT(L10))*60,-INT(-L10)*100+(L10+INT(-L10))*60)</f>
        <v>0</v>
      </c>
      <c r="M11" s="67"/>
      <c r="N11" s="69">
        <f>IF(N9+N10&gt;0,INT(N9+N10)*100+(N9+N10-INT(N9+N10))*60,-INT((N9+N10)*-1)*100+(N9+N10+INT((N9+N10)*-1))*60)</f>
        <v>0</v>
      </c>
    </row>
    <row r="12" spans="2:20" x14ac:dyDescent="0.3">
      <c r="B12" s="94">
        <v>9</v>
      </c>
      <c r="C12" s="22">
        <v>1</v>
      </c>
      <c r="D12" s="15" t="str">
        <f>IF(O4="Mandag","Tirsdag",IF(O4="Tirsdag","Onsdag",IF(O4="Onsdag","Torsdag",IF(O4="Torsdag","Fredag",IF(O4="Fredag","Lørdag",IF(O4="Lørdag","Søndag","Mandag"))))))</f>
        <v>Fredag</v>
      </c>
      <c r="E12" s="14"/>
      <c r="F12" s="14"/>
      <c r="G12" s="14"/>
      <c r="H12" s="16">
        <f t="shared" ref="H12:H15" si="0">+M12</f>
        <v>0</v>
      </c>
      <c r="I12" s="16">
        <f>+P12</f>
        <v>724</v>
      </c>
      <c r="J12" s="87">
        <f t="shared" ref="J12:J15" si="1">+O12</f>
        <v>0</v>
      </c>
      <c r="K12" s="21"/>
      <c r="L12" s="29">
        <f t="shared" ref="L12" si="2">IF(E12+F12+G12=0,0,IF(AND(E12+F12=0,G12&gt;0),0,(INT(F12/100)*60+(F12/100-INT(F12/100))*100-(INT(E12/100)*60+(E12/100-INT(E12/100))*100)-(INT(G12/100)*60+(G12/100-INT(G12/100))*100))/60))</f>
        <v>0</v>
      </c>
      <c r="M12" s="29">
        <f t="shared" ref="M12:M42" si="3">IF(L12&gt;0,INT(L12)*100+(L12-INT(L12))*60,-INT(-L12)*100+(L12+INT(-L12))*60)</f>
        <v>0</v>
      </c>
      <c r="N12" s="29">
        <f>IF(E12+F12+G12=0,0,IF(AND(E12+F12=0,G12&gt;0),-L$4,L12-(INT(I12/100)*60+(I12/100-INT(I12/100))*100)/60))</f>
        <v>0</v>
      </c>
      <c r="O12" s="29">
        <f t="shared" ref="O12" si="4">IF(N12&gt;=0,INT(N12)*100+(N12-INT(N12))*60,-INT(-N12)*100+(N12+INT(-N12))*60)</f>
        <v>0</v>
      </c>
      <c r="P12" s="29">
        <f t="shared" ref="P12" si="5">IF(OR(A12="h",D12="Lørdag",D12="Søndag"),0,$M$4)</f>
        <v>724</v>
      </c>
    </row>
    <row r="13" spans="2:20" x14ac:dyDescent="0.3">
      <c r="B13" s="9" t="s">
        <v>115</v>
      </c>
      <c r="C13" s="22">
        <v>2</v>
      </c>
      <c r="D13" s="15" t="str">
        <f>IF(D12="Mandag","Tirsdag",IF(D12="Tirsdag","Onsdag",IF(D12="Onsdag","Torsdag",IF(D12="Torsdag","Fredag",IF(D12="Fredag","Lørdag",IF(D12="Lørdag","Søndag","Mandag"))))))</f>
        <v>Lørdag</v>
      </c>
      <c r="E13" s="14"/>
      <c r="F13" s="14"/>
      <c r="G13" s="14"/>
      <c r="H13" s="16">
        <f t="shared" si="0"/>
        <v>0</v>
      </c>
      <c r="I13" s="16">
        <f t="shared" ref="I13:I15" si="6">+P13</f>
        <v>0</v>
      </c>
      <c r="J13" s="87">
        <f t="shared" si="1"/>
        <v>0</v>
      </c>
      <c r="K13" s="72"/>
      <c r="L13" s="29">
        <f t="shared" ref="L13:L41" si="7">IF(E13+F13+G13=0,0,IF(AND(E13+F13=0,G13&gt;0),0,(INT(F13/100)*60+(F13/100-INT(F13/100))*100-(INT(E13/100)*60+(E13/100-INT(E13/100))*100)-(INT(G13/100)*60+(G13/100-INT(G13/100))*100))/60))</f>
        <v>0</v>
      </c>
      <c r="M13" s="29">
        <f t="shared" si="3"/>
        <v>0</v>
      </c>
      <c r="N13" s="29">
        <f t="shared" ref="N13:N41" si="8">IF(E13+F13+G13=0,0,IF(AND(E13+F13=0,G13&gt;0),-L$4,L13-(INT(I13/100)*60+(I13/100-INT(I13/100))*100)/60))</f>
        <v>0</v>
      </c>
      <c r="O13" s="29">
        <f t="shared" ref="O13:O41" si="9">IF(N13&gt;=0,INT(N13)*100+(N13-INT(N13))*60,-INT(-N13)*100+(N13+INT(-N13))*60)</f>
        <v>0</v>
      </c>
      <c r="P13" s="29">
        <f t="shared" ref="P13:P41" si="10">IF(OR(A13="h",D13="Lørdag",D13="Søndag"),0,$M$4)</f>
        <v>0</v>
      </c>
    </row>
    <row r="14" spans="2:20" x14ac:dyDescent="0.3">
      <c r="B14" s="9"/>
      <c r="C14" s="22">
        <f t="shared" ref="C14:C42" si="11">+C13+1</f>
        <v>3</v>
      </c>
      <c r="D14" s="15" t="str">
        <f>IF(D13="Mandag","Tirsdag",IF(D13="Tirsdag","Onsdag",IF(D13="Onsdag","Torsdag",IF(D13="Torsdag","Fredag",IF(D13="Fredag","Lørdag",IF(D13="Lørdag","Søndag","Mandag"))))))</f>
        <v>Søndag</v>
      </c>
      <c r="E14" s="14"/>
      <c r="F14" s="14"/>
      <c r="G14" s="14"/>
      <c r="H14" s="16">
        <f t="shared" si="0"/>
        <v>0</v>
      </c>
      <c r="I14" s="16">
        <f t="shared" si="6"/>
        <v>0</v>
      </c>
      <c r="J14" s="87">
        <f t="shared" si="1"/>
        <v>0</v>
      </c>
      <c r="K14" s="72"/>
      <c r="L14" s="29">
        <f t="shared" si="7"/>
        <v>0</v>
      </c>
      <c r="M14" s="29">
        <f t="shared" si="3"/>
        <v>0</v>
      </c>
      <c r="N14" s="29">
        <f t="shared" si="8"/>
        <v>0</v>
      </c>
      <c r="O14" s="29">
        <f t="shared" si="9"/>
        <v>0</v>
      </c>
      <c r="P14" s="29">
        <f t="shared" si="10"/>
        <v>0</v>
      </c>
    </row>
    <row r="15" spans="2:20" x14ac:dyDescent="0.3">
      <c r="B15" s="9" t="s">
        <v>115</v>
      </c>
      <c r="C15" s="22">
        <f t="shared" si="11"/>
        <v>4</v>
      </c>
      <c r="D15" s="15" t="str">
        <f t="shared" ref="D15:D18" si="12">IF(D14="Mandag","Tirsdag",IF(D14="Tirsdag","Onsdag",IF(D14="Onsdag","Torsdag",IF(D14="Torsdag","Fredag",IF(D14="Fredag","Lørdag",IF(D14="Lørdag","Søndag","Mandag"))))))</f>
        <v>Mandag</v>
      </c>
      <c r="E15" s="14"/>
      <c r="F15" s="14"/>
      <c r="G15" s="14"/>
      <c r="H15" s="16">
        <f t="shared" si="0"/>
        <v>0</v>
      </c>
      <c r="I15" s="16">
        <f t="shared" si="6"/>
        <v>724</v>
      </c>
      <c r="J15" s="87">
        <f t="shared" si="1"/>
        <v>0</v>
      </c>
      <c r="K15" s="21" t="s">
        <v>16</v>
      </c>
      <c r="L15" s="29">
        <f t="shared" si="7"/>
        <v>0</v>
      </c>
      <c r="M15" s="29">
        <f t="shared" si="3"/>
        <v>0</v>
      </c>
      <c r="N15" s="29">
        <f t="shared" si="8"/>
        <v>0</v>
      </c>
      <c r="O15" s="29">
        <f t="shared" si="9"/>
        <v>0</v>
      </c>
      <c r="P15" s="29">
        <f t="shared" si="10"/>
        <v>724</v>
      </c>
    </row>
    <row r="16" spans="2:20" x14ac:dyDescent="0.3">
      <c r="B16" s="9" t="s">
        <v>115</v>
      </c>
      <c r="C16" s="22">
        <f t="shared" si="11"/>
        <v>5</v>
      </c>
      <c r="D16" s="15" t="str">
        <f t="shared" si="12"/>
        <v>Tirsdag</v>
      </c>
      <c r="E16" s="14"/>
      <c r="F16" s="14"/>
      <c r="G16" s="14"/>
      <c r="H16" s="16">
        <f t="shared" ref="H16:H41" si="13">+M16</f>
        <v>0</v>
      </c>
      <c r="I16" s="16">
        <f t="shared" ref="I16:I41" si="14">+P16</f>
        <v>724</v>
      </c>
      <c r="J16" s="87">
        <f t="shared" ref="J16:J41" si="15">+O16</f>
        <v>0</v>
      </c>
      <c r="K16" s="21" t="s">
        <v>16</v>
      </c>
      <c r="L16" s="29">
        <f t="shared" si="7"/>
        <v>0</v>
      </c>
      <c r="M16" s="29">
        <f t="shared" si="3"/>
        <v>0</v>
      </c>
      <c r="N16" s="29">
        <f t="shared" si="8"/>
        <v>0</v>
      </c>
      <c r="O16" s="29">
        <f t="shared" si="9"/>
        <v>0</v>
      </c>
      <c r="P16" s="29">
        <f t="shared" si="10"/>
        <v>724</v>
      </c>
    </row>
    <row r="17" spans="2:16" x14ac:dyDescent="0.3">
      <c r="B17" s="9">
        <v>10</v>
      </c>
      <c r="C17" s="22">
        <f t="shared" si="11"/>
        <v>6</v>
      </c>
      <c r="D17" s="15" t="str">
        <f t="shared" si="12"/>
        <v>Onsdag</v>
      </c>
      <c r="E17" s="14"/>
      <c r="F17" s="14"/>
      <c r="G17" s="14"/>
      <c r="H17" s="16">
        <f t="shared" si="13"/>
        <v>0</v>
      </c>
      <c r="I17" s="16">
        <f t="shared" si="14"/>
        <v>724</v>
      </c>
      <c r="J17" s="87">
        <f t="shared" si="15"/>
        <v>0</v>
      </c>
      <c r="K17" s="72"/>
      <c r="L17" s="29">
        <f t="shared" si="7"/>
        <v>0</v>
      </c>
      <c r="M17" s="29">
        <f t="shared" si="3"/>
        <v>0</v>
      </c>
      <c r="N17" s="29">
        <f t="shared" si="8"/>
        <v>0</v>
      </c>
      <c r="O17" s="29">
        <f t="shared" si="9"/>
        <v>0</v>
      </c>
      <c r="P17" s="29">
        <f t="shared" si="10"/>
        <v>724</v>
      </c>
    </row>
    <row r="18" spans="2:16" x14ac:dyDescent="0.3">
      <c r="B18" s="9"/>
      <c r="C18" s="22">
        <f t="shared" si="11"/>
        <v>7</v>
      </c>
      <c r="D18" s="15" t="str">
        <f t="shared" si="12"/>
        <v>Torsdag</v>
      </c>
      <c r="E18" s="14"/>
      <c r="F18" s="14"/>
      <c r="G18" s="14"/>
      <c r="H18" s="16">
        <f t="shared" si="13"/>
        <v>0</v>
      </c>
      <c r="I18" s="16">
        <f t="shared" si="14"/>
        <v>724</v>
      </c>
      <c r="J18" s="87">
        <f t="shared" si="15"/>
        <v>0</v>
      </c>
      <c r="K18" s="21" t="s">
        <v>16</v>
      </c>
      <c r="L18" s="29">
        <f t="shared" si="7"/>
        <v>0</v>
      </c>
      <c r="M18" s="29">
        <f t="shared" si="3"/>
        <v>0</v>
      </c>
      <c r="N18" s="29">
        <f t="shared" si="8"/>
        <v>0</v>
      </c>
      <c r="O18" s="29">
        <f t="shared" si="9"/>
        <v>0</v>
      </c>
      <c r="P18" s="29">
        <f t="shared" si="10"/>
        <v>724</v>
      </c>
    </row>
    <row r="19" spans="2:16" x14ac:dyDescent="0.3">
      <c r="B19" s="9" t="s">
        <v>115</v>
      </c>
      <c r="C19" s="22">
        <f t="shared" si="11"/>
        <v>8</v>
      </c>
      <c r="D19" s="15" t="str">
        <f>+D12</f>
        <v>Fredag</v>
      </c>
      <c r="E19" s="14"/>
      <c r="F19" s="14"/>
      <c r="G19" s="14"/>
      <c r="H19" s="16">
        <f t="shared" si="13"/>
        <v>0</v>
      </c>
      <c r="I19" s="16">
        <f t="shared" si="14"/>
        <v>724</v>
      </c>
      <c r="J19" s="87">
        <f t="shared" si="15"/>
        <v>0</v>
      </c>
      <c r="K19" s="21" t="s">
        <v>16</v>
      </c>
      <c r="L19" s="29">
        <f t="shared" si="7"/>
        <v>0</v>
      </c>
      <c r="M19" s="29">
        <f t="shared" si="3"/>
        <v>0</v>
      </c>
      <c r="N19" s="29">
        <f t="shared" si="8"/>
        <v>0</v>
      </c>
      <c r="O19" s="29">
        <f t="shared" si="9"/>
        <v>0</v>
      </c>
      <c r="P19" s="29">
        <f t="shared" si="10"/>
        <v>724</v>
      </c>
    </row>
    <row r="20" spans="2:16" x14ac:dyDescent="0.3">
      <c r="B20" s="9" t="s">
        <v>115</v>
      </c>
      <c r="C20" s="22">
        <f t="shared" si="11"/>
        <v>9</v>
      </c>
      <c r="D20" s="15" t="str">
        <f t="shared" ref="D20:D42" si="16">+D13</f>
        <v>Lørdag</v>
      </c>
      <c r="E20" s="14"/>
      <c r="F20" s="14"/>
      <c r="G20" s="14"/>
      <c r="H20" s="16">
        <f t="shared" si="13"/>
        <v>0</v>
      </c>
      <c r="I20" s="16">
        <f t="shared" si="14"/>
        <v>0</v>
      </c>
      <c r="J20" s="87">
        <f t="shared" si="15"/>
        <v>0</v>
      </c>
      <c r="K20" s="21" t="s">
        <v>16</v>
      </c>
      <c r="L20" s="29">
        <f t="shared" si="7"/>
        <v>0</v>
      </c>
      <c r="M20" s="29">
        <f t="shared" si="3"/>
        <v>0</v>
      </c>
      <c r="N20" s="29">
        <f t="shared" si="8"/>
        <v>0</v>
      </c>
      <c r="O20" s="29">
        <f t="shared" si="9"/>
        <v>0</v>
      </c>
      <c r="P20" s="29">
        <f t="shared" si="10"/>
        <v>0</v>
      </c>
    </row>
    <row r="21" spans="2:16" x14ac:dyDescent="0.3">
      <c r="B21" s="9"/>
      <c r="C21" s="22">
        <f t="shared" si="11"/>
        <v>10</v>
      </c>
      <c r="D21" s="15" t="str">
        <f t="shared" si="16"/>
        <v>Søndag</v>
      </c>
      <c r="E21" s="14"/>
      <c r="F21" s="14"/>
      <c r="G21" s="14"/>
      <c r="H21" s="16">
        <f t="shared" si="13"/>
        <v>0</v>
      </c>
      <c r="I21" s="16">
        <f t="shared" si="14"/>
        <v>0</v>
      </c>
      <c r="J21" s="87">
        <f t="shared" si="15"/>
        <v>0</v>
      </c>
      <c r="K21" s="21" t="s">
        <v>16</v>
      </c>
      <c r="L21" s="29">
        <f t="shared" si="7"/>
        <v>0</v>
      </c>
      <c r="M21" s="29">
        <f t="shared" si="3"/>
        <v>0</v>
      </c>
      <c r="N21" s="29">
        <f t="shared" si="8"/>
        <v>0</v>
      </c>
      <c r="O21" s="29">
        <f t="shared" si="9"/>
        <v>0</v>
      </c>
      <c r="P21" s="29">
        <f t="shared" si="10"/>
        <v>0</v>
      </c>
    </row>
    <row r="22" spans="2:16" x14ac:dyDescent="0.3">
      <c r="B22" s="9" t="s">
        <v>115</v>
      </c>
      <c r="C22" s="22">
        <f t="shared" si="11"/>
        <v>11</v>
      </c>
      <c r="D22" s="15" t="str">
        <f t="shared" si="16"/>
        <v>Mandag</v>
      </c>
      <c r="E22" s="14"/>
      <c r="F22" s="14"/>
      <c r="G22" s="14"/>
      <c r="H22" s="16">
        <f t="shared" si="13"/>
        <v>0</v>
      </c>
      <c r="I22" s="16">
        <f t="shared" si="14"/>
        <v>724</v>
      </c>
      <c r="J22" s="87">
        <f t="shared" si="15"/>
        <v>0</v>
      </c>
      <c r="K22" s="21" t="s">
        <v>16</v>
      </c>
      <c r="L22" s="29">
        <f t="shared" si="7"/>
        <v>0</v>
      </c>
      <c r="M22" s="29">
        <f t="shared" si="3"/>
        <v>0</v>
      </c>
      <c r="N22" s="29">
        <f t="shared" si="8"/>
        <v>0</v>
      </c>
      <c r="O22" s="29">
        <f t="shared" si="9"/>
        <v>0</v>
      </c>
      <c r="P22" s="29">
        <f t="shared" si="10"/>
        <v>724</v>
      </c>
    </row>
    <row r="23" spans="2:16" x14ac:dyDescent="0.3">
      <c r="B23" s="9" t="s">
        <v>115</v>
      </c>
      <c r="C23" s="22">
        <f t="shared" si="11"/>
        <v>12</v>
      </c>
      <c r="D23" s="15" t="str">
        <f t="shared" si="16"/>
        <v>Tirsdag</v>
      </c>
      <c r="E23" s="14"/>
      <c r="F23" s="14"/>
      <c r="G23" s="14"/>
      <c r="H23" s="16">
        <f t="shared" si="13"/>
        <v>0</v>
      </c>
      <c r="I23" s="16">
        <f t="shared" si="14"/>
        <v>724</v>
      </c>
      <c r="J23" s="87">
        <f t="shared" si="15"/>
        <v>0</v>
      </c>
      <c r="K23" s="21" t="s">
        <v>16</v>
      </c>
      <c r="L23" s="29">
        <f t="shared" si="7"/>
        <v>0</v>
      </c>
      <c r="M23" s="29">
        <f t="shared" si="3"/>
        <v>0</v>
      </c>
      <c r="N23" s="29">
        <f t="shared" si="8"/>
        <v>0</v>
      </c>
      <c r="O23" s="29">
        <f t="shared" si="9"/>
        <v>0</v>
      </c>
      <c r="P23" s="29">
        <f t="shared" si="10"/>
        <v>724</v>
      </c>
    </row>
    <row r="24" spans="2:16" x14ac:dyDescent="0.3">
      <c r="B24" s="9">
        <v>11</v>
      </c>
      <c r="C24" s="22">
        <f t="shared" si="11"/>
        <v>13</v>
      </c>
      <c r="D24" s="15" t="str">
        <f t="shared" si="16"/>
        <v>Onsdag</v>
      </c>
      <c r="E24" s="14"/>
      <c r="F24" s="14"/>
      <c r="G24" s="14"/>
      <c r="H24" s="16">
        <f t="shared" si="13"/>
        <v>0</v>
      </c>
      <c r="I24" s="16">
        <f t="shared" si="14"/>
        <v>724</v>
      </c>
      <c r="J24" s="87">
        <f t="shared" si="15"/>
        <v>0</v>
      </c>
      <c r="K24" s="21" t="s">
        <v>16</v>
      </c>
      <c r="L24" s="29">
        <f t="shared" si="7"/>
        <v>0</v>
      </c>
      <c r="M24" s="29">
        <f t="shared" si="3"/>
        <v>0</v>
      </c>
      <c r="N24" s="29">
        <f t="shared" si="8"/>
        <v>0</v>
      </c>
      <c r="O24" s="29">
        <f t="shared" si="9"/>
        <v>0</v>
      </c>
      <c r="P24" s="29">
        <f t="shared" si="10"/>
        <v>724</v>
      </c>
    </row>
    <row r="25" spans="2:16" x14ac:dyDescent="0.3">
      <c r="B25" s="9"/>
      <c r="C25" s="22">
        <f t="shared" si="11"/>
        <v>14</v>
      </c>
      <c r="D25" s="15" t="str">
        <f t="shared" si="16"/>
        <v>Torsdag</v>
      </c>
      <c r="E25" s="14"/>
      <c r="F25" s="14"/>
      <c r="G25" s="14"/>
      <c r="H25" s="16">
        <f t="shared" si="13"/>
        <v>0</v>
      </c>
      <c r="I25" s="16">
        <f t="shared" si="14"/>
        <v>724</v>
      </c>
      <c r="J25" s="87">
        <f t="shared" si="15"/>
        <v>0</v>
      </c>
      <c r="K25" s="21" t="s">
        <v>16</v>
      </c>
      <c r="L25" s="29">
        <f t="shared" si="7"/>
        <v>0</v>
      </c>
      <c r="M25" s="29">
        <f t="shared" si="3"/>
        <v>0</v>
      </c>
      <c r="N25" s="29">
        <f t="shared" si="8"/>
        <v>0</v>
      </c>
      <c r="O25" s="29">
        <f t="shared" si="9"/>
        <v>0</v>
      </c>
      <c r="P25" s="29">
        <f t="shared" si="10"/>
        <v>724</v>
      </c>
    </row>
    <row r="26" spans="2:16" x14ac:dyDescent="0.3">
      <c r="B26" s="9" t="s">
        <v>115</v>
      </c>
      <c r="C26" s="22">
        <f t="shared" si="11"/>
        <v>15</v>
      </c>
      <c r="D26" s="15" t="str">
        <f t="shared" si="16"/>
        <v>Fredag</v>
      </c>
      <c r="E26" s="14"/>
      <c r="F26" s="14"/>
      <c r="G26" s="14"/>
      <c r="H26" s="16">
        <f t="shared" si="13"/>
        <v>0</v>
      </c>
      <c r="I26" s="16">
        <f t="shared" si="14"/>
        <v>724</v>
      </c>
      <c r="J26" s="87">
        <f t="shared" si="15"/>
        <v>0</v>
      </c>
      <c r="K26" s="21"/>
      <c r="L26" s="29">
        <f t="shared" si="7"/>
        <v>0</v>
      </c>
      <c r="M26" s="29">
        <f t="shared" si="3"/>
        <v>0</v>
      </c>
      <c r="N26" s="29">
        <f t="shared" si="8"/>
        <v>0</v>
      </c>
      <c r="O26" s="29">
        <f t="shared" si="9"/>
        <v>0</v>
      </c>
      <c r="P26" s="29">
        <f t="shared" si="10"/>
        <v>724</v>
      </c>
    </row>
    <row r="27" spans="2:16" x14ac:dyDescent="0.3">
      <c r="B27" s="9" t="s">
        <v>115</v>
      </c>
      <c r="C27" s="22">
        <f t="shared" si="11"/>
        <v>16</v>
      </c>
      <c r="D27" s="15" t="str">
        <f t="shared" si="16"/>
        <v>Lørdag</v>
      </c>
      <c r="E27" s="14"/>
      <c r="F27" s="14"/>
      <c r="G27" s="14"/>
      <c r="H27" s="16">
        <f t="shared" si="13"/>
        <v>0</v>
      </c>
      <c r="I27" s="16">
        <f t="shared" si="14"/>
        <v>0</v>
      </c>
      <c r="J27" s="87">
        <f t="shared" si="15"/>
        <v>0</v>
      </c>
      <c r="K27" s="21" t="s">
        <v>16</v>
      </c>
      <c r="L27" s="29">
        <f t="shared" si="7"/>
        <v>0</v>
      </c>
      <c r="M27" s="29">
        <f t="shared" si="3"/>
        <v>0</v>
      </c>
      <c r="N27" s="29">
        <f t="shared" si="8"/>
        <v>0</v>
      </c>
      <c r="O27" s="29">
        <f t="shared" si="9"/>
        <v>0</v>
      </c>
      <c r="P27" s="29">
        <f t="shared" si="10"/>
        <v>0</v>
      </c>
    </row>
    <row r="28" spans="2:16" x14ac:dyDescent="0.3">
      <c r="B28" s="9" t="s">
        <v>115</v>
      </c>
      <c r="C28" s="22">
        <f t="shared" si="11"/>
        <v>17</v>
      </c>
      <c r="D28" s="15" t="str">
        <f t="shared" si="16"/>
        <v>Søndag</v>
      </c>
      <c r="E28" s="14"/>
      <c r="F28" s="14"/>
      <c r="G28" s="14"/>
      <c r="H28" s="16">
        <f t="shared" si="13"/>
        <v>0</v>
      </c>
      <c r="I28" s="16">
        <f t="shared" si="14"/>
        <v>0</v>
      </c>
      <c r="J28" s="87">
        <f t="shared" si="15"/>
        <v>0</v>
      </c>
      <c r="K28" s="21" t="s">
        <v>16</v>
      </c>
      <c r="L28" s="29">
        <f t="shared" si="7"/>
        <v>0</v>
      </c>
      <c r="M28" s="29">
        <f t="shared" si="3"/>
        <v>0</v>
      </c>
      <c r="N28" s="29">
        <f t="shared" si="8"/>
        <v>0</v>
      </c>
      <c r="O28" s="29">
        <f t="shared" si="9"/>
        <v>0</v>
      </c>
      <c r="P28" s="29">
        <f t="shared" si="10"/>
        <v>0</v>
      </c>
    </row>
    <row r="29" spans="2:16" x14ac:dyDescent="0.3">
      <c r="B29" s="9" t="s">
        <v>115</v>
      </c>
      <c r="C29" s="22">
        <f t="shared" si="11"/>
        <v>18</v>
      </c>
      <c r="D29" s="15" t="str">
        <f t="shared" si="16"/>
        <v>Mandag</v>
      </c>
      <c r="E29" s="14"/>
      <c r="F29" s="14"/>
      <c r="G29" s="14"/>
      <c r="H29" s="16">
        <f t="shared" si="13"/>
        <v>0</v>
      </c>
      <c r="I29" s="16">
        <f t="shared" si="14"/>
        <v>724</v>
      </c>
      <c r="J29" s="87">
        <f t="shared" si="15"/>
        <v>0</v>
      </c>
      <c r="K29" s="21" t="s">
        <v>16</v>
      </c>
      <c r="L29" s="29">
        <f t="shared" si="7"/>
        <v>0</v>
      </c>
      <c r="M29" s="29">
        <f t="shared" si="3"/>
        <v>0</v>
      </c>
      <c r="N29" s="29">
        <f t="shared" si="8"/>
        <v>0</v>
      </c>
      <c r="O29" s="29">
        <f t="shared" si="9"/>
        <v>0</v>
      </c>
      <c r="P29" s="29">
        <f t="shared" si="10"/>
        <v>724</v>
      </c>
    </row>
    <row r="30" spans="2:16" x14ac:dyDescent="0.3">
      <c r="B30" s="9" t="s">
        <v>115</v>
      </c>
      <c r="C30" s="22">
        <f t="shared" si="11"/>
        <v>19</v>
      </c>
      <c r="D30" s="15" t="str">
        <f t="shared" si="16"/>
        <v>Tirsdag</v>
      </c>
      <c r="E30" s="14"/>
      <c r="F30" s="14"/>
      <c r="G30" s="14"/>
      <c r="H30" s="16">
        <f t="shared" si="13"/>
        <v>0</v>
      </c>
      <c r="I30" s="16">
        <f t="shared" si="14"/>
        <v>724</v>
      </c>
      <c r="J30" s="87">
        <f t="shared" si="15"/>
        <v>0</v>
      </c>
      <c r="K30" s="21" t="s">
        <v>16</v>
      </c>
      <c r="L30" s="29">
        <f t="shared" si="7"/>
        <v>0</v>
      </c>
      <c r="M30" s="29">
        <f t="shared" si="3"/>
        <v>0</v>
      </c>
      <c r="N30" s="29">
        <f t="shared" si="8"/>
        <v>0</v>
      </c>
      <c r="O30" s="29">
        <f t="shared" si="9"/>
        <v>0</v>
      </c>
      <c r="P30" s="29">
        <f t="shared" si="10"/>
        <v>724</v>
      </c>
    </row>
    <row r="31" spans="2:16" x14ac:dyDescent="0.3">
      <c r="B31" s="9">
        <v>12</v>
      </c>
      <c r="C31" s="22">
        <f t="shared" si="11"/>
        <v>20</v>
      </c>
      <c r="D31" s="15" t="str">
        <f t="shared" si="16"/>
        <v>Onsdag</v>
      </c>
      <c r="E31" s="14"/>
      <c r="F31" s="14"/>
      <c r="G31" s="14"/>
      <c r="H31" s="16">
        <f t="shared" si="13"/>
        <v>0</v>
      </c>
      <c r="I31" s="16">
        <f t="shared" si="14"/>
        <v>724</v>
      </c>
      <c r="J31" s="87">
        <f t="shared" si="15"/>
        <v>0</v>
      </c>
      <c r="K31" s="72"/>
      <c r="L31" s="29">
        <f t="shared" si="7"/>
        <v>0</v>
      </c>
      <c r="M31" s="29">
        <f t="shared" si="3"/>
        <v>0</v>
      </c>
      <c r="N31" s="29">
        <f t="shared" si="8"/>
        <v>0</v>
      </c>
      <c r="O31" s="29">
        <f t="shared" si="9"/>
        <v>0</v>
      </c>
      <c r="P31" s="29">
        <f t="shared" si="10"/>
        <v>724</v>
      </c>
    </row>
    <row r="32" spans="2:16" x14ac:dyDescent="0.3">
      <c r="B32" s="9"/>
      <c r="C32" s="22">
        <f t="shared" si="11"/>
        <v>21</v>
      </c>
      <c r="D32" s="15" t="str">
        <f t="shared" si="16"/>
        <v>Torsdag</v>
      </c>
      <c r="E32" s="14"/>
      <c r="F32" s="14"/>
      <c r="G32" s="14"/>
      <c r="H32" s="16">
        <f t="shared" si="13"/>
        <v>0</v>
      </c>
      <c r="I32" s="16">
        <f t="shared" si="14"/>
        <v>724</v>
      </c>
      <c r="J32" s="87">
        <f t="shared" si="15"/>
        <v>0</v>
      </c>
      <c r="K32" s="21" t="s">
        <v>16</v>
      </c>
      <c r="L32" s="29">
        <f t="shared" si="7"/>
        <v>0</v>
      </c>
      <c r="M32" s="29">
        <f t="shared" si="3"/>
        <v>0</v>
      </c>
      <c r="N32" s="29">
        <f t="shared" si="8"/>
        <v>0</v>
      </c>
      <c r="O32" s="29">
        <f t="shared" si="9"/>
        <v>0</v>
      </c>
      <c r="P32" s="29">
        <f t="shared" si="10"/>
        <v>724</v>
      </c>
    </row>
    <row r="33" spans="1:16" x14ac:dyDescent="0.3">
      <c r="B33" s="9" t="s">
        <v>115</v>
      </c>
      <c r="C33" s="22">
        <f t="shared" si="11"/>
        <v>22</v>
      </c>
      <c r="D33" s="15" t="str">
        <f t="shared" si="16"/>
        <v>Fredag</v>
      </c>
      <c r="E33" s="14"/>
      <c r="F33" s="14"/>
      <c r="G33" s="14"/>
      <c r="H33" s="16">
        <f t="shared" si="13"/>
        <v>0</v>
      </c>
      <c r="I33" s="16">
        <f t="shared" si="14"/>
        <v>724</v>
      </c>
      <c r="J33" s="87">
        <f t="shared" si="15"/>
        <v>0</v>
      </c>
      <c r="K33" s="21" t="s">
        <v>16</v>
      </c>
      <c r="L33" s="29">
        <f t="shared" si="7"/>
        <v>0</v>
      </c>
      <c r="M33" s="29">
        <f t="shared" si="3"/>
        <v>0</v>
      </c>
      <c r="N33" s="29">
        <f t="shared" si="8"/>
        <v>0</v>
      </c>
      <c r="O33" s="29">
        <f t="shared" si="9"/>
        <v>0</v>
      </c>
      <c r="P33" s="29">
        <f t="shared" si="10"/>
        <v>724</v>
      </c>
    </row>
    <row r="34" spans="1:16" x14ac:dyDescent="0.3">
      <c r="B34" s="9" t="s">
        <v>115</v>
      </c>
      <c r="C34" s="22">
        <f t="shared" si="11"/>
        <v>23</v>
      </c>
      <c r="D34" s="15" t="str">
        <f t="shared" si="16"/>
        <v>Lørdag</v>
      </c>
      <c r="E34" s="14"/>
      <c r="F34" s="14"/>
      <c r="G34" s="14"/>
      <c r="H34" s="16">
        <f t="shared" si="13"/>
        <v>0</v>
      </c>
      <c r="I34" s="16">
        <f t="shared" si="14"/>
        <v>0</v>
      </c>
      <c r="J34" s="87">
        <f t="shared" si="15"/>
        <v>0</v>
      </c>
      <c r="K34" s="21" t="s">
        <v>16</v>
      </c>
      <c r="L34" s="29">
        <f t="shared" si="7"/>
        <v>0</v>
      </c>
      <c r="M34" s="29">
        <f t="shared" si="3"/>
        <v>0</v>
      </c>
      <c r="N34" s="29">
        <f t="shared" si="8"/>
        <v>0</v>
      </c>
      <c r="O34" s="29">
        <f t="shared" si="9"/>
        <v>0</v>
      </c>
      <c r="P34" s="29">
        <f t="shared" si="10"/>
        <v>0</v>
      </c>
    </row>
    <row r="35" spans="1:16" x14ac:dyDescent="0.3">
      <c r="B35" s="9" t="s">
        <v>115</v>
      </c>
      <c r="C35" s="22">
        <f t="shared" si="11"/>
        <v>24</v>
      </c>
      <c r="D35" s="15" t="str">
        <f t="shared" si="16"/>
        <v>Søndag</v>
      </c>
      <c r="E35" s="14"/>
      <c r="F35" s="14"/>
      <c r="G35" s="14"/>
      <c r="H35" s="16">
        <f t="shared" si="13"/>
        <v>0</v>
      </c>
      <c r="I35" s="16">
        <f t="shared" si="14"/>
        <v>0</v>
      </c>
      <c r="J35" s="87">
        <f t="shared" si="15"/>
        <v>0</v>
      </c>
      <c r="K35" s="72"/>
      <c r="L35" s="29">
        <f t="shared" si="7"/>
        <v>0</v>
      </c>
      <c r="M35" s="29">
        <f t="shared" si="3"/>
        <v>0</v>
      </c>
      <c r="N35" s="29">
        <f t="shared" si="8"/>
        <v>0</v>
      </c>
      <c r="O35" s="29">
        <f t="shared" si="9"/>
        <v>0</v>
      </c>
      <c r="P35" s="29">
        <f t="shared" si="10"/>
        <v>0</v>
      </c>
    </row>
    <row r="36" spans="1:16" x14ac:dyDescent="0.3">
      <c r="B36" s="9" t="s">
        <v>115</v>
      </c>
      <c r="C36" s="22">
        <f t="shared" si="11"/>
        <v>25</v>
      </c>
      <c r="D36" s="15" t="str">
        <f t="shared" si="16"/>
        <v>Mandag</v>
      </c>
      <c r="E36" s="14"/>
      <c r="F36" s="14"/>
      <c r="G36" s="14"/>
      <c r="H36" s="16">
        <f t="shared" si="13"/>
        <v>0</v>
      </c>
      <c r="I36" s="16">
        <f t="shared" si="14"/>
        <v>724</v>
      </c>
      <c r="J36" s="87">
        <f t="shared" si="15"/>
        <v>0</v>
      </c>
      <c r="K36" s="72"/>
      <c r="L36" s="29">
        <f t="shared" si="7"/>
        <v>0</v>
      </c>
      <c r="M36" s="29">
        <f t="shared" si="3"/>
        <v>0</v>
      </c>
      <c r="N36" s="29">
        <f t="shared" si="8"/>
        <v>0</v>
      </c>
      <c r="O36" s="29">
        <f t="shared" si="9"/>
        <v>0</v>
      </c>
      <c r="P36" s="29">
        <f t="shared" si="10"/>
        <v>724</v>
      </c>
    </row>
    <row r="37" spans="1:16" x14ac:dyDescent="0.3">
      <c r="B37" s="9" t="s">
        <v>115</v>
      </c>
      <c r="C37" s="22">
        <f t="shared" si="11"/>
        <v>26</v>
      </c>
      <c r="D37" s="15" t="str">
        <f t="shared" si="16"/>
        <v>Tirsdag</v>
      </c>
      <c r="E37" s="14"/>
      <c r="F37" s="14"/>
      <c r="G37" s="14"/>
      <c r="H37" s="16">
        <f t="shared" si="13"/>
        <v>0</v>
      </c>
      <c r="I37" s="16">
        <f t="shared" si="14"/>
        <v>724</v>
      </c>
      <c r="J37" s="87">
        <f t="shared" si="15"/>
        <v>0</v>
      </c>
      <c r="K37" s="72"/>
      <c r="L37" s="29">
        <f t="shared" si="7"/>
        <v>0</v>
      </c>
      <c r="M37" s="29">
        <f t="shared" si="3"/>
        <v>0</v>
      </c>
      <c r="N37" s="29">
        <f t="shared" si="8"/>
        <v>0</v>
      </c>
      <c r="O37" s="29">
        <f t="shared" si="9"/>
        <v>0</v>
      </c>
      <c r="P37" s="29">
        <f t="shared" si="10"/>
        <v>724</v>
      </c>
    </row>
    <row r="38" spans="1:16" x14ac:dyDescent="0.3">
      <c r="B38" s="9">
        <v>13</v>
      </c>
      <c r="C38" s="22">
        <f t="shared" si="11"/>
        <v>27</v>
      </c>
      <c r="D38" s="15" t="str">
        <f t="shared" si="16"/>
        <v>Onsdag</v>
      </c>
      <c r="E38" s="14"/>
      <c r="F38" s="14"/>
      <c r="G38" s="14"/>
      <c r="H38" s="16">
        <f t="shared" si="13"/>
        <v>0</v>
      </c>
      <c r="I38" s="16">
        <f t="shared" si="14"/>
        <v>724</v>
      </c>
      <c r="J38" s="87">
        <f t="shared" si="15"/>
        <v>0</v>
      </c>
      <c r="K38" s="72"/>
      <c r="L38" s="29">
        <f t="shared" si="7"/>
        <v>0</v>
      </c>
      <c r="M38" s="29">
        <f t="shared" si="3"/>
        <v>0</v>
      </c>
      <c r="N38" s="29">
        <f t="shared" si="8"/>
        <v>0</v>
      </c>
      <c r="O38" s="29">
        <f t="shared" si="9"/>
        <v>0</v>
      </c>
      <c r="P38" s="29">
        <f t="shared" si="10"/>
        <v>724</v>
      </c>
    </row>
    <row r="39" spans="1:16" x14ac:dyDescent="0.3">
      <c r="A39" s="29" t="s">
        <v>90</v>
      </c>
      <c r="B39" s="9"/>
      <c r="C39" s="22">
        <f t="shared" si="11"/>
        <v>28</v>
      </c>
      <c r="D39" s="15" t="str">
        <f t="shared" si="16"/>
        <v>Torsdag</v>
      </c>
      <c r="E39" s="14"/>
      <c r="F39" s="14"/>
      <c r="G39" s="14"/>
      <c r="H39" s="16">
        <f t="shared" si="13"/>
        <v>0</v>
      </c>
      <c r="I39" s="16">
        <f t="shared" si="14"/>
        <v>0</v>
      </c>
      <c r="J39" s="87">
        <f t="shared" si="15"/>
        <v>0</v>
      </c>
      <c r="K39" s="72" t="s">
        <v>112</v>
      </c>
      <c r="L39" s="29">
        <f t="shared" si="7"/>
        <v>0</v>
      </c>
      <c r="M39" s="29">
        <f t="shared" si="3"/>
        <v>0</v>
      </c>
      <c r="N39" s="29">
        <f t="shared" si="8"/>
        <v>0</v>
      </c>
      <c r="O39" s="29">
        <f t="shared" si="9"/>
        <v>0</v>
      </c>
      <c r="P39" s="29">
        <f t="shared" si="10"/>
        <v>0</v>
      </c>
    </row>
    <row r="40" spans="1:16" x14ac:dyDescent="0.3">
      <c r="A40" s="29" t="s">
        <v>90</v>
      </c>
      <c r="C40" s="22">
        <f t="shared" si="11"/>
        <v>29</v>
      </c>
      <c r="D40" s="15" t="str">
        <f t="shared" si="16"/>
        <v>Fredag</v>
      </c>
      <c r="E40" s="14"/>
      <c r="F40" s="14"/>
      <c r="G40" s="14"/>
      <c r="H40" s="16">
        <f t="shared" si="13"/>
        <v>0</v>
      </c>
      <c r="I40" s="16">
        <f t="shared" si="14"/>
        <v>0</v>
      </c>
      <c r="J40" s="87">
        <f t="shared" si="15"/>
        <v>0</v>
      </c>
      <c r="K40" s="72" t="s">
        <v>113</v>
      </c>
      <c r="L40" s="29">
        <f t="shared" si="7"/>
        <v>0</v>
      </c>
      <c r="M40" s="29">
        <f t="shared" si="3"/>
        <v>0</v>
      </c>
      <c r="N40" s="29">
        <f t="shared" si="8"/>
        <v>0</v>
      </c>
      <c r="O40" s="29">
        <f t="shared" si="9"/>
        <v>0</v>
      </c>
      <c r="P40" s="29">
        <f t="shared" si="10"/>
        <v>0</v>
      </c>
    </row>
    <row r="41" spans="1:16" ht="15" thickBot="1" x14ac:dyDescent="0.35">
      <c r="A41" s="29" t="s">
        <v>115</v>
      </c>
      <c r="B41" s="9" t="s">
        <v>115</v>
      </c>
      <c r="C41" s="22">
        <f t="shared" si="11"/>
        <v>30</v>
      </c>
      <c r="D41" s="15" t="str">
        <f t="shared" si="16"/>
        <v>Lørdag</v>
      </c>
      <c r="E41" s="14"/>
      <c r="F41" s="14"/>
      <c r="G41" s="14"/>
      <c r="H41" s="16">
        <f t="shared" si="13"/>
        <v>0</v>
      </c>
      <c r="I41" s="16">
        <f t="shared" si="14"/>
        <v>0</v>
      </c>
      <c r="J41" s="87">
        <f t="shared" si="15"/>
        <v>0</v>
      </c>
      <c r="K41" s="75"/>
      <c r="L41" s="29">
        <f t="shared" si="7"/>
        <v>0</v>
      </c>
      <c r="M41" s="29">
        <f t="shared" si="3"/>
        <v>0</v>
      </c>
      <c r="N41" s="29">
        <f t="shared" si="8"/>
        <v>0</v>
      </c>
      <c r="O41" s="29">
        <f t="shared" si="9"/>
        <v>0</v>
      </c>
      <c r="P41" s="29">
        <f t="shared" si="10"/>
        <v>0</v>
      </c>
    </row>
    <row r="42" spans="1:16" ht="15" thickBot="1" x14ac:dyDescent="0.35">
      <c r="C42" s="59">
        <f t="shared" si="11"/>
        <v>31</v>
      </c>
      <c r="D42" s="60" t="str">
        <f t="shared" si="16"/>
        <v>Søndag</v>
      </c>
      <c r="E42" s="61"/>
      <c r="F42" s="61"/>
      <c r="G42" s="61"/>
      <c r="H42" s="62">
        <f t="shared" ref="H42" si="17">+M42</f>
        <v>0</v>
      </c>
      <c r="I42" s="62">
        <f t="shared" ref="I42" si="18">+P42</f>
        <v>0</v>
      </c>
      <c r="J42" s="90">
        <f t="shared" ref="J42" si="19">+O42</f>
        <v>0</v>
      </c>
      <c r="K42" s="72" t="s">
        <v>128</v>
      </c>
      <c r="L42" s="29">
        <f t="shared" ref="L42" si="20">IF(E42+F42+G42=0,0,IF(AND(E42+F42=0,G42&gt;0),0,(INT(F42/100)*60+(F42/100-INT(F42/100))*100-(INT(E42/100)*60+(E42/100-INT(E42/100))*100)-(INT(G42/100)*60+(G42/100-INT(G42/100))*100))/60))</f>
        <v>0</v>
      </c>
      <c r="M42" s="29">
        <f t="shared" si="3"/>
        <v>0</v>
      </c>
      <c r="N42" s="29">
        <f t="shared" ref="N42" si="21">IF(E42+F42+G42=0,0,IF(AND(E42+F42=0,G42&gt;0),-L$4,L42-(INT(I42/100)*60+(I42/100-INT(I42/100))*100)/60))</f>
        <v>0</v>
      </c>
      <c r="O42" s="29">
        <f t="shared" ref="O42" si="22">IF(N42&gt;=0,INT(N42)*100+(N42-INT(N42))*60,-INT(-N42)*100+(N42+INT(-N42))*60)</f>
        <v>0</v>
      </c>
      <c r="P42" s="29">
        <f t="shared" ref="P42" si="23">IF(OR(A42="h",D42="Lørdag",D42="Søndag"),0,$M$4)</f>
        <v>0</v>
      </c>
    </row>
  </sheetData>
  <mergeCells count="11">
    <mergeCell ref="C8:D8"/>
    <mergeCell ref="F8:G8"/>
    <mergeCell ref="I8:J8"/>
    <mergeCell ref="C1:J1"/>
    <mergeCell ref="D4:G4"/>
    <mergeCell ref="C6:D6"/>
    <mergeCell ref="F6:G6"/>
    <mergeCell ref="I6:J6"/>
    <mergeCell ref="C7:D7"/>
    <mergeCell ref="F7:G7"/>
    <mergeCell ref="I7:J7"/>
  </mergeCells>
  <conditionalFormatting sqref="C12:C42">
    <cfRule type="expression" dxfId="28" priority="6">
      <formula>+$P12=0</formula>
    </cfRule>
  </conditionalFormatting>
  <conditionalFormatting sqref="D12:K42">
    <cfRule type="expression" dxfId="27" priority="1">
      <formula>+$P12=0</formula>
    </cfRule>
  </conditionalFormatting>
  <dataValidations count="1">
    <dataValidation type="whole" allowBlank="1" showErrorMessage="1" error="Du skal indberette tiden som hele tal_x000a_Kvart over 8 skal være 815_x000a__x000a_Tallet skal være mellem 0 og 2400" sqref="E12:G42" xr:uid="{00000000-0002-0000-0300-000000000000}">
      <formula1>0</formula1>
      <formula2>2400</formula2>
    </dataValidation>
  </dataValidations>
  <pageMargins left="0.7" right="0.7" top="0.75" bottom="0.75" header="0.3" footer="0.3"/>
  <pageSetup paperSize="9" scale="88"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P41"/>
  <sheetViews>
    <sheetView topLeftCell="B1" zoomScaleNormal="100" workbookViewId="0">
      <selection sqref="A1:A1048576"/>
    </sheetView>
  </sheetViews>
  <sheetFormatPr defaultRowHeight="14.4" x14ac:dyDescent="0.3"/>
  <cols>
    <col min="1" max="1" width="3.44140625" style="29" hidden="1" customWidth="1"/>
    <col min="2" max="2" width="4.33203125" style="29" customWidth="1"/>
    <col min="3" max="3" width="6.109375" style="29" bestFit="1" customWidth="1"/>
    <col min="4" max="4" width="7.6640625" style="29" bestFit="1" customWidth="1"/>
    <col min="5" max="5" width="7.88671875" style="29" customWidth="1"/>
    <col min="6" max="6" width="11.109375" style="29" customWidth="1"/>
    <col min="7" max="7" width="8.5546875" style="29" bestFit="1" customWidth="1"/>
    <col min="8" max="8" width="4.88671875" style="29" bestFit="1" customWidth="1"/>
    <col min="9" max="9" width="12.88671875" style="29" bestFit="1" customWidth="1"/>
    <col min="10" max="10" width="7.88671875" style="29" bestFit="1" customWidth="1"/>
    <col min="11" max="11" width="26" style="29" customWidth="1"/>
    <col min="12" max="12" width="12.33203125" style="29" hidden="1" customWidth="1"/>
    <col min="13" max="13" width="0.109375" style="29" hidden="1" customWidth="1"/>
    <col min="14" max="14" width="8.33203125" style="29" hidden="1" customWidth="1"/>
    <col min="15" max="15" width="0.109375" style="29" customWidth="1"/>
    <col min="16" max="16" width="0.33203125" style="29" customWidth="1"/>
    <col min="17" max="17" width="8.88671875" customWidth="1"/>
    <col min="18" max="18" width="9.109375" customWidth="1"/>
    <col min="20" max="20" width="9.109375" customWidth="1"/>
  </cols>
  <sheetData>
    <row r="1" spans="1:16" ht="22.8" x14ac:dyDescent="0.4">
      <c r="B1" s="6"/>
      <c r="C1" s="121" t="s">
        <v>201</v>
      </c>
      <c r="D1" s="122"/>
      <c r="E1" s="122"/>
      <c r="F1" s="122"/>
      <c r="G1" s="122"/>
      <c r="H1" s="122"/>
      <c r="I1" s="122"/>
      <c r="J1" s="122"/>
      <c r="K1" s="2"/>
    </row>
    <row r="2" spans="1:16" x14ac:dyDescent="0.3">
      <c r="B2" s="6"/>
      <c r="C2" s="7"/>
      <c r="D2" s="7"/>
      <c r="E2" s="7"/>
      <c r="F2" s="7"/>
      <c r="G2" s="7"/>
      <c r="H2" s="7"/>
      <c r="I2" s="7"/>
      <c r="J2" s="7"/>
      <c r="K2" s="5"/>
    </row>
    <row r="3" spans="1:16" ht="15" thickBot="1" x14ac:dyDescent="0.35">
      <c r="B3" s="4"/>
      <c r="C3" s="4"/>
      <c r="D3" s="4"/>
      <c r="E3" s="4"/>
      <c r="F3" s="93" t="s">
        <v>124</v>
      </c>
      <c r="G3" s="4"/>
      <c r="H3" s="4"/>
      <c r="I3" s="4"/>
      <c r="J3" s="4"/>
      <c r="K3" s="4"/>
    </row>
    <row r="4" spans="1:16" ht="15" thickBot="1" x14ac:dyDescent="0.35">
      <c r="B4" s="6"/>
      <c r="C4" s="8" t="s">
        <v>0</v>
      </c>
      <c r="D4" s="129" t="str">
        <f>IF(Jan!$D$4=0,"Tast dit navn på fanen Jan",+Jan!$D$4)</f>
        <v>Tast navn her</v>
      </c>
      <c r="E4" s="129"/>
      <c r="F4" s="129"/>
      <c r="G4" s="129"/>
      <c r="H4" s="4"/>
      <c r="I4" s="64" t="s">
        <v>23</v>
      </c>
      <c r="J4" s="12">
        <f>Mar!$J$4</f>
        <v>37</v>
      </c>
      <c r="K4" s="4"/>
      <c r="L4" s="29">
        <f>+J4/5</f>
        <v>7.4</v>
      </c>
      <c r="M4" s="29">
        <f>INT(L4)*100+(L4-INT(L4))*60</f>
        <v>724</v>
      </c>
      <c r="O4" s="29" t="str">
        <f>Mar!$P$4</f>
        <v>Søndag</v>
      </c>
      <c r="P4" s="65" t="str">
        <f>+D41</f>
        <v>Tirsdag</v>
      </c>
    </row>
    <row r="5" spans="1:16" ht="15" thickBot="1" x14ac:dyDescent="0.35">
      <c r="B5" s="4"/>
      <c r="C5" s="4"/>
      <c r="D5" s="4"/>
      <c r="E5" s="1"/>
      <c r="F5" s="4"/>
      <c r="G5" s="4"/>
      <c r="H5" s="4"/>
      <c r="I5" s="4"/>
      <c r="J5" s="4"/>
      <c r="K5" s="1"/>
    </row>
    <row r="6" spans="1:16" ht="15.6" x14ac:dyDescent="0.3">
      <c r="B6" s="4"/>
      <c r="C6" s="131" t="s">
        <v>1</v>
      </c>
      <c r="D6" s="128"/>
      <c r="E6" s="3"/>
      <c r="F6" s="132" t="s">
        <v>2</v>
      </c>
      <c r="G6" s="133"/>
      <c r="H6" s="3"/>
      <c r="I6" s="132" t="s">
        <v>3</v>
      </c>
      <c r="J6" s="133"/>
      <c r="K6" s="3"/>
    </row>
    <row r="7" spans="1:16" ht="15.6" x14ac:dyDescent="0.3">
      <c r="B7" s="4"/>
      <c r="C7" s="115">
        <f>Mar!$I$7</f>
        <v>0</v>
      </c>
      <c r="D7" s="116"/>
      <c r="E7" s="3"/>
      <c r="F7" s="115">
        <f>+L11</f>
        <v>0</v>
      </c>
      <c r="G7" s="116"/>
      <c r="H7" s="3"/>
      <c r="I7" s="115">
        <f>ROUND(+N11,5)</f>
        <v>0</v>
      </c>
      <c r="J7" s="116"/>
      <c r="K7" s="3"/>
      <c r="L7" s="66" t="s">
        <v>9</v>
      </c>
      <c r="N7" s="66" t="s">
        <v>11</v>
      </c>
      <c r="P7" s="66" t="s">
        <v>10</v>
      </c>
    </row>
    <row r="8" spans="1:16" ht="9" customHeight="1" thickBot="1" x14ac:dyDescent="0.35">
      <c r="B8" s="4"/>
      <c r="C8" s="117"/>
      <c r="D8" s="118"/>
      <c r="E8" s="3"/>
      <c r="F8" s="117"/>
      <c r="G8" s="118"/>
      <c r="H8" s="3"/>
      <c r="I8" s="117"/>
      <c r="J8" s="118"/>
      <c r="K8" s="3"/>
    </row>
    <row r="9" spans="1:16" ht="15" thickBot="1" x14ac:dyDescent="0.35">
      <c r="B9" s="4"/>
      <c r="C9" s="4"/>
      <c r="D9" s="4"/>
      <c r="E9" s="4"/>
      <c r="F9" s="4"/>
      <c r="G9" s="4"/>
      <c r="H9" s="4"/>
      <c r="I9" s="4"/>
      <c r="J9" s="4"/>
      <c r="K9" s="4"/>
      <c r="L9" s="67"/>
      <c r="M9" s="67"/>
      <c r="N9" s="67">
        <f>IF(C7&gt;0,(INT(C7/100)*60+(C7/100-INT(C7/100))*100)/60,-(INT(-C7/100)*60+(-C7/100-INT(-C7/100))*100)/60)</f>
        <v>0</v>
      </c>
    </row>
    <row r="10" spans="1:16" x14ac:dyDescent="0.3">
      <c r="B10" s="4"/>
      <c r="C10" s="17" t="s">
        <v>4</v>
      </c>
      <c r="D10" s="18" t="s">
        <v>5</v>
      </c>
      <c r="E10" s="18" t="s">
        <v>6</v>
      </c>
      <c r="F10" s="18" t="s">
        <v>7</v>
      </c>
      <c r="G10" s="18" t="s">
        <v>8</v>
      </c>
      <c r="H10" s="18" t="s">
        <v>9</v>
      </c>
      <c r="I10" s="18" t="s">
        <v>10</v>
      </c>
      <c r="J10" s="18" t="s">
        <v>11</v>
      </c>
      <c r="K10" s="19" t="s">
        <v>12</v>
      </c>
      <c r="L10" s="67">
        <f>SUM(L12:L41)</f>
        <v>0</v>
      </c>
      <c r="M10" s="67"/>
      <c r="N10" s="67">
        <f>SUM(N12:N41)</f>
        <v>0</v>
      </c>
    </row>
    <row r="11" spans="1:16" x14ac:dyDescent="0.3">
      <c r="B11" s="9"/>
      <c r="C11" s="20"/>
      <c r="D11" s="13"/>
      <c r="E11" s="13" t="s">
        <v>13</v>
      </c>
      <c r="F11" s="13" t="s">
        <v>13</v>
      </c>
      <c r="G11" s="13" t="s">
        <v>13</v>
      </c>
      <c r="H11" s="13" t="s">
        <v>13</v>
      </c>
      <c r="I11" s="13" t="s">
        <v>13</v>
      </c>
      <c r="J11" s="13" t="s">
        <v>13</v>
      </c>
      <c r="K11" s="68"/>
      <c r="L11" s="69">
        <f>IF(L10&gt;0,INT(L10)*100+(L10-INT(L10))*60,-INT(-L10)*100+(L10+INT(-L10))*60)</f>
        <v>0</v>
      </c>
      <c r="M11" s="67"/>
      <c r="N11" s="69">
        <f>IF(N9+N10&gt;0,INT(N9+N10)*100+(N9+N10-INT(N9+N10))*60,-INT((N9+N10)*-1)*100+(N9+N10+INT((N9+N10)*-1))*60)</f>
        <v>0</v>
      </c>
    </row>
    <row r="12" spans="1:16" x14ac:dyDescent="0.3">
      <c r="A12" s="29" t="s">
        <v>90</v>
      </c>
      <c r="B12" s="9">
        <v>13</v>
      </c>
      <c r="C12" s="22">
        <v>1</v>
      </c>
      <c r="D12" s="15" t="str">
        <f>IF(O4="Mandag","Tirsdag",IF(O4="Tirsdag","Onsdag",IF(O4="Onsdag","Torsdag",IF(O4="Torsdag","Fredag",IF(O4="Fredag","Lørdag",IF(O4="Lørdag","Søndag","Mandag"))))))</f>
        <v>Mandag</v>
      </c>
      <c r="E12" s="14"/>
      <c r="F12" s="14"/>
      <c r="G12" s="14"/>
      <c r="H12" s="16">
        <f t="shared" ref="H12:H41" si="0">+M12</f>
        <v>0</v>
      </c>
      <c r="I12" s="16">
        <f>+P12</f>
        <v>0</v>
      </c>
      <c r="J12" s="87">
        <f t="shared" ref="J12:J41" si="1">+O12</f>
        <v>0</v>
      </c>
      <c r="K12" s="72" t="s">
        <v>114</v>
      </c>
      <c r="L12" s="29">
        <f t="shared" ref="L12" si="2">IF(E12+F12+G12=0,0,IF(AND(E12+F12=0,G12&gt;0),0,(INT(F12/100)*60+(F12/100-INT(F12/100))*100-(INT(E12/100)*60+(E12/100-INT(E12/100))*100)-(INT(G12/100)*60+(G12/100-INT(G12/100))*100))/60))</f>
        <v>0</v>
      </c>
      <c r="M12" s="29">
        <f t="shared" ref="M12:M41" si="3">IF(L12&gt;0,INT(L12)*100+(L12-INT(L12))*60,-INT(-L12)*100+(L12+INT(-L12))*60)</f>
        <v>0</v>
      </c>
      <c r="N12" s="29">
        <f t="shared" ref="N12" si="4">IF(E12+F12+G12=0,0,IF(AND(E12+F12=0,G12&gt;0),-L$4,L12-(INT(I12/100)*60+(I12/100-INT(I12/100))*100)/60))</f>
        <v>0</v>
      </c>
      <c r="O12" s="29">
        <f t="shared" ref="O12" si="5">IF(N12&gt;=0,INT(N12)*100+(N12-INT(N12))*60,-INT(-N12)*100+(N12+INT(-N12))*60)</f>
        <v>0</v>
      </c>
      <c r="P12" s="29">
        <f t="shared" ref="P12" si="6">IF(OR(A12="h",D12="Lørdag",D12="Søndag"),0,$M$4)</f>
        <v>0</v>
      </c>
    </row>
    <row r="13" spans="1:16" x14ac:dyDescent="0.3">
      <c r="B13" s="9" t="s">
        <v>115</v>
      </c>
      <c r="C13" s="77">
        <f>+C12+1</f>
        <v>2</v>
      </c>
      <c r="D13" s="78" t="str">
        <f>IF(D12="Mandag","Tirsdag",IF(D12="Tirsdag","Onsdag",IF(D12="Onsdag","Torsdag",IF(D12="Torsdag","Fredag",IF(D12="Fredag","Lørdag",IF(D12="Lørdag","Søndag","Mandag"))))))</f>
        <v>Tirsdag</v>
      </c>
      <c r="E13" s="79"/>
      <c r="F13" s="79"/>
      <c r="G13" s="79"/>
      <c r="H13" s="80">
        <f t="shared" si="0"/>
        <v>0</v>
      </c>
      <c r="I13" s="80">
        <f t="shared" ref="I13:I41" si="7">+P13</f>
        <v>724</v>
      </c>
      <c r="J13" s="91">
        <f t="shared" si="1"/>
        <v>0</v>
      </c>
      <c r="K13" s="92"/>
      <c r="L13" s="29">
        <f t="shared" ref="L13:L41" si="8">IF(E13+F13+G13=0,0,IF(AND(E13+F13=0,G13&gt;0),0,(INT(F13/100)*60+(F13/100-INT(F13/100))*100-(INT(E13/100)*60+(E13/100-INT(E13/100))*100)-(INT(G13/100)*60+(G13/100-INT(G13/100))*100))/60))</f>
        <v>0</v>
      </c>
      <c r="M13" s="29">
        <f t="shared" si="3"/>
        <v>0</v>
      </c>
      <c r="N13" s="29">
        <f t="shared" ref="N13:N41" si="9">IF(E13+F13+G13=0,0,IF(AND(E13+F13=0,G13&gt;0),-L$4,L13-(INT(I13/100)*60+(I13/100-INT(I13/100))*100)/60))</f>
        <v>0</v>
      </c>
      <c r="O13" s="29">
        <f t="shared" ref="O13:O41" si="10">IF(N13&gt;=0,INT(N13)*100+(N13-INT(N13))*60,-INT(-N13)*100+(N13+INT(-N13))*60)</f>
        <v>0</v>
      </c>
      <c r="P13" s="29">
        <f t="shared" ref="P13:P41" si="11">IF(OR(A13="h",D13="Lørdag",D13="Søndag"),0,$M$4)</f>
        <v>724</v>
      </c>
    </row>
    <row r="14" spans="1:16" x14ac:dyDescent="0.3">
      <c r="A14" s="29" t="s">
        <v>115</v>
      </c>
      <c r="B14" s="9">
        <v>14</v>
      </c>
      <c r="C14" s="22">
        <f t="shared" ref="C14:C41" si="12">+C13+1</f>
        <v>3</v>
      </c>
      <c r="D14" s="15" t="str">
        <f>IF(D13="Mandag","Tirsdag",IF(D13="Tirsdag","Onsdag",IF(D13="Onsdag","Torsdag",IF(D13="Torsdag","Fredag",IF(D13="Fredag","Lørdag",IF(D13="Lørdag","Søndag","Mandag"))))))</f>
        <v>Onsdag</v>
      </c>
      <c r="E14" s="14"/>
      <c r="F14" s="14"/>
      <c r="G14" s="14"/>
      <c r="H14" s="16">
        <f t="shared" si="0"/>
        <v>0</v>
      </c>
      <c r="I14" s="16">
        <f t="shared" si="7"/>
        <v>724</v>
      </c>
      <c r="J14" s="87">
        <f t="shared" si="1"/>
        <v>0</v>
      </c>
      <c r="K14" s="72"/>
      <c r="L14" s="29">
        <f t="shared" si="8"/>
        <v>0</v>
      </c>
      <c r="M14" s="29">
        <f t="shared" si="3"/>
        <v>0</v>
      </c>
      <c r="N14" s="29">
        <f t="shared" si="9"/>
        <v>0</v>
      </c>
      <c r="O14" s="29">
        <f t="shared" si="10"/>
        <v>0</v>
      </c>
      <c r="P14" s="29">
        <f t="shared" si="11"/>
        <v>724</v>
      </c>
    </row>
    <row r="15" spans="1:16" x14ac:dyDescent="0.3">
      <c r="B15" s="9"/>
      <c r="C15" s="22">
        <f t="shared" si="12"/>
        <v>4</v>
      </c>
      <c r="D15" s="15" t="str">
        <f t="shared" ref="D15:D18" si="13">IF(D14="Mandag","Tirsdag",IF(D14="Tirsdag","Onsdag",IF(D14="Onsdag","Torsdag",IF(D14="Torsdag","Fredag",IF(D14="Fredag","Lørdag",IF(D14="Lørdag","Søndag","Mandag"))))))</f>
        <v>Torsdag</v>
      </c>
      <c r="E15" s="14"/>
      <c r="F15" s="14"/>
      <c r="G15" s="14"/>
      <c r="H15" s="16">
        <f t="shared" si="0"/>
        <v>0</v>
      </c>
      <c r="I15" s="16">
        <f t="shared" si="7"/>
        <v>724</v>
      </c>
      <c r="J15" s="87">
        <f t="shared" si="1"/>
        <v>0</v>
      </c>
      <c r="K15" s="72"/>
      <c r="L15" s="29">
        <f t="shared" si="8"/>
        <v>0</v>
      </c>
      <c r="M15" s="29">
        <f t="shared" si="3"/>
        <v>0</v>
      </c>
      <c r="N15" s="29">
        <f t="shared" si="9"/>
        <v>0</v>
      </c>
      <c r="O15" s="29">
        <f t="shared" si="10"/>
        <v>0</v>
      </c>
      <c r="P15" s="29">
        <f t="shared" si="11"/>
        <v>724</v>
      </c>
    </row>
    <row r="16" spans="1:16" x14ac:dyDescent="0.3">
      <c r="B16" s="9" t="s">
        <v>129</v>
      </c>
      <c r="C16" s="22">
        <f t="shared" si="12"/>
        <v>5</v>
      </c>
      <c r="D16" s="15" t="str">
        <f t="shared" si="13"/>
        <v>Fredag</v>
      </c>
      <c r="E16" s="14"/>
      <c r="F16" s="14"/>
      <c r="G16" s="14"/>
      <c r="H16" s="16">
        <f t="shared" si="0"/>
        <v>0</v>
      </c>
      <c r="I16" s="16">
        <f t="shared" si="7"/>
        <v>724</v>
      </c>
      <c r="J16" s="87">
        <f t="shared" si="1"/>
        <v>0</v>
      </c>
      <c r="K16" s="72"/>
      <c r="L16" s="29">
        <f t="shared" si="8"/>
        <v>0</v>
      </c>
      <c r="M16" s="29">
        <f t="shared" si="3"/>
        <v>0</v>
      </c>
      <c r="N16" s="29">
        <f t="shared" si="9"/>
        <v>0</v>
      </c>
      <c r="O16" s="29">
        <f t="shared" si="10"/>
        <v>0</v>
      </c>
      <c r="P16" s="29">
        <f t="shared" si="11"/>
        <v>724</v>
      </c>
    </row>
    <row r="17" spans="1:16" x14ac:dyDescent="0.3">
      <c r="B17" s="9" t="s">
        <v>115</v>
      </c>
      <c r="C17" s="22">
        <f t="shared" si="12"/>
        <v>6</v>
      </c>
      <c r="D17" s="15" t="str">
        <f t="shared" si="13"/>
        <v>Lørdag</v>
      </c>
      <c r="E17" s="14"/>
      <c r="F17" s="14"/>
      <c r="G17" s="14"/>
      <c r="H17" s="16">
        <f t="shared" si="0"/>
        <v>0</v>
      </c>
      <c r="I17" s="16">
        <f t="shared" si="7"/>
        <v>0</v>
      </c>
      <c r="J17" s="87">
        <f t="shared" si="1"/>
        <v>0</v>
      </c>
      <c r="K17" s="72"/>
      <c r="L17" s="29">
        <f t="shared" si="8"/>
        <v>0</v>
      </c>
      <c r="M17" s="29">
        <f t="shared" si="3"/>
        <v>0</v>
      </c>
      <c r="N17" s="29">
        <f t="shared" si="9"/>
        <v>0</v>
      </c>
      <c r="O17" s="29">
        <f t="shared" si="10"/>
        <v>0</v>
      </c>
      <c r="P17" s="29">
        <f t="shared" si="11"/>
        <v>0</v>
      </c>
    </row>
    <row r="18" spans="1:16" x14ac:dyDescent="0.3">
      <c r="B18" s="9"/>
      <c r="C18" s="22">
        <f t="shared" si="12"/>
        <v>7</v>
      </c>
      <c r="D18" s="15" t="str">
        <f t="shared" si="13"/>
        <v>Søndag</v>
      </c>
      <c r="E18" s="14"/>
      <c r="F18" s="14"/>
      <c r="G18" s="14"/>
      <c r="H18" s="16">
        <f t="shared" si="0"/>
        <v>0</v>
      </c>
      <c r="I18" s="16">
        <f t="shared" si="7"/>
        <v>0</v>
      </c>
      <c r="J18" s="87">
        <f t="shared" si="1"/>
        <v>0</v>
      </c>
      <c r="K18" s="72"/>
      <c r="L18" s="29">
        <f t="shared" si="8"/>
        <v>0</v>
      </c>
      <c r="M18" s="29">
        <f t="shared" si="3"/>
        <v>0</v>
      </c>
      <c r="N18" s="29">
        <f t="shared" si="9"/>
        <v>0</v>
      </c>
      <c r="O18" s="29">
        <f t="shared" si="10"/>
        <v>0</v>
      </c>
      <c r="P18" s="29">
        <f t="shared" si="11"/>
        <v>0</v>
      </c>
    </row>
    <row r="19" spans="1:16" x14ac:dyDescent="0.3">
      <c r="B19" s="9" t="s">
        <v>115</v>
      </c>
      <c r="C19" s="22">
        <f t="shared" si="12"/>
        <v>8</v>
      </c>
      <c r="D19" s="15" t="str">
        <f>+D12</f>
        <v>Mandag</v>
      </c>
      <c r="E19" s="14"/>
      <c r="F19" s="14"/>
      <c r="G19" s="14"/>
      <c r="H19" s="16">
        <f t="shared" si="0"/>
        <v>0</v>
      </c>
      <c r="I19" s="16">
        <f t="shared" si="7"/>
        <v>724</v>
      </c>
      <c r="J19" s="87">
        <f t="shared" si="1"/>
        <v>0</v>
      </c>
      <c r="K19" s="72"/>
      <c r="L19" s="29">
        <f t="shared" si="8"/>
        <v>0</v>
      </c>
      <c r="M19" s="29">
        <f t="shared" si="3"/>
        <v>0</v>
      </c>
      <c r="N19" s="29">
        <f t="shared" si="9"/>
        <v>0</v>
      </c>
      <c r="O19" s="29">
        <f t="shared" si="10"/>
        <v>0</v>
      </c>
      <c r="P19" s="29">
        <f t="shared" si="11"/>
        <v>724</v>
      </c>
    </row>
    <row r="20" spans="1:16" x14ac:dyDescent="0.3">
      <c r="B20" s="9" t="s">
        <v>115</v>
      </c>
      <c r="C20" s="22">
        <f t="shared" si="12"/>
        <v>9</v>
      </c>
      <c r="D20" s="15" t="str">
        <f t="shared" ref="D20:D41" si="14">+D13</f>
        <v>Tirsdag</v>
      </c>
      <c r="E20" s="14"/>
      <c r="F20" s="14"/>
      <c r="G20" s="14"/>
      <c r="H20" s="16">
        <f t="shared" si="0"/>
        <v>0</v>
      </c>
      <c r="I20" s="16">
        <f t="shared" si="7"/>
        <v>724</v>
      </c>
      <c r="J20" s="87">
        <f t="shared" si="1"/>
        <v>0</v>
      </c>
      <c r="K20" s="72"/>
      <c r="L20" s="29">
        <f t="shared" si="8"/>
        <v>0</v>
      </c>
      <c r="M20" s="29">
        <f t="shared" si="3"/>
        <v>0</v>
      </c>
      <c r="N20" s="29">
        <f t="shared" si="9"/>
        <v>0</v>
      </c>
      <c r="O20" s="29">
        <f t="shared" si="10"/>
        <v>0</v>
      </c>
      <c r="P20" s="29">
        <f t="shared" si="11"/>
        <v>724</v>
      </c>
    </row>
    <row r="21" spans="1:16" x14ac:dyDescent="0.3">
      <c r="B21" s="9">
        <v>15</v>
      </c>
      <c r="C21" s="22">
        <f t="shared" si="12"/>
        <v>10</v>
      </c>
      <c r="D21" s="15" t="str">
        <f t="shared" si="14"/>
        <v>Onsdag</v>
      </c>
      <c r="E21" s="14"/>
      <c r="F21" s="14"/>
      <c r="G21" s="14"/>
      <c r="H21" s="16">
        <f t="shared" si="0"/>
        <v>0</v>
      </c>
      <c r="I21" s="16">
        <f t="shared" si="7"/>
        <v>724</v>
      </c>
      <c r="J21" s="87">
        <f t="shared" si="1"/>
        <v>0</v>
      </c>
      <c r="K21" s="72"/>
      <c r="L21" s="29">
        <f t="shared" si="8"/>
        <v>0</v>
      </c>
      <c r="M21" s="29">
        <f t="shared" si="3"/>
        <v>0</v>
      </c>
      <c r="N21" s="29">
        <f t="shared" si="9"/>
        <v>0</v>
      </c>
      <c r="O21" s="29">
        <f t="shared" si="10"/>
        <v>0</v>
      </c>
      <c r="P21" s="29">
        <f t="shared" si="11"/>
        <v>724</v>
      </c>
    </row>
    <row r="22" spans="1:16" x14ac:dyDescent="0.3">
      <c r="B22" s="9"/>
      <c r="C22" s="22">
        <f t="shared" si="12"/>
        <v>11</v>
      </c>
      <c r="D22" s="15" t="str">
        <f t="shared" si="14"/>
        <v>Torsdag</v>
      </c>
      <c r="E22" s="14"/>
      <c r="F22" s="14"/>
      <c r="G22" s="14"/>
      <c r="H22" s="16">
        <f t="shared" si="0"/>
        <v>0</v>
      </c>
      <c r="I22" s="16">
        <f t="shared" si="7"/>
        <v>724</v>
      </c>
      <c r="J22" s="87">
        <f t="shared" si="1"/>
        <v>0</v>
      </c>
      <c r="K22" s="21" t="s">
        <v>16</v>
      </c>
      <c r="L22" s="29">
        <f t="shared" si="8"/>
        <v>0</v>
      </c>
      <c r="M22" s="29">
        <f t="shared" si="3"/>
        <v>0</v>
      </c>
      <c r="N22" s="29">
        <f t="shared" si="9"/>
        <v>0</v>
      </c>
      <c r="O22" s="29">
        <f t="shared" si="10"/>
        <v>0</v>
      </c>
      <c r="P22" s="29">
        <f t="shared" si="11"/>
        <v>724</v>
      </c>
    </row>
    <row r="23" spans="1:16" x14ac:dyDescent="0.3">
      <c r="B23" s="9" t="s">
        <v>115</v>
      </c>
      <c r="C23" s="22">
        <f t="shared" si="12"/>
        <v>12</v>
      </c>
      <c r="D23" s="15" t="str">
        <f t="shared" si="14"/>
        <v>Fredag</v>
      </c>
      <c r="E23" s="14"/>
      <c r="F23" s="14"/>
      <c r="G23" s="14"/>
      <c r="H23" s="16">
        <f t="shared" si="0"/>
        <v>0</v>
      </c>
      <c r="I23" s="16">
        <f t="shared" si="7"/>
        <v>724</v>
      </c>
      <c r="J23" s="87">
        <f t="shared" si="1"/>
        <v>0</v>
      </c>
      <c r="K23" s="21"/>
      <c r="L23" s="29">
        <f t="shared" si="8"/>
        <v>0</v>
      </c>
      <c r="M23" s="29">
        <f t="shared" si="3"/>
        <v>0</v>
      </c>
      <c r="N23" s="29">
        <f t="shared" si="9"/>
        <v>0</v>
      </c>
      <c r="O23" s="29">
        <f t="shared" si="10"/>
        <v>0</v>
      </c>
      <c r="P23" s="29">
        <f t="shared" si="11"/>
        <v>724</v>
      </c>
    </row>
    <row r="24" spans="1:16" x14ac:dyDescent="0.3">
      <c r="A24" s="29" t="s">
        <v>115</v>
      </c>
      <c r="B24" s="9" t="s">
        <v>115</v>
      </c>
      <c r="C24" s="22">
        <f t="shared" si="12"/>
        <v>13</v>
      </c>
      <c r="D24" s="15" t="str">
        <f t="shared" si="14"/>
        <v>Lørdag</v>
      </c>
      <c r="E24" s="14"/>
      <c r="F24" s="14"/>
      <c r="G24" s="14"/>
      <c r="H24" s="16">
        <f t="shared" si="0"/>
        <v>0</v>
      </c>
      <c r="I24" s="16">
        <f>+P24</f>
        <v>0</v>
      </c>
      <c r="J24" s="87">
        <f t="shared" si="1"/>
        <v>0</v>
      </c>
      <c r="K24" s="72"/>
      <c r="L24" s="29">
        <f t="shared" si="8"/>
        <v>0</v>
      </c>
      <c r="M24" s="29">
        <f t="shared" si="3"/>
        <v>0</v>
      </c>
      <c r="N24" s="29">
        <f t="shared" si="9"/>
        <v>0</v>
      </c>
      <c r="O24" s="29">
        <f t="shared" si="10"/>
        <v>0</v>
      </c>
      <c r="P24" s="29">
        <f t="shared" si="11"/>
        <v>0</v>
      </c>
    </row>
    <row r="25" spans="1:16" x14ac:dyDescent="0.3">
      <c r="B25" s="9"/>
      <c r="C25" s="77">
        <f t="shared" si="12"/>
        <v>14</v>
      </c>
      <c r="D25" s="78" t="str">
        <f t="shared" si="14"/>
        <v>Søndag</v>
      </c>
      <c r="E25" s="79"/>
      <c r="F25" s="79"/>
      <c r="G25" s="79"/>
      <c r="H25" s="16">
        <f t="shared" si="0"/>
        <v>0</v>
      </c>
      <c r="I25" s="80">
        <f t="shared" si="7"/>
        <v>0</v>
      </c>
      <c r="J25" s="91">
        <f t="shared" si="1"/>
        <v>0</v>
      </c>
      <c r="K25" s="92"/>
      <c r="L25" s="29">
        <f t="shared" si="8"/>
        <v>0</v>
      </c>
      <c r="M25" s="29">
        <f t="shared" si="3"/>
        <v>0</v>
      </c>
      <c r="N25" s="29">
        <f t="shared" si="9"/>
        <v>0</v>
      </c>
      <c r="O25" s="29">
        <f t="shared" si="10"/>
        <v>0</v>
      </c>
      <c r="P25" s="29">
        <f t="shared" si="11"/>
        <v>0</v>
      </c>
    </row>
    <row r="26" spans="1:16" x14ac:dyDescent="0.3">
      <c r="B26" s="9" t="s">
        <v>115</v>
      </c>
      <c r="C26" s="22">
        <f t="shared" si="12"/>
        <v>15</v>
      </c>
      <c r="D26" s="15" t="str">
        <f t="shared" si="14"/>
        <v>Mandag</v>
      </c>
      <c r="E26" s="14"/>
      <c r="F26" s="14"/>
      <c r="G26" s="14"/>
      <c r="H26" s="16">
        <f t="shared" si="0"/>
        <v>0</v>
      </c>
      <c r="I26" s="16">
        <f t="shared" si="7"/>
        <v>724</v>
      </c>
      <c r="J26" s="87">
        <f t="shared" si="1"/>
        <v>0</v>
      </c>
      <c r="K26" s="92"/>
      <c r="L26" s="29">
        <f t="shared" si="8"/>
        <v>0</v>
      </c>
      <c r="M26" s="29">
        <f t="shared" si="3"/>
        <v>0</v>
      </c>
      <c r="N26" s="29">
        <f t="shared" si="9"/>
        <v>0</v>
      </c>
      <c r="O26" s="29">
        <f t="shared" si="10"/>
        <v>0</v>
      </c>
      <c r="P26" s="29">
        <f t="shared" si="11"/>
        <v>724</v>
      </c>
    </row>
    <row r="27" spans="1:16" x14ac:dyDescent="0.3">
      <c r="B27" s="9" t="s">
        <v>115</v>
      </c>
      <c r="C27" s="22">
        <f t="shared" si="12"/>
        <v>16</v>
      </c>
      <c r="D27" s="15" t="str">
        <f t="shared" si="14"/>
        <v>Tirsdag</v>
      </c>
      <c r="E27" s="14"/>
      <c r="F27" s="14"/>
      <c r="G27" s="14"/>
      <c r="H27" s="16">
        <f t="shared" si="0"/>
        <v>0</v>
      </c>
      <c r="I27" s="16">
        <f t="shared" si="7"/>
        <v>724</v>
      </c>
      <c r="J27" s="87">
        <f t="shared" si="1"/>
        <v>0</v>
      </c>
      <c r="K27" s="72"/>
      <c r="L27" s="29">
        <f t="shared" si="8"/>
        <v>0</v>
      </c>
      <c r="M27" s="29">
        <f t="shared" si="3"/>
        <v>0</v>
      </c>
      <c r="N27" s="29">
        <f t="shared" si="9"/>
        <v>0</v>
      </c>
      <c r="O27" s="29">
        <f t="shared" si="10"/>
        <v>0</v>
      </c>
      <c r="P27" s="29">
        <f t="shared" si="11"/>
        <v>724</v>
      </c>
    </row>
    <row r="28" spans="1:16" x14ac:dyDescent="0.3">
      <c r="A28" s="29" t="s">
        <v>115</v>
      </c>
      <c r="B28" s="9">
        <v>16</v>
      </c>
      <c r="C28" s="22">
        <f t="shared" si="12"/>
        <v>17</v>
      </c>
      <c r="D28" s="15" t="str">
        <f t="shared" si="14"/>
        <v>Onsdag</v>
      </c>
      <c r="E28" s="14"/>
      <c r="F28" s="14"/>
      <c r="G28" s="14"/>
      <c r="H28" s="16">
        <f t="shared" si="0"/>
        <v>0</v>
      </c>
      <c r="I28" s="16">
        <f t="shared" si="7"/>
        <v>724</v>
      </c>
      <c r="J28" s="87">
        <f t="shared" si="1"/>
        <v>0</v>
      </c>
      <c r="K28" s="72"/>
      <c r="L28" s="29">
        <f t="shared" si="8"/>
        <v>0</v>
      </c>
      <c r="M28" s="29">
        <f t="shared" si="3"/>
        <v>0</v>
      </c>
      <c r="N28" s="29">
        <f t="shared" si="9"/>
        <v>0</v>
      </c>
      <c r="O28" s="29">
        <f t="shared" si="10"/>
        <v>0</v>
      </c>
      <c r="P28" s="29">
        <f>IF(OR(A28="h",D28="Lørdag",D28="Søndag"),0,$M$4)</f>
        <v>724</v>
      </c>
    </row>
    <row r="29" spans="1:16" x14ac:dyDescent="0.3">
      <c r="B29" s="9"/>
      <c r="C29" s="22">
        <f t="shared" si="12"/>
        <v>18</v>
      </c>
      <c r="D29" s="15" t="str">
        <f t="shared" si="14"/>
        <v>Torsdag</v>
      </c>
      <c r="E29" s="14"/>
      <c r="F29" s="14"/>
      <c r="G29" s="14"/>
      <c r="H29" s="16">
        <f t="shared" si="0"/>
        <v>0</v>
      </c>
      <c r="I29" s="16">
        <f t="shared" si="7"/>
        <v>724</v>
      </c>
      <c r="J29" s="87">
        <f t="shared" si="1"/>
        <v>0</v>
      </c>
      <c r="K29" s="72"/>
      <c r="L29" s="29">
        <f t="shared" si="8"/>
        <v>0</v>
      </c>
      <c r="M29" s="29">
        <f t="shared" si="3"/>
        <v>0</v>
      </c>
      <c r="N29" s="29">
        <f t="shared" si="9"/>
        <v>0</v>
      </c>
      <c r="O29" s="29">
        <f t="shared" si="10"/>
        <v>0</v>
      </c>
      <c r="P29" s="29">
        <f t="shared" si="11"/>
        <v>724</v>
      </c>
    </row>
    <row r="30" spans="1:16" x14ac:dyDescent="0.3">
      <c r="A30" s="29" t="s">
        <v>115</v>
      </c>
      <c r="B30" s="9" t="s">
        <v>115</v>
      </c>
      <c r="C30" s="22">
        <f t="shared" si="12"/>
        <v>19</v>
      </c>
      <c r="D30" s="15" t="str">
        <f t="shared" si="14"/>
        <v>Fredag</v>
      </c>
      <c r="E30" s="14"/>
      <c r="F30" s="14"/>
      <c r="G30" s="14"/>
      <c r="H30" s="16">
        <f t="shared" si="0"/>
        <v>0</v>
      </c>
      <c r="I30" s="16">
        <f t="shared" si="7"/>
        <v>724</v>
      </c>
      <c r="J30" s="87">
        <f t="shared" si="1"/>
        <v>0</v>
      </c>
      <c r="K30" s="72"/>
      <c r="L30" s="29">
        <f t="shared" si="8"/>
        <v>0</v>
      </c>
      <c r="M30" s="29">
        <f t="shared" si="3"/>
        <v>0</v>
      </c>
      <c r="N30" s="29">
        <f t="shared" si="9"/>
        <v>0</v>
      </c>
      <c r="O30" s="29">
        <f t="shared" si="10"/>
        <v>0</v>
      </c>
      <c r="P30" s="29">
        <f t="shared" si="11"/>
        <v>724</v>
      </c>
    </row>
    <row r="31" spans="1:16" x14ac:dyDescent="0.3">
      <c r="B31" s="9" t="s">
        <v>115</v>
      </c>
      <c r="C31" s="22">
        <f t="shared" si="12"/>
        <v>20</v>
      </c>
      <c r="D31" s="15" t="str">
        <f t="shared" si="14"/>
        <v>Lørdag</v>
      </c>
      <c r="E31" s="14"/>
      <c r="F31" s="14"/>
      <c r="G31" s="14"/>
      <c r="H31" s="16">
        <f t="shared" si="0"/>
        <v>0</v>
      </c>
      <c r="I31" s="16">
        <f t="shared" si="7"/>
        <v>0</v>
      </c>
      <c r="J31" s="87">
        <f t="shared" si="1"/>
        <v>0</v>
      </c>
      <c r="K31" s="72"/>
      <c r="L31" s="29">
        <f t="shared" si="8"/>
        <v>0</v>
      </c>
      <c r="M31" s="29">
        <f t="shared" si="3"/>
        <v>0</v>
      </c>
      <c r="N31" s="29">
        <f t="shared" si="9"/>
        <v>0</v>
      </c>
      <c r="O31" s="29">
        <f t="shared" si="10"/>
        <v>0</v>
      </c>
      <c r="P31" s="29">
        <f t="shared" si="11"/>
        <v>0</v>
      </c>
    </row>
    <row r="32" spans="1:16" x14ac:dyDescent="0.3">
      <c r="A32" s="29" t="s">
        <v>115</v>
      </c>
      <c r="B32" s="9" t="s">
        <v>115</v>
      </c>
      <c r="C32" s="22">
        <f t="shared" si="12"/>
        <v>21</v>
      </c>
      <c r="D32" s="15" t="str">
        <f t="shared" si="14"/>
        <v>Søndag</v>
      </c>
      <c r="E32" s="14"/>
      <c r="F32" s="14"/>
      <c r="G32" s="14"/>
      <c r="H32" s="16">
        <f t="shared" si="0"/>
        <v>0</v>
      </c>
      <c r="I32" s="16">
        <f t="shared" si="7"/>
        <v>0</v>
      </c>
      <c r="J32" s="87">
        <f t="shared" si="1"/>
        <v>0</v>
      </c>
      <c r="K32" s="72"/>
      <c r="L32" s="29">
        <f t="shared" si="8"/>
        <v>0</v>
      </c>
      <c r="M32" s="29">
        <f t="shared" si="3"/>
        <v>0</v>
      </c>
      <c r="N32" s="29">
        <f t="shared" si="9"/>
        <v>0</v>
      </c>
      <c r="O32" s="29">
        <f t="shared" si="10"/>
        <v>0</v>
      </c>
      <c r="P32" s="29">
        <f t="shared" si="11"/>
        <v>0</v>
      </c>
    </row>
    <row r="33" spans="1:16" x14ac:dyDescent="0.3">
      <c r="A33" s="29" t="s">
        <v>115</v>
      </c>
      <c r="B33" s="9" t="s">
        <v>115</v>
      </c>
      <c r="C33" s="22">
        <f t="shared" si="12"/>
        <v>22</v>
      </c>
      <c r="D33" s="15" t="str">
        <f t="shared" si="14"/>
        <v>Mandag</v>
      </c>
      <c r="E33" s="14"/>
      <c r="F33" s="14"/>
      <c r="G33" s="14"/>
      <c r="H33" s="16">
        <f t="shared" si="0"/>
        <v>0</v>
      </c>
      <c r="I33" s="16">
        <f t="shared" si="7"/>
        <v>724</v>
      </c>
      <c r="J33" s="87">
        <f t="shared" si="1"/>
        <v>0</v>
      </c>
      <c r="K33" s="72"/>
      <c r="L33" s="29">
        <f t="shared" si="8"/>
        <v>0</v>
      </c>
      <c r="M33" s="29">
        <f t="shared" si="3"/>
        <v>0</v>
      </c>
      <c r="N33" s="29">
        <f t="shared" si="9"/>
        <v>0</v>
      </c>
      <c r="O33" s="29">
        <f t="shared" si="10"/>
        <v>0</v>
      </c>
      <c r="P33" s="29">
        <f t="shared" si="11"/>
        <v>724</v>
      </c>
    </row>
    <row r="34" spans="1:16" x14ac:dyDescent="0.3">
      <c r="B34" s="9" t="s">
        <v>115</v>
      </c>
      <c r="C34" s="22">
        <f t="shared" si="12"/>
        <v>23</v>
      </c>
      <c r="D34" s="15" t="str">
        <f t="shared" si="14"/>
        <v>Tirsdag</v>
      </c>
      <c r="E34" s="14"/>
      <c r="F34" s="14"/>
      <c r="G34" s="14"/>
      <c r="H34" s="16">
        <f t="shared" si="0"/>
        <v>0</v>
      </c>
      <c r="I34" s="16">
        <f t="shared" si="7"/>
        <v>724</v>
      </c>
      <c r="J34" s="87">
        <f t="shared" si="1"/>
        <v>0</v>
      </c>
      <c r="K34" s="72"/>
      <c r="L34" s="29">
        <f t="shared" si="8"/>
        <v>0</v>
      </c>
      <c r="M34" s="29">
        <f t="shared" si="3"/>
        <v>0</v>
      </c>
      <c r="N34" s="29">
        <f t="shared" si="9"/>
        <v>0</v>
      </c>
      <c r="O34" s="29">
        <f t="shared" si="10"/>
        <v>0</v>
      </c>
      <c r="P34" s="29">
        <f t="shared" si="11"/>
        <v>724</v>
      </c>
    </row>
    <row r="35" spans="1:16" x14ac:dyDescent="0.3">
      <c r="B35" s="9">
        <v>17</v>
      </c>
      <c r="C35" s="22">
        <f t="shared" si="12"/>
        <v>24</v>
      </c>
      <c r="D35" s="15" t="str">
        <f t="shared" si="14"/>
        <v>Onsdag</v>
      </c>
      <c r="E35" s="14"/>
      <c r="F35" s="14"/>
      <c r="G35" s="14"/>
      <c r="H35" s="16">
        <f t="shared" si="0"/>
        <v>0</v>
      </c>
      <c r="I35" s="16">
        <f t="shared" si="7"/>
        <v>724</v>
      </c>
      <c r="J35" s="87">
        <f t="shared" si="1"/>
        <v>0</v>
      </c>
      <c r="K35" s="72"/>
      <c r="L35" s="29">
        <f t="shared" si="8"/>
        <v>0</v>
      </c>
      <c r="M35" s="29">
        <f t="shared" si="3"/>
        <v>0</v>
      </c>
      <c r="N35" s="29">
        <f t="shared" si="9"/>
        <v>0</v>
      </c>
      <c r="O35" s="29">
        <f t="shared" si="10"/>
        <v>0</v>
      </c>
      <c r="P35" s="29">
        <f t="shared" si="11"/>
        <v>724</v>
      </c>
    </row>
    <row r="36" spans="1:16" x14ac:dyDescent="0.3">
      <c r="B36" s="9"/>
      <c r="C36" s="22">
        <f t="shared" si="12"/>
        <v>25</v>
      </c>
      <c r="D36" s="15" t="str">
        <f t="shared" si="14"/>
        <v>Torsdag</v>
      </c>
      <c r="E36" s="14"/>
      <c r="F36" s="14"/>
      <c r="G36" s="14"/>
      <c r="H36" s="16">
        <f t="shared" si="0"/>
        <v>0</v>
      </c>
      <c r="I36" s="16">
        <f t="shared" si="7"/>
        <v>724</v>
      </c>
      <c r="J36" s="87">
        <f t="shared" si="1"/>
        <v>0</v>
      </c>
      <c r="K36" s="72"/>
      <c r="L36" s="29">
        <f t="shared" si="8"/>
        <v>0</v>
      </c>
      <c r="M36" s="29">
        <f t="shared" si="3"/>
        <v>0</v>
      </c>
      <c r="N36" s="29">
        <f t="shared" si="9"/>
        <v>0</v>
      </c>
      <c r="O36" s="29">
        <f t="shared" si="10"/>
        <v>0</v>
      </c>
      <c r="P36" s="29">
        <f t="shared" si="11"/>
        <v>724</v>
      </c>
    </row>
    <row r="37" spans="1:16" x14ac:dyDescent="0.3">
      <c r="B37" s="9" t="s">
        <v>115</v>
      </c>
      <c r="C37" s="22">
        <f t="shared" si="12"/>
        <v>26</v>
      </c>
      <c r="D37" s="15" t="str">
        <f t="shared" si="14"/>
        <v>Fredag</v>
      </c>
      <c r="E37" s="14"/>
      <c r="F37" s="14"/>
      <c r="G37" s="14"/>
      <c r="H37" s="16">
        <f t="shared" si="0"/>
        <v>0</v>
      </c>
      <c r="I37" s="16">
        <f t="shared" si="7"/>
        <v>724</v>
      </c>
      <c r="J37" s="87">
        <f t="shared" si="1"/>
        <v>0</v>
      </c>
      <c r="K37" s="72" t="s">
        <v>116</v>
      </c>
      <c r="L37" s="29">
        <f t="shared" si="8"/>
        <v>0</v>
      </c>
      <c r="M37" s="29">
        <f t="shared" si="3"/>
        <v>0</v>
      </c>
      <c r="N37" s="29">
        <f t="shared" si="9"/>
        <v>0</v>
      </c>
      <c r="O37" s="29">
        <f t="shared" si="10"/>
        <v>0</v>
      </c>
      <c r="P37" s="29">
        <f t="shared" si="11"/>
        <v>724</v>
      </c>
    </row>
    <row r="38" spans="1:16" x14ac:dyDescent="0.3">
      <c r="A38" s="29" t="s">
        <v>115</v>
      </c>
      <c r="C38" s="22">
        <f t="shared" si="12"/>
        <v>27</v>
      </c>
      <c r="D38" s="15" t="str">
        <f t="shared" si="14"/>
        <v>Lørdag</v>
      </c>
      <c r="E38" s="14"/>
      <c r="F38" s="14"/>
      <c r="G38" s="14"/>
      <c r="H38" s="16">
        <f t="shared" si="0"/>
        <v>0</v>
      </c>
      <c r="I38" s="16">
        <f t="shared" si="7"/>
        <v>0</v>
      </c>
      <c r="J38" s="87">
        <f t="shared" si="1"/>
        <v>0</v>
      </c>
      <c r="K38" s="72"/>
      <c r="L38" s="29">
        <f t="shared" si="8"/>
        <v>0</v>
      </c>
      <c r="M38" s="29">
        <f t="shared" si="3"/>
        <v>0</v>
      </c>
      <c r="N38" s="29">
        <f t="shared" si="9"/>
        <v>0</v>
      </c>
      <c r="O38" s="29">
        <f t="shared" si="10"/>
        <v>0</v>
      </c>
      <c r="P38" s="29">
        <f t="shared" si="11"/>
        <v>0</v>
      </c>
    </row>
    <row r="39" spans="1:16" x14ac:dyDescent="0.3">
      <c r="B39" s="9" t="s">
        <v>115</v>
      </c>
      <c r="C39" s="22">
        <f t="shared" si="12"/>
        <v>28</v>
      </c>
      <c r="D39" s="15" t="str">
        <f t="shared" si="14"/>
        <v>Søndag</v>
      </c>
      <c r="E39" s="14"/>
      <c r="F39" s="14"/>
      <c r="G39" s="14"/>
      <c r="H39" s="16">
        <f t="shared" si="0"/>
        <v>0</v>
      </c>
      <c r="I39" s="16">
        <f t="shared" si="7"/>
        <v>0</v>
      </c>
      <c r="J39" s="87">
        <f t="shared" si="1"/>
        <v>0</v>
      </c>
      <c r="K39" s="72"/>
      <c r="L39" s="29">
        <f t="shared" si="8"/>
        <v>0</v>
      </c>
      <c r="M39" s="29">
        <f t="shared" si="3"/>
        <v>0</v>
      </c>
      <c r="N39" s="29">
        <f t="shared" si="9"/>
        <v>0</v>
      </c>
      <c r="O39" s="29">
        <f t="shared" si="10"/>
        <v>0</v>
      </c>
      <c r="P39" s="29">
        <f t="shared" si="11"/>
        <v>0</v>
      </c>
    </row>
    <row r="40" spans="1:16" x14ac:dyDescent="0.3">
      <c r="B40" s="9" t="s">
        <v>115</v>
      </c>
      <c r="C40" s="22">
        <f t="shared" si="12"/>
        <v>29</v>
      </c>
      <c r="D40" s="15" t="str">
        <f t="shared" si="14"/>
        <v>Mandag</v>
      </c>
      <c r="E40" s="14"/>
      <c r="F40" s="14"/>
      <c r="G40" s="14"/>
      <c r="H40" s="16">
        <f t="shared" si="0"/>
        <v>0</v>
      </c>
      <c r="I40" s="16">
        <f t="shared" si="7"/>
        <v>724</v>
      </c>
      <c r="J40" s="87">
        <f t="shared" si="1"/>
        <v>0</v>
      </c>
      <c r="K40" s="72" t="s">
        <v>133</v>
      </c>
      <c r="L40" s="29">
        <f t="shared" si="8"/>
        <v>0</v>
      </c>
      <c r="M40" s="29">
        <f t="shared" si="3"/>
        <v>0</v>
      </c>
      <c r="N40" s="29">
        <f t="shared" si="9"/>
        <v>0</v>
      </c>
      <c r="O40" s="29">
        <f t="shared" si="10"/>
        <v>0</v>
      </c>
      <c r="P40" s="29">
        <f t="shared" si="11"/>
        <v>724</v>
      </c>
    </row>
    <row r="41" spans="1:16" ht="15" thickBot="1" x14ac:dyDescent="0.35">
      <c r="B41" s="9" t="s">
        <v>115</v>
      </c>
      <c r="C41" s="23">
        <f t="shared" si="12"/>
        <v>30</v>
      </c>
      <c r="D41" s="24" t="str">
        <f t="shared" si="14"/>
        <v>Tirsdag</v>
      </c>
      <c r="E41" s="25"/>
      <c r="F41" s="25"/>
      <c r="G41" s="25"/>
      <c r="H41" s="26">
        <f t="shared" si="0"/>
        <v>0</v>
      </c>
      <c r="I41" s="26">
        <f t="shared" si="7"/>
        <v>724</v>
      </c>
      <c r="J41" s="88">
        <f t="shared" si="1"/>
        <v>0</v>
      </c>
      <c r="K41" s="73"/>
      <c r="L41" s="29">
        <f t="shared" si="8"/>
        <v>0</v>
      </c>
      <c r="M41" s="29">
        <f t="shared" si="3"/>
        <v>0</v>
      </c>
      <c r="N41" s="29">
        <f t="shared" si="9"/>
        <v>0</v>
      </c>
      <c r="O41" s="29">
        <f t="shared" si="10"/>
        <v>0</v>
      </c>
      <c r="P41" s="29">
        <f t="shared" si="11"/>
        <v>724</v>
      </c>
    </row>
  </sheetData>
  <mergeCells count="11">
    <mergeCell ref="C8:D8"/>
    <mergeCell ref="F8:G8"/>
    <mergeCell ref="I8:J8"/>
    <mergeCell ref="C1:J1"/>
    <mergeCell ref="D4:G4"/>
    <mergeCell ref="C6:D6"/>
    <mergeCell ref="F6:G6"/>
    <mergeCell ref="I6:J6"/>
    <mergeCell ref="C7:D7"/>
    <mergeCell ref="F7:G7"/>
    <mergeCell ref="I7:J7"/>
  </mergeCells>
  <conditionalFormatting sqref="C12:C41">
    <cfRule type="expression" dxfId="26" priority="9">
      <formula>+$P12=0</formula>
    </cfRule>
  </conditionalFormatting>
  <conditionalFormatting sqref="D12:K41">
    <cfRule type="expression" dxfId="25" priority="1">
      <formula>+$P12=0</formula>
    </cfRule>
  </conditionalFormatting>
  <dataValidations count="1">
    <dataValidation type="whole" allowBlank="1" showErrorMessage="1" error="Du skal indberette tiden som hele tal_x000a_Kvart over 8 skal være 815_x000a__x000a_Tallet skal være mellem 0 og 2400" sqref="E12:G41" xr:uid="{00000000-0002-0000-0400-000000000000}">
      <formula1>0</formula1>
      <formula2>2400</formula2>
    </dataValidation>
  </dataValidations>
  <pageMargins left="0.7" right="0.7" top="0.75" bottom="0.75" header="0.3" footer="0.3"/>
  <pageSetup paperSize="9" scale="91"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P42"/>
  <sheetViews>
    <sheetView topLeftCell="B7" workbookViewId="0">
      <selection activeCell="A22" sqref="A1:A1048576"/>
    </sheetView>
  </sheetViews>
  <sheetFormatPr defaultColWidth="9.109375" defaultRowHeight="14.4" x14ac:dyDescent="0.3"/>
  <cols>
    <col min="1" max="1" width="2.77734375" style="29" hidden="1" customWidth="1"/>
    <col min="2" max="2" width="4.6640625" style="29" customWidth="1"/>
    <col min="3" max="3" width="6.109375" style="29" bestFit="1" customWidth="1"/>
    <col min="4" max="4" width="7.6640625" style="29" bestFit="1" customWidth="1"/>
    <col min="5" max="5" width="9.6640625" style="29" customWidth="1"/>
    <col min="6" max="6" width="11" style="29" customWidth="1"/>
    <col min="7" max="7" width="8.5546875" style="29" bestFit="1" customWidth="1"/>
    <col min="8" max="8" width="4.88671875" style="29" bestFit="1" customWidth="1"/>
    <col min="9" max="9" width="12.88671875" style="29" bestFit="1" customWidth="1"/>
    <col min="10" max="10" width="7.88671875" style="29" bestFit="1" customWidth="1"/>
    <col min="11" max="11" width="24.6640625" style="29" customWidth="1"/>
    <col min="12" max="13" width="4" style="29" hidden="1" customWidth="1"/>
    <col min="14" max="14" width="7.5546875" style="29" hidden="1" customWidth="1"/>
    <col min="15" max="15" width="7.44140625" style="29" hidden="1" customWidth="1"/>
    <col min="16" max="16" width="8" style="29" hidden="1" customWidth="1"/>
    <col min="17" max="17" width="9.109375" customWidth="1"/>
  </cols>
  <sheetData>
    <row r="1" spans="2:16" ht="22.8" x14ac:dyDescent="0.4">
      <c r="B1" s="6"/>
      <c r="C1" s="121" t="s">
        <v>202</v>
      </c>
      <c r="D1" s="122"/>
      <c r="E1" s="122"/>
      <c r="F1" s="122"/>
      <c r="G1" s="122"/>
      <c r="H1" s="122"/>
      <c r="I1" s="122"/>
      <c r="J1" s="122"/>
      <c r="K1" s="2"/>
    </row>
    <row r="2" spans="2:16" x14ac:dyDescent="0.3">
      <c r="B2" s="6"/>
      <c r="C2" s="7"/>
      <c r="D2" s="7"/>
      <c r="E2" s="7"/>
      <c r="F2" s="7"/>
      <c r="G2" s="7"/>
      <c r="H2" s="7"/>
      <c r="I2" s="7"/>
      <c r="J2" s="7"/>
      <c r="K2" s="5"/>
    </row>
    <row r="3" spans="2:16" ht="15" thickBot="1" x14ac:dyDescent="0.35">
      <c r="B3" s="4"/>
      <c r="C3" s="4"/>
      <c r="D3" s="4"/>
      <c r="E3" s="4"/>
      <c r="F3" s="93" t="s">
        <v>124</v>
      </c>
      <c r="G3" s="4"/>
      <c r="H3" s="4"/>
      <c r="I3" s="4"/>
      <c r="J3" s="4"/>
      <c r="K3" s="4"/>
    </row>
    <row r="4" spans="2:16" ht="15" thickBot="1" x14ac:dyDescent="0.35">
      <c r="B4" s="6"/>
      <c r="C4" s="8" t="s">
        <v>0</v>
      </c>
      <c r="D4" s="129" t="str">
        <f>IF(Jan!$D$4=0,"Tast dit navn på fanen Jan",+Jan!$D$4)</f>
        <v>Tast navn her</v>
      </c>
      <c r="E4" s="129"/>
      <c r="F4" s="129"/>
      <c r="G4" s="129"/>
      <c r="H4" s="4"/>
      <c r="I4" s="64" t="s">
        <v>23</v>
      </c>
      <c r="J4" s="12">
        <f>Apr!$J$4</f>
        <v>37</v>
      </c>
      <c r="K4" s="4"/>
      <c r="L4" s="29">
        <f>+J4/5</f>
        <v>7.4</v>
      </c>
      <c r="M4" s="29">
        <f>INT(L4)*100+(L4-INT(L4))*60</f>
        <v>724</v>
      </c>
      <c r="O4" s="29" t="str">
        <f>Apr!$P$4</f>
        <v>Tirsdag</v>
      </c>
      <c r="P4" s="65" t="str">
        <f>+D42</f>
        <v>Fredag</v>
      </c>
    </row>
    <row r="5" spans="2:16" ht="15" thickBot="1" x14ac:dyDescent="0.35">
      <c r="B5" s="4"/>
      <c r="C5" s="4"/>
      <c r="D5" s="4"/>
      <c r="E5" s="1"/>
      <c r="F5" s="4"/>
      <c r="G5" s="4"/>
      <c r="H5" s="4"/>
      <c r="I5" s="4"/>
      <c r="J5" s="4"/>
      <c r="K5" s="1"/>
    </row>
    <row r="6" spans="2:16" ht="15.6" x14ac:dyDescent="0.3">
      <c r="B6" s="4"/>
      <c r="C6" s="131" t="s">
        <v>1</v>
      </c>
      <c r="D6" s="128"/>
      <c r="E6" s="3"/>
      <c r="F6" s="132" t="s">
        <v>2</v>
      </c>
      <c r="G6" s="128"/>
      <c r="H6" s="3"/>
      <c r="I6" s="132" t="s">
        <v>3</v>
      </c>
      <c r="J6" s="133"/>
      <c r="K6" s="3"/>
    </row>
    <row r="7" spans="2:16" ht="15.6" x14ac:dyDescent="0.3">
      <c r="B7" s="4"/>
      <c r="C7" s="115">
        <f>Apr!$I$7</f>
        <v>0</v>
      </c>
      <c r="D7" s="116"/>
      <c r="E7" s="3"/>
      <c r="F7" s="115">
        <f>+L11</f>
        <v>0</v>
      </c>
      <c r="G7" s="116"/>
      <c r="H7" s="3"/>
      <c r="I7" s="115">
        <f>ROUND(+N11,5)</f>
        <v>0</v>
      </c>
      <c r="J7" s="116"/>
      <c r="K7" s="3"/>
      <c r="L7" s="66" t="s">
        <v>9</v>
      </c>
      <c r="N7" s="66" t="s">
        <v>11</v>
      </c>
      <c r="P7" s="66" t="s">
        <v>10</v>
      </c>
    </row>
    <row r="8" spans="2:16" ht="9" customHeight="1" thickBot="1" x14ac:dyDescent="0.35">
      <c r="B8" s="4"/>
      <c r="C8" s="117"/>
      <c r="D8" s="118"/>
      <c r="E8" s="3"/>
      <c r="F8" s="117"/>
      <c r="G8" s="118"/>
      <c r="H8" s="3"/>
      <c r="I8" s="117"/>
      <c r="J8" s="118"/>
      <c r="K8" s="3"/>
    </row>
    <row r="9" spans="2:16" ht="15" thickBot="1" x14ac:dyDescent="0.35">
      <c r="B9" s="4"/>
      <c r="C9" s="4"/>
      <c r="D9" s="4"/>
      <c r="E9" s="4"/>
      <c r="F9" s="4"/>
      <c r="G9" s="4"/>
      <c r="H9" s="4"/>
      <c r="I9" s="4"/>
      <c r="J9" s="4"/>
      <c r="K9" s="4"/>
      <c r="L9" s="67"/>
      <c r="M9" s="67"/>
      <c r="N9" s="67">
        <f>IF(C7&gt;0,(INT(C7/100)*60+(C7/100-INT(C7/100))*100)/60,-(INT(-C7/100)*60+(-C7/100-INT(-C7/100))*100)/60)</f>
        <v>0</v>
      </c>
    </row>
    <row r="10" spans="2:16" x14ac:dyDescent="0.3">
      <c r="B10" s="4"/>
      <c r="C10" s="17" t="s">
        <v>4</v>
      </c>
      <c r="D10" s="18" t="s">
        <v>5</v>
      </c>
      <c r="E10" s="18" t="s">
        <v>6</v>
      </c>
      <c r="F10" s="18" t="s">
        <v>7</v>
      </c>
      <c r="G10" s="18" t="s">
        <v>8</v>
      </c>
      <c r="H10" s="18" t="s">
        <v>9</v>
      </c>
      <c r="I10" s="18" t="s">
        <v>10</v>
      </c>
      <c r="J10" s="18" t="s">
        <v>11</v>
      </c>
      <c r="K10" s="19" t="s">
        <v>12</v>
      </c>
      <c r="L10" s="67">
        <f>SUM(L12:L42)</f>
        <v>0</v>
      </c>
      <c r="M10" s="67"/>
      <c r="N10" s="67">
        <f>SUM(N12:N42)</f>
        <v>0</v>
      </c>
    </row>
    <row r="11" spans="2:16" x14ac:dyDescent="0.3">
      <c r="B11" s="9"/>
      <c r="C11" s="20"/>
      <c r="D11" s="13"/>
      <c r="E11" s="13" t="s">
        <v>13</v>
      </c>
      <c r="F11" s="13" t="s">
        <v>13</v>
      </c>
      <c r="G11" s="13" t="s">
        <v>13</v>
      </c>
      <c r="H11" s="13" t="s">
        <v>13</v>
      </c>
      <c r="I11" s="13" t="s">
        <v>13</v>
      </c>
      <c r="J11" s="13" t="s">
        <v>13</v>
      </c>
      <c r="K11" s="68"/>
      <c r="L11" s="69">
        <f>IF(L10&gt;0,INT(L10)*100+(L10-INT(L10))*60,-INT(-L10)*100+(L10+INT(-L10))*60)</f>
        <v>0</v>
      </c>
      <c r="M11" s="67" t="s">
        <v>115</v>
      </c>
      <c r="N11" s="69">
        <f>IF(N9+N10&gt;0,INT(N9+N10)*100+(N9+N10-INT(N9+N10))*60,-INT((N9+N10)*-1)*100+(N9+N10+INT((N9+N10)*-1))*60)</f>
        <v>0</v>
      </c>
      <c r="O11" s="29" t="s">
        <v>115</v>
      </c>
      <c r="P11" s="29" t="s">
        <v>115</v>
      </c>
    </row>
    <row r="12" spans="2:16" x14ac:dyDescent="0.3">
      <c r="B12" s="9">
        <v>18</v>
      </c>
      <c r="C12" s="22">
        <v>1</v>
      </c>
      <c r="D12" s="15" t="str">
        <f>IF(O4="Mandag","Tirsdag",IF(O4="Tirsdag","Onsdag",IF(O4="Onsdag","Torsdag",IF(O4="Torsdag","Fredag",IF(O4="Fredag","Lørdag",IF(O4="Lørdag","Søndag","Mandag"))))))</f>
        <v>Onsdag</v>
      </c>
      <c r="E12" s="14"/>
      <c r="F12" s="14"/>
      <c r="G12" s="14"/>
      <c r="H12" s="16">
        <f t="shared" ref="H12:H41" si="0">+M12</f>
        <v>0</v>
      </c>
      <c r="I12" s="16">
        <f>+P12</f>
        <v>724</v>
      </c>
      <c r="J12" s="87">
        <f t="shared" ref="J12:J41" si="1">+O12</f>
        <v>0</v>
      </c>
      <c r="K12" s="72" t="s">
        <v>126</v>
      </c>
      <c r="L12" s="29">
        <f t="shared" ref="L12" si="2">IF(E12+F12+G12=0,0,IF(AND(E12+F12=0,G12&gt;0),0,(INT(F12/100)*60+(F12/100-INT(F12/100))*100-(INT(E12/100)*60+(E12/100-INT(E12/100))*100)-(INT(G12/100)*60+(G12/100-INT(G12/100))*100))/60))</f>
        <v>0</v>
      </c>
      <c r="M12" s="29">
        <f t="shared" ref="M12:M42" si="3">IF(L12&gt;0,INT(L12)*100+(L12-INT(L12))*60,-INT(-L12)*100+(L12+INT(-L12))*60)</f>
        <v>0</v>
      </c>
      <c r="N12" s="29">
        <f t="shared" ref="N12" si="4">IF(E12+F12+G12=0,0,IF(AND(E12+F12=0,G12&gt;0),-L$4,L12-(INT(I12/100)*60+(I12/100-INT(I12/100))*100)/60))</f>
        <v>0</v>
      </c>
      <c r="O12" s="29">
        <f t="shared" ref="O12" si="5">IF(N12&gt;=0,INT(N12)*100+(N12-INT(N12))*60,-INT(-N12)*100+(N12+INT(-N12))*60)</f>
        <v>0</v>
      </c>
      <c r="P12" s="29">
        <f>IF(OR(A12="h",D12="Lørdag",D12="Søndag"),0,$M$4)</f>
        <v>724</v>
      </c>
    </row>
    <row r="13" spans="2:16" x14ac:dyDescent="0.3">
      <c r="B13" s="9"/>
      <c r="C13" s="22">
        <f>+C12+1</f>
        <v>2</v>
      </c>
      <c r="D13" s="15" t="str">
        <f>IF(D12="Mandag","Tirsdag",IF(D12="Tirsdag","Onsdag",IF(D12="Onsdag","Torsdag",IF(D12="Torsdag","Fredag",IF(D12="Fredag","Lørdag",IF(D12="Lørdag","Søndag","Mandag"))))))</f>
        <v>Torsdag</v>
      </c>
      <c r="E13" s="14"/>
      <c r="F13" s="14"/>
      <c r="G13" s="14"/>
      <c r="H13" s="16">
        <f t="shared" si="0"/>
        <v>0</v>
      </c>
      <c r="I13" s="16">
        <f t="shared" ref="I13:I41" si="6">+P13</f>
        <v>724</v>
      </c>
      <c r="J13" s="87">
        <f t="shared" si="1"/>
        <v>0</v>
      </c>
      <c r="K13" s="21" t="s">
        <v>16</v>
      </c>
      <c r="L13" s="29">
        <f t="shared" ref="L13:L42" si="7">IF(E13+F13+G13=0,0,IF(AND(E13+F13=0,G13&gt;0),0,(INT(F13/100)*60+(F13/100-INT(F13/100))*100-(INT(E13/100)*60+(E13/100-INT(E13/100))*100)-(INT(G13/100)*60+(G13/100-INT(G13/100))*100))/60))</f>
        <v>0</v>
      </c>
      <c r="M13" s="29">
        <f t="shared" si="3"/>
        <v>0</v>
      </c>
      <c r="N13" s="29">
        <f t="shared" ref="N13:N42" si="8">IF(E13+F13+G13=0,0,IF(AND(E13+F13=0,G13&gt;0),-L$4,L13-(INT(I13/100)*60+(I13/100-INT(I13/100))*100)/60))</f>
        <v>0</v>
      </c>
      <c r="O13" s="29">
        <f t="shared" ref="O13:O42" si="9">IF(N13&gt;=0,INT(N13)*100+(N13-INT(N13))*60,-INT(-N13)*100+(N13+INT(-N13))*60)</f>
        <v>0</v>
      </c>
      <c r="P13" s="29">
        <f>IF(OR(A13="h",D13="Lørdag",D13="Søndag"),0,$M$4)</f>
        <v>724</v>
      </c>
    </row>
    <row r="14" spans="2:16" x14ac:dyDescent="0.3">
      <c r="B14" s="9" t="s">
        <v>115</v>
      </c>
      <c r="C14" s="22">
        <f t="shared" ref="C14:C42" si="10">+C13+1</f>
        <v>3</v>
      </c>
      <c r="D14" s="15" t="str">
        <f>IF(D13="Mandag","Tirsdag",IF(D13="Tirsdag","Onsdag",IF(D13="Onsdag","Torsdag",IF(D13="Torsdag","Fredag",IF(D13="Fredag","Lørdag",IF(D13="Lørdag","Søndag","Mandag"))))))</f>
        <v>Fredag</v>
      </c>
      <c r="E14" s="14"/>
      <c r="F14" s="14"/>
      <c r="G14" s="14"/>
      <c r="H14" s="16">
        <f t="shared" si="0"/>
        <v>0</v>
      </c>
      <c r="I14" s="16">
        <f t="shared" si="6"/>
        <v>724</v>
      </c>
      <c r="J14" s="87">
        <f t="shared" si="1"/>
        <v>0</v>
      </c>
      <c r="K14" s="21" t="s">
        <v>16</v>
      </c>
      <c r="L14" s="29">
        <f t="shared" si="7"/>
        <v>0</v>
      </c>
      <c r="M14" s="29">
        <f t="shared" si="3"/>
        <v>0</v>
      </c>
      <c r="N14" s="29">
        <f t="shared" si="8"/>
        <v>0</v>
      </c>
      <c r="O14" s="29">
        <f t="shared" si="9"/>
        <v>0</v>
      </c>
      <c r="P14" s="29">
        <f t="shared" ref="P14:P42" si="11">IF(OR(A14="h",D14="Lørdag",D14="Søndag"),0,$M$4)</f>
        <v>724</v>
      </c>
    </row>
    <row r="15" spans="2:16" x14ac:dyDescent="0.3">
      <c r="B15" s="9" t="s">
        <v>115</v>
      </c>
      <c r="C15" s="22">
        <f t="shared" si="10"/>
        <v>4</v>
      </c>
      <c r="D15" s="15" t="str">
        <f t="shared" ref="D15:D18" si="12">IF(D14="Mandag","Tirsdag",IF(D14="Tirsdag","Onsdag",IF(D14="Onsdag","Torsdag",IF(D14="Torsdag","Fredag",IF(D14="Fredag","Lørdag",IF(D14="Lørdag","Søndag","Mandag"))))))</f>
        <v>Lørdag</v>
      </c>
      <c r="E15" s="14"/>
      <c r="F15" s="14"/>
      <c r="G15" s="14"/>
      <c r="H15" s="16">
        <f t="shared" si="0"/>
        <v>0</v>
      </c>
      <c r="I15" s="16">
        <f t="shared" si="6"/>
        <v>0</v>
      </c>
      <c r="J15" s="87">
        <f t="shared" si="1"/>
        <v>0</v>
      </c>
      <c r="K15" s="72"/>
      <c r="L15" s="29">
        <f t="shared" si="7"/>
        <v>0</v>
      </c>
      <c r="M15" s="29">
        <f t="shared" si="3"/>
        <v>0</v>
      </c>
      <c r="N15" s="29">
        <f t="shared" si="8"/>
        <v>0</v>
      </c>
      <c r="O15" s="29">
        <f t="shared" si="9"/>
        <v>0</v>
      </c>
      <c r="P15" s="29">
        <f t="shared" si="11"/>
        <v>0</v>
      </c>
    </row>
    <row r="16" spans="2:16" x14ac:dyDescent="0.3">
      <c r="B16" s="9"/>
      <c r="C16" s="22">
        <f t="shared" si="10"/>
        <v>5</v>
      </c>
      <c r="D16" s="15" t="str">
        <f t="shared" si="12"/>
        <v>Søndag</v>
      </c>
      <c r="E16" s="14"/>
      <c r="F16" s="14"/>
      <c r="G16" s="14"/>
      <c r="H16" s="16">
        <f t="shared" si="0"/>
        <v>0</v>
      </c>
      <c r="I16" s="16">
        <f t="shared" si="6"/>
        <v>0</v>
      </c>
      <c r="J16" s="87">
        <f t="shared" si="1"/>
        <v>0</v>
      </c>
      <c r="K16" s="72"/>
      <c r="L16" s="29">
        <f t="shared" si="7"/>
        <v>0</v>
      </c>
      <c r="M16" s="29">
        <f t="shared" si="3"/>
        <v>0</v>
      </c>
      <c r="N16" s="29">
        <f t="shared" si="8"/>
        <v>0</v>
      </c>
      <c r="O16" s="29">
        <f t="shared" si="9"/>
        <v>0</v>
      </c>
      <c r="P16" s="29">
        <f t="shared" si="11"/>
        <v>0</v>
      </c>
    </row>
    <row r="17" spans="1:16" x14ac:dyDescent="0.3">
      <c r="B17" s="9" t="s">
        <v>115</v>
      </c>
      <c r="C17" s="22">
        <f t="shared" si="10"/>
        <v>6</v>
      </c>
      <c r="D17" s="15" t="str">
        <f t="shared" si="12"/>
        <v>Mandag</v>
      </c>
      <c r="E17" s="14"/>
      <c r="F17" s="14"/>
      <c r="G17" s="14"/>
      <c r="H17" s="16">
        <f t="shared" si="0"/>
        <v>0</v>
      </c>
      <c r="I17" s="16">
        <f t="shared" si="6"/>
        <v>724</v>
      </c>
      <c r="J17" s="87">
        <f t="shared" si="1"/>
        <v>0</v>
      </c>
      <c r="K17" s="72" t="s">
        <v>134</v>
      </c>
      <c r="L17" s="29">
        <f t="shared" si="7"/>
        <v>0</v>
      </c>
      <c r="M17" s="29">
        <f t="shared" si="3"/>
        <v>0</v>
      </c>
      <c r="N17" s="29">
        <f t="shared" si="8"/>
        <v>0</v>
      </c>
      <c r="O17" s="29">
        <f t="shared" si="9"/>
        <v>0</v>
      </c>
      <c r="P17" s="29">
        <f t="shared" si="11"/>
        <v>724</v>
      </c>
    </row>
    <row r="18" spans="1:16" x14ac:dyDescent="0.3">
      <c r="B18" s="9"/>
      <c r="C18" s="22">
        <f t="shared" si="10"/>
        <v>7</v>
      </c>
      <c r="D18" s="15" t="str">
        <f t="shared" si="12"/>
        <v>Tirsdag</v>
      </c>
      <c r="E18" s="14"/>
      <c r="F18" s="14"/>
      <c r="G18" s="14"/>
      <c r="H18" s="16">
        <f t="shared" si="0"/>
        <v>0</v>
      </c>
      <c r="I18" s="16">
        <f t="shared" si="6"/>
        <v>724</v>
      </c>
      <c r="J18" s="87">
        <f t="shared" si="1"/>
        <v>0</v>
      </c>
      <c r="K18" s="21" t="s">
        <v>16</v>
      </c>
      <c r="L18" s="29">
        <f t="shared" si="7"/>
        <v>0</v>
      </c>
      <c r="M18" s="29">
        <f t="shared" si="3"/>
        <v>0</v>
      </c>
      <c r="N18" s="29">
        <f t="shared" si="8"/>
        <v>0</v>
      </c>
      <c r="O18" s="29">
        <f t="shared" si="9"/>
        <v>0</v>
      </c>
      <c r="P18" s="29">
        <f t="shared" si="11"/>
        <v>724</v>
      </c>
    </row>
    <row r="19" spans="1:16" x14ac:dyDescent="0.3">
      <c r="A19" s="29" t="s">
        <v>115</v>
      </c>
      <c r="B19" s="9">
        <v>19</v>
      </c>
      <c r="C19" s="22">
        <f t="shared" si="10"/>
        <v>8</v>
      </c>
      <c r="D19" s="15" t="str">
        <f>+D12</f>
        <v>Onsdag</v>
      </c>
      <c r="E19" s="14"/>
      <c r="F19" s="14"/>
      <c r="G19" s="14"/>
      <c r="H19" s="16">
        <f t="shared" si="0"/>
        <v>0</v>
      </c>
      <c r="I19" s="16">
        <f t="shared" si="6"/>
        <v>724</v>
      </c>
      <c r="J19" s="87">
        <f t="shared" si="1"/>
        <v>0</v>
      </c>
      <c r="K19" s="72"/>
      <c r="L19" s="29">
        <f t="shared" si="7"/>
        <v>0</v>
      </c>
      <c r="M19" s="29">
        <f t="shared" si="3"/>
        <v>0</v>
      </c>
      <c r="N19" s="29">
        <f t="shared" si="8"/>
        <v>0</v>
      </c>
      <c r="O19" s="29">
        <f t="shared" si="9"/>
        <v>0</v>
      </c>
      <c r="P19" s="29">
        <f t="shared" si="11"/>
        <v>724</v>
      </c>
    </row>
    <row r="20" spans="1:16" x14ac:dyDescent="0.3">
      <c r="A20" s="29" t="s">
        <v>90</v>
      </c>
      <c r="B20" s="9"/>
      <c r="C20" s="22">
        <f t="shared" si="10"/>
        <v>9</v>
      </c>
      <c r="D20" s="15" t="str">
        <f t="shared" ref="D20:D42" si="13">+D13</f>
        <v>Torsdag</v>
      </c>
      <c r="E20" s="14"/>
      <c r="F20" s="14"/>
      <c r="G20" s="14"/>
      <c r="H20" s="16">
        <f t="shared" si="0"/>
        <v>0</v>
      </c>
      <c r="I20" s="16">
        <f t="shared" si="6"/>
        <v>0</v>
      </c>
      <c r="J20" s="87">
        <f t="shared" si="1"/>
        <v>0</v>
      </c>
      <c r="K20" s="72" t="s">
        <v>195</v>
      </c>
      <c r="L20" s="29">
        <f t="shared" si="7"/>
        <v>0</v>
      </c>
      <c r="M20" s="29">
        <f t="shared" si="3"/>
        <v>0</v>
      </c>
      <c r="N20" s="29">
        <f t="shared" si="8"/>
        <v>0</v>
      </c>
      <c r="O20" s="29">
        <f t="shared" si="9"/>
        <v>0</v>
      </c>
      <c r="P20" s="29">
        <f t="shared" si="11"/>
        <v>0</v>
      </c>
    </row>
    <row r="21" spans="1:16" x14ac:dyDescent="0.3">
      <c r="A21" s="29" t="s">
        <v>115</v>
      </c>
      <c r="B21" s="9" t="s">
        <v>115</v>
      </c>
      <c r="C21" s="22">
        <f t="shared" si="10"/>
        <v>10</v>
      </c>
      <c r="D21" s="15" t="str">
        <f t="shared" si="13"/>
        <v>Fredag</v>
      </c>
      <c r="E21" s="14"/>
      <c r="F21" s="14"/>
      <c r="G21" s="14"/>
      <c r="H21" s="16">
        <f t="shared" si="0"/>
        <v>0</v>
      </c>
      <c r="I21" s="16">
        <f t="shared" si="6"/>
        <v>724</v>
      </c>
      <c r="J21" s="87">
        <f t="shared" si="1"/>
        <v>0</v>
      </c>
      <c r="K21" s="72"/>
      <c r="L21" s="29">
        <f t="shared" si="7"/>
        <v>0</v>
      </c>
      <c r="M21" s="29">
        <f t="shared" si="3"/>
        <v>0</v>
      </c>
      <c r="N21" s="29">
        <f t="shared" si="8"/>
        <v>0</v>
      </c>
      <c r="O21" s="29">
        <f t="shared" si="9"/>
        <v>0</v>
      </c>
      <c r="P21" s="29">
        <f t="shared" si="11"/>
        <v>724</v>
      </c>
    </row>
    <row r="22" spans="1:16" x14ac:dyDescent="0.3">
      <c r="B22" s="9" t="s">
        <v>115</v>
      </c>
      <c r="C22" s="22">
        <f t="shared" si="10"/>
        <v>11</v>
      </c>
      <c r="D22" s="15" t="str">
        <f t="shared" si="13"/>
        <v>Lørdag</v>
      </c>
      <c r="E22" s="14"/>
      <c r="F22" s="14"/>
      <c r="G22" s="14"/>
      <c r="H22" s="16">
        <f t="shared" si="0"/>
        <v>0</v>
      </c>
      <c r="I22" s="16">
        <f t="shared" si="6"/>
        <v>0</v>
      </c>
      <c r="J22" s="87">
        <f t="shared" si="1"/>
        <v>0</v>
      </c>
      <c r="K22" s="21" t="s">
        <v>16</v>
      </c>
      <c r="L22" s="29">
        <f t="shared" si="7"/>
        <v>0</v>
      </c>
      <c r="M22" s="29">
        <f t="shared" si="3"/>
        <v>0</v>
      </c>
      <c r="N22" s="29">
        <f t="shared" si="8"/>
        <v>0</v>
      </c>
      <c r="O22" s="29">
        <f t="shared" si="9"/>
        <v>0</v>
      </c>
      <c r="P22" s="29">
        <f t="shared" si="11"/>
        <v>0</v>
      </c>
    </row>
    <row r="23" spans="1:16" x14ac:dyDescent="0.3">
      <c r="A23" s="29" t="s">
        <v>115</v>
      </c>
      <c r="B23" s="9"/>
      <c r="C23" s="22">
        <f t="shared" si="10"/>
        <v>12</v>
      </c>
      <c r="D23" s="15" t="str">
        <f t="shared" si="13"/>
        <v>Søndag</v>
      </c>
      <c r="E23" s="14"/>
      <c r="F23" s="14"/>
      <c r="G23" s="14"/>
      <c r="H23" s="16">
        <f t="shared" si="0"/>
        <v>0</v>
      </c>
      <c r="I23" s="16">
        <f t="shared" si="6"/>
        <v>0</v>
      </c>
      <c r="J23" s="87">
        <f t="shared" si="1"/>
        <v>0</v>
      </c>
      <c r="K23" s="72" t="s">
        <v>130</v>
      </c>
      <c r="L23" s="29">
        <f t="shared" si="7"/>
        <v>0</v>
      </c>
      <c r="M23" s="29">
        <f t="shared" si="3"/>
        <v>0</v>
      </c>
      <c r="N23" s="29">
        <f t="shared" si="8"/>
        <v>0</v>
      </c>
      <c r="O23" s="29">
        <f t="shared" si="9"/>
        <v>0</v>
      </c>
      <c r="P23" s="29">
        <f t="shared" si="11"/>
        <v>0</v>
      </c>
    </row>
    <row r="24" spans="1:16" ht="15" thickBot="1" x14ac:dyDescent="0.35">
      <c r="B24" s="9" t="s">
        <v>115</v>
      </c>
      <c r="C24" s="22">
        <f t="shared" si="10"/>
        <v>13</v>
      </c>
      <c r="D24" s="15" t="str">
        <f t="shared" si="13"/>
        <v>Mandag</v>
      </c>
      <c r="E24" s="14"/>
      <c r="F24" s="14"/>
      <c r="G24" s="14"/>
      <c r="H24" s="16">
        <f t="shared" si="0"/>
        <v>0</v>
      </c>
      <c r="I24" s="16">
        <f t="shared" si="6"/>
        <v>724</v>
      </c>
      <c r="J24" s="87">
        <f t="shared" si="1"/>
        <v>0</v>
      </c>
      <c r="K24" s="73"/>
      <c r="L24" s="29">
        <f t="shared" si="7"/>
        <v>0</v>
      </c>
      <c r="M24" s="29">
        <f t="shared" si="3"/>
        <v>0</v>
      </c>
      <c r="N24" s="29">
        <f t="shared" si="8"/>
        <v>0</v>
      </c>
      <c r="O24" s="29">
        <f t="shared" si="9"/>
        <v>0</v>
      </c>
      <c r="P24" s="29">
        <f t="shared" si="11"/>
        <v>724</v>
      </c>
    </row>
    <row r="25" spans="1:16" x14ac:dyDescent="0.3">
      <c r="A25" s="29" t="s">
        <v>115</v>
      </c>
      <c r="B25" s="9" t="s">
        <v>115</v>
      </c>
      <c r="C25" s="22">
        <f t="shared" si="10"/>
        <v>14</v>
      </c>
      <c r="D25" s="15" t="str">
        <f t="shared" si="13"/>
        <v>Tirsdag</v>
      </c>
      <c r="E25" s="14"/>
      <c r="F25" s="14"/>
      <c r="G25" s="14"/>
      <c r="H25" s="16">
        <f t="shared" si="0"/>
        <v>0</v>
      </c>
      <c r="I25" s="16">
        <f t="shared" si="6"/>
        <v>724</v>
      </c>
      <c r="J25" s="87">
        <f t="shared" si="1"/>
        <v>0</v>
      </c>
      <c r="K25" s="72"/>
      <c r="L25" s="29">
        <f t="shared" si="7"/>
        <v>0</v>
      </c>
      <c r="M25" s="29">
        <f t="shared" si="3"/>
        <v>0</v>
      </c>
      <c r="N25" s="29">
        <f t="shared" si="8"/>
        <v>0</v>
      </c>
      <c r="O25" s="29">
        <f t="shared" si="9"/>
        <v>0</v>
      </c>
      <c r="P25" s="29">
        <f t="shared" si="11"/>
        <v>724</v>
      </c>
    </row>
    <row r="26" spans="1:16" x14ac:dyDescent="0.3">
      <c r="B26" s="9">
        <v>20</v>
      </c>
      <c r="C26" s="22">
        <f t="shared" si="10"/>
        <v>15</v>
      </c>
      <c r="D26" s="15" t="str">
        <f t="shared" si="13"/>
        <v>Onsdag</v>
      </c>
      <c r="E26" s="14"/>
      <c r="F26" s="14"/>
      <c r="G26" s="14"/>
      <c r="H26" s="16">
        <f t="shared" si="0"/>
        <v>0</v>
      </c>
      <c r="I26" s="16">
        <f t="shared" si="6"/>
        <v>724</v>
      </c>
      <c r="J26" s="87">
        <f t="shared" si="1"/>
        <v>0</v>
      </c>
      <c r="K26" s="72"/>
      <c r="L26" s="29">
        <f t="shared" si="7"/>
        <v>0</v>
      </c>
      <c r="M26" s="29">
        <f t="shared" si="3"/>
        <v>0</v>
      </c>
      <c r="N26" s="29">
        <f t="shared" si="8"/>
        <v>0</v>
      </c>
      <c r="O26" s="29">
        <f t="shared" si="9"/>
        <v>0</v>
      </c>
      <c r="P26" s="29">
        <f t="shared" si="11"/>
        <v>724</v>
      </c>
    </row>
    <row r="27" spans="1:16" x14ac:dyDescent="0.3">
      <c r="B27" s="9"/>
      <c r="C27" s="22">
        <f t="shared" si="10"/>
        <v>16</v>
      </c>
      <c r="D27" s="15" t="str">
        <f t="shared" si="13"/>
        <v>Torsdag</v>
      </c>
      <c r="E27" s="14"/>
      <c r="F27" s="14"/>
      <c r="G27" s="14"/>
      <c r="H27" s="16">
        <f t="shared" si="0"/>
        <v>0</v>
      </c>
      <c r="I27" s="16">
        <f t="shared" si="6"/>
        <v>724</v>
      </c>
      <c r="J27" s="87">
        <f t="shared" si="1"/>
        <v>0</v>
      </c>
      <c r="K27" s="72"/>
      <c r="L27" s="29">
        <f t="shared" si="7"/>
        <v>0</v>
      </c>
      <c r="M27" s="29">
        <f t="shared" si="3"/>
        <v>0</v>
      </c>
      <c r="N27" s="29">
        <f t="shared" si="8"/>
        <v>0</v>
      </c>
      <c r="O27" s="29">
        <f t="shared" si="9"/>
        <v>0</v>
      </c>
      <c r="P27" s="29">
        <f t="shared" si="11"/>
        <v>724</v>
      </c>
    </row>
    <row r="28" spans="1:16" x14ac:dyDescent="0.3">
      <c r="A28" s="29" t="s">
        <v>115</v>
      </c>
      <c r="B28" s="9" t="s">
        <v>115</v>
      </c>
      <c r="C28" s="22">
        <f t="shared" si="10"/>
        <v>17</v>
      </c>
      <c r="D28" s="15" t="str">
        <f t="shared" si="13"/>
        <v>Fredag</v>
      </c>
      <c r="E28" s="14"/>
      <c r="F28" s="14"/>
      <c r="G28" s="14"/>
      <c r="H28" s="16">
        <f t="shared" si="0"/>
        <v>0</v>
      </c>
      <c r="I28" s="16">
        <f t="shared" si="6"/>
        <v>724</v>
      </c>
      <c r="J28" s="87">
        <f t="shared" si="1"/>
        <v>0</v>
      </c>
      <c r="K28" s="72"/>
      <c r="L28" s="29">
        <f t="shared" si="7"/>
        <v>0</v>
      </c>
      <c r="M28" s="29">
        <f t="shared" si="3"/>
        <v>0</v>
      </c>
      <c r="N28" s="29">
        <f t="shared" si="8"/>
        <v>0</v>
      </c>
      <c r="O28" s="29">
        <f t="shared" si="9"/>
        <v>0</v>
      </c>
      <c r="P28" s="29">
        <f t="shared" si="11"/>
        <v>724</v>
      </c>
    </row>
    <row r="29" spans="1:16" x14ac:dyDescent="0.3">
      <c r="B29" s="9" t="s">
        <v>115</v>
      </c>
      <c r="C29" s="22">
        <f t="shared" si="10"/>
        <v>18</v>
      </c>
      <c r="D29" s="15" t="str">
        <f t="shared" si="13"/>
        <v>Lørdag</v>
      </c>
      <c r="E29" s="14"/>
      <c r="F29" s="14"/>
      <c r="G29" s="14"/>
      <c r="H29" s="16">
        <f t="shared" si="0"/>
        <v>0</v>
      </c>
      <c r="I29" s="16">
        <f t="shared" si="6"/>
        <v>0</v>
      </c>
      <c r="J29" s="87">
        <f t="shared" si="1"/>
        <v>0</v>
      </c>
      <c r="K29" s="72"/>
      <c r="L29" s="29">
        <f t="shared" si="7"/>
        <v>0</v>
      </c>
      <c r="M29" s="29">
        <f t="shared" si="3"/>
        <v>0</v>
      </c>
      <c r="N29" s="29">
        <f t="shared" si="8"/>
        <v>0</v>
      </c>
      <c r="O29" s="29">
        <f t="shared" si="9"/>
        <v>0</v>
      </c>
      <c r="P29" s="29">
        <f t="shared" si="11"/>
        <v>0</v>
      </c>
    </row>
    <row r="30" spans="1:16" x14ac:dyDescent="0.3">
      <c r="B30" s="9"/>
      <c r="C30" s="22">
        <f t="shared" si="10"/>
        <v>19</v>
      </c>
      <c r="D30" s="15" t="str">
        <f t="shared" si="13"/>
        <v>Søndag</v>
      </c>
      <c r="E30" s="14"/>
      <c r="F30" s="14"/>
      <c r="G30" s="14"/>
      <c r="H30" s="16">
        <f t="shared" si="0"/>
        <v>0</v>
      </c>
      <c r="I30" s="16">
        <f t="shared" si="6"/>
        <v>0</v>
      </c>
      <c r="J30" s="87">
        <f t="shared" si="1"/>
        <v>0</v>
      </c>
      <c r="K30" s="72" t="s">
        <v>196</v>
      </c>
      <c r="L30" s="29">
        <f t="shared" si="7"/>
        <v>0</v>
      </c>
      <c r="M30" s="29">
        <f t="shared" si="3"/>
        <v>0</v>
      </c>
      <c r="N30" s="29">
        <f t="shared" si="8"/>
        <v>0</v>
      </c>
      <c r="O30" s="29">
        <f t="shared" si="9"/>
        <v>0</v>
      </c>
      <c r="P30" s="29">
        <f t="shared" si="11"/>
        <v>0</v>
      </c>
    </row>
    <row r="31" spans="1:16" x14ac:dyDescent="0.3">
      <c r="A31" s="29" t="s">
        <v>90</v>
      </c>
      <c r="B31" s="9" t="s">
        <v>115</v>
      </c>
      <c r="C31" s="22">
        <f t="shared" si="10"/>
        <v>20</v>
      </c>
      <c r="D31" s="15" t="str">
        <f t="shared" si="13"/>
        <v>Mandag</v>
      </c>
      <c r="E31" s="14"/>
      <c r="F31" s="14"/>
      <c r="G31" s="14"/>
      <c r="H31" s="16">
        <f t="shared" si="0"/>
        <v>0</v>
      </c>
      <c r="I31" s="16">
        <f t="shared" si="6"/>
        <v>0</v>
      </c>
      <c r="J31" s="87">
        <f t="shared" si="1"/>
        <v>0</v>
      </c>
      <c r="K31" s="72" t="s">
        <v>127</v>
      </c>
      <c r="L31" s="29">
        <f t="shared" si="7"/>
        <v>0</v>
      </c>
      <c r="M31" s="29">
        <f t="shared" si="3"/>
        <v>0</v>
      </c>
      <c r="N31" s="29">
        <f t="shared" si="8"/>
        <v>0</v>
      </c>
      <c r="O31" s="29">
        <f t="shared" si="9"/>
        <v>0</v>
      </c>
      <c r="P31" s="29">
        <f t="shared" si="11"/>
        <v>0</v>
      </c>
    </row>
    <row r="32" spans="1:16" x14ac:dyDescent="0.3">
      <c r="A32" s="29" t="s">
        <v>115</v>
      </c>
      <c r="B32" s="9" t="s">
        <v>115</v>
      </c>
      <c r="C32" s="22">
        <f t="shared" si="10"/>
        <v>21</v>
      </c>
      <c r="D32" s="15" t="str">
        <f t="shared" si="13"/>
        <v>Tirsdag</v>
      </c>
      <c r="E32" s="14"/>
      <c r="F32" s="14"/>
      <c r="G32" s="14"/>
      <c r="H32" s="16">
        <f t="shared" si="0"/>
        <v>0</v>
      </c>
      <c r="I32" s="16">
        <f t="shared" si="6"/>
        <v>724</v>
      </c>
      <c r="J32" s="87">
        <f t="shared" si="1"/>
        <v>0</v>
      </c>
      <c r="K32" s="72"/>
      <c r="L32" s="29">
        <f t="shared" si="7"/>
        <v>0</v>
      </c>
      <c r="M32" s="29">
        <f t="shared" si="3"/>
        <v>0</v>
      </c>
      <c r="N32" s="29">
        <f t="shared" si="8"/>
        <v>0</v>
      </c>
      <c r="O32" s="29">
        <f t="shared" si="9"/>
        <v>0</v>
      </c>
      <c r="P32" s="29">
        <f t="shared" si="11"/>
        <v>724</v>
      </c>
    </row>
    <row r="33" spans="1:16" x14ac:dyDescent="0.3">
      <c r="B33" s="9">
        <v>21</v>
      </c>
      <c r="C33" s="22">
        <f t="shared" si="10"/>
        <v>22</v>
      </c>
      <c r="D33" s="15" t="str">
        <f t="shared" si="13"/>
        <v>Onsdag</v>
      </c>
      <c r="E33" s="14"/>
      <c r="F33" s="14"/>
      <c r="G33" s="14"/>
      <c r="H33" s="16">
        <f t="shared" si="0"/>
        <v>0</v>
      </c>
      <c r="I33" s="16">
        <f t="shared" si="6"/>
        <v>724</v>
      </c>
      <c r="J33" s="87">
        <f t="shared" si="1"/>
        <v>0</v>
      </c>
      <c r="K33" s="21" t="s">
        <v>16</v>
      </c>
      <c r="L33" s="29">
        <f t="shared" si="7"/>
        <v>0</v>
      </c>
      <c r="M33" s="29">
        <f t="shared" si="3"/>
        <v>0</v>
      </c>
      <c r="N33" s="29">
        <f t="shared" si="8"/>
        <v>0</v>
      </c>
      <c r="O33" s="29">
        <f t="shared" si="9"/>
        <v>0</v>
      </c>
      <c r="P33" s="29">
        <f t="shared" si="11"/>
        <v>724</v>
      </c>
    </row>
    <row r="34" spans="1:16" x14ac:dyDescent="0.3">
      <c r="B34" s="9"/>
      <c r="C34" s="22">
        <f t="shared" si="10"/>
        <v>23</v>
      </c>
      <c r="D34" s="15" t="str">
        <f t="shared" si="13"/>
        <v>Torsdag</v>
      </c>
      <c r="E34" s="14"/>
      <c r="F34" s="14"/>
      <c r="G34" s="14"/>
      <c r="H34" s="16">
        <f t="shared" si="0"/>
        <v>0</v>
      </c>
      <c r="I34" s="16">
        <f t="shared" si="6"/>
        <v>724</v>
      </c>
      <c r="J34" s="87">
        <f t="shared" si="1"/>
        <v>0</v>
      </c>
      <c r="K34" s="72"/>
      <c r="L34" s="29">
        <f t="shared" si="7"/>
        <v>0</v>
      </c>
      <c r="M34" s="29">
        <f t="shared" si="3"/>
        <v>0</v>
      </c>
      <c r="N34" s="29">
        <f t="shared" si="8"/>
        <v>0</v>
      </c>
      <c r="O34" s="29">
        <f t="shared" si="9"/>
        <v>0</v>
      </c>
      <c r="P34" s="29">
        <f t="shared" si="11"/>
        <v>724</v>
      </c>
    </row>
    <row r="35" spans="1:16" x14ac:dyDescent="0.3">
      <c r="B35" s="9"/>
      <c r="C35" s="22">
        <f t="shared" si="10"/>
        <v>24</v>
      </c>
      <c r="D35" s="15" t="str">
        <f t="shared" si="13"/>
        <v>Fredag</v>
      </c>
      <c r="E35" s="14"/>
      <c r="F35" s="14"/>
      <c r="G35" s="14"/>
      <c r="H35" s="16">
        <f t="shared" si="0"/>
        <v>0</v>
      </c>
      <c r="I35" s="16">
        <f t="shared" si="6"/>
        <v>724</v>
      </c>
      <c r="J35" s="87">
        <f t="shared" si="1"/>
        <v>0</v>
      </c>
      <c r="K35" s="72"/>
      <c r="L35" s="29">
        <f t="shared" si="7"/>
        <v>0</v>
      </c>
      <c r="M35" s="29">
        <f t="shared" si="3"/>
        <v>0</v>
      </c>
      <c r="N35" s="29">
        <f t="shared" si="8"/>
        <v>0</v>
      </c>
      <c r="O35" s="29">
        <f t="shared" si="9"/>
        <v>0</v>
      </c>
      <c r="P35" s="29">
        <f t="shared" si="11"/>
        <v>724</v>
      </c>
    </row>
    <row r="36" spans="1:16" x14ac:dyDescent="0.3">
      <c r="A36" s="29" t="s">
        <v>115</v>
      </c>
      <c r="B36" s="9" t="s">
        <v>115</v>
      </c>
      <c r="C36" s="22">
        <f t="shared" si="10"/>
        <v>25</v>
      </c>
      <c r="D36" s="15" t="str">
        <f t="shared" si="13"/>
        <v>Lørdag</v>
      </c>
      <c r="E36" s="14"/>
      <c r="F36" s="14"/>
      <c r="G36" s="14"/>
      <c r="H36" s="16">
        <f t="shared" si="0"/>
        <v>0</v>
      </c>
      <c r="I36" s="16">
        <f t="shared" si="6"/>
        <v>0</v>
      </c>
      <c r="J36" s="87">
        <f t="shared" si="1"/>
        <v>0</v>
      </c>
      <c r="K36" s="72"/>
      <c r="L36" s="29">
        <f t="shared" si="7"/>
        <v>0</v>
      </c>
      <c r="M36" s="29">
        <f t="shared" si="3"/>
        <v>0</v>
      </c>
      <c r="N36" s="29">
        <f t="shared" si="8"/>
        <v>0</v>
      </c>
      <c r="O36" s="29">
        <f t="shared" si="9"/>
        <v>0</v>
      </c>
      <c r="P36" s="29">
        <f t="shared" si="11"/>
        <v>0</v>
      </c>
    </row>
    <row r="37" spans="1:16" x14ac:dyDescent="0.3">
      <c r="B37" s="9" t="s">
        <v>115</v>
      </c>
      <c r="C37" s="22">
        <f t="shared" si="10"/>
        <v>26</v>
      </c>
      <c r="D37" s="15" t="str">
        <f t="shared" si="13"/>
        <v>Søndag</v>
      </c>
      <c r="E37" s="14"/>
      <c r="F37" s="14"/>
      <c r="G37" s="14"/>
      <c r="H37" s="16">
        <f t="shared" si="0"/>
        <v>0</v>
      </c>
      <c r="I37" s="16">
        <f t="shared" si="6"/>
        <v>0</v>
      </c>
      <c r="J37" s="87">
        <f t="shared" si="1"/>
        <v>0</v>
      </c>
      <c r="K37" s="72" t="s">
        <v>194</v>
      </c>
      <c r="L37" s="29">
        <f t="shared" si="7"/>
        <v>0</v>
      </c>
      <c r="M37" s="29">
        <f t="shared" si="3"/>
        <v>0</v>
      </c>
      <c r="N37" s="29">
        <f t="shared" si="8"/>
        <v>0</v>
      </c>
      <c r="O37" s="29">
        <f t="shared" si="9"/>
        <v>0</v>
      </c>
      <c r="P37" s="29">
        <f t="shared" si="11"/>
        <v>0</v>
      </c>
    </row>
    <row r="38" spans="1:16" x14ac:dyDescent="0.3">
      <c r="B38" s="9" t="s">
        <v>115</v>
      </c>
      <c r="C38" s="22">
        <f t="shared" si="10"/>
        <v>27</v>
      </c>
      <c r="D38" s="15" t="str">
        <f t="shared" si="13"/>
        <v>Mandag</v>
      </c>
      <c r="E38" s="14"/>
      <c r="F38" s="14"/>
      <c r="G38" s="14"/>
      <c r="H38" s="16">
        <f t="shared" si="0"/>
        <v>0</v>
      </c>
      <c r="I38" s="16">
        <f t="shared" si="6"/>
        <v>724</v>
      </c>
      <c r="J38" s="87">
        <f t="shared" si="1"/>
        <v>0</v>
      </c>
      <c r="K38" s="72"/>
      <c r="L38" s="29">
        <f t="shared" si="7"/>
        <v>0</v>
      </c>
      <c r="M38" s="29">
        <f t="shared" si="3"/>
        <v>0</v>
      </c>
      <c r="N38" s="29">
        <f t="shared" si="8"/>
        <v>0</v>
      </c>
      <c r="O38" s="29">
        <f t="shared" si="9"/>
        <v>0</v>
      </c>
      <c r="P38" s="29">
        <f t="shared" si="11"/>
        <v>724</v>
      </c>
    </row>
    <row r="39" spans="1:16" x14ac:dyDescent="0.3">
      <c r="B39" s="9" t="s">
        <v>115</v>
      </c>
      <c r="C39" s="22">
        <f t="shared" si="10"/>
        <v>28</v>
      </c>
      <c r="D39" s="15" t="str">
        <f t="shared" si="13"/>
        <v>Tirsdag</v>
      </c>
      <c r="E39" s="14"/>
      <c r="F39" s="14"/>
      <c r="G39" s="14"/>
      <c r="H39" s="16">
        <f t="shared" si="0"/>
        <v>0</v>
      </c>
      <c r="I39" s="16">
        <f t="shared" si="6"/>
        <v>724</v>
      </c>
      <c r="J39" s="87">
        <f t="shared" si="1"/>
        <v>0</v>
      </c>
      <c r="K39" s="72"/>
      <c r="L39" s="29">
        <f t="shared" si="7"/>
        <v>0</v>
      </c>
      <c r="M39" s="29">
        <f t="shared" si="3"/>
        <v>0</v>
      </c>
      <c r="N39" s="29">
        <f t="shared" si="8"/>
        <v>0</v>
      </c>
      <c r="O39" s="29">
        <f t="shared" si="9"/>
        <v>0</v>
      </c>
      <c r="P39" s="29">
        <f t="shared" si="11"/>
        <v>724</v>
      </c>
    </row>
    <row r="40" spans="1:16" x14ac:dyDescent="0.3">
      <c r="B40" s="9">
        <v>22</v>
      </c>
      <c r="C40" s="22">
        <f t="shared" si="10"/>
        <v>29</v>
      </c>
      <c r="D40" s="15" t="str">
        <f t="shared" si="13"/>
        <v>Onsdag</v>
      </c>
      <c r="E40" s="14"/>
      <c r="F40" s="14"/>
      <c r="G40" s="14"/>
      <c r="H40" s="16">
        <f t="shared" si="0"/>
        <v>0</v>
      </c>
      <c r="I40" s="16">
        <f t="shared" si="6"/>
        <v>724</v>
      </c>
      <c r="J40" s="87">
        <f t="shared" si="1"/>
        <v>0</v>
      </c>
      <c r="K40" s="72"/>
      <c r="L40" s="29">
        <f t="shared" si="7"/>
        <v>0</v>
      </c>
      <c r="M40" s="29">
        <f t="shared" si="3"/>
        <v>0</v>
      </c>
      <c r="N40" s="29">
        <f t="shared" si="8"/>
        <v>0</v>
      </c>
      <c r="O40" s="29">
        <f t="shared" si="9"/>
        <v>0</v>
      </c>
      <c r="P40" s="29">
        <f t="shared" si="11"/>
        <v>724</v>
      </c>
    </row>
    <row r="41" spans="1:16" x14ac:dyDescent="0.3">
      <c r="A41" s="29" t="s">
        <v>115</v>
      </c>
      <c r="C41" s="22">
        <f t="shared" si="10"/>
        <v>30</v>
      </c>
      <c r="D41" s="15" t="str">
        <f t="shared" si="13"/>
        <v>Torsdag</v>
      </c>
      <c r="E41" s="14"/>
      <c r="F41" s="14"/>
      <c r="G41" s="14"/>
      <c r="H41" s="16">
        <f t="shared" si="0"/>
        <v>0</v>
      </c>
      <c r="I41" s="16">
        <f t="shared" si="6"/>
        <v>724</v>
      </c>
      <c r="J41" s="87">
        <f t="shared" si="1"/>
        <v>0</v>
      </c>
      <c r="K41" s="72"/>
      <c r="L41" s="29">
        <f t="shared" si="7"/>
        <v>0</v>
      </c>
      <c r="M41" s="29">
        <f t="shared" si="3"/>
        <v>0</v>
      </c>
      <c r="N41" s="29">
        <f t="shared" si="8"/>
        <v>0</v>
      </c>
      <c r="O41" s="29">
        <f t="shared" si="9"/>
        <v>0</v>
      </c>
      <c r="P41" s="29">
        <f t="shared" si="11"/>
        <v>724</v>
      </c>
    </row>
    <row r="42" spans="1:16" ht="15" thickBot="1" x14ac:dyDescent="0.35">
      <c r="A42" s="29" t="s">
        <v>115</v>
      </c>
      <c r="B42" s="9"/>
      <c r="C42" s="59">
        <f t="shared" si="10"/>
        <v>31</v>
      </c>
      <c r="D42" s="60" t="str">
        <f t="shared" si="13"/>
        <v>Fredag</v>
      </c>
      <c r="E42" s="61"/>
      <c r="F42" s="61"/>
      <c r="G42" s="61"/>
      <c r="H42" s="62">
        <f t="shared" ref="H42" si="14">+M42</f>
        <v>0</v>
      </c>
      <c r="I42" s="62">
        <f t="shared" ref="I42" si="15">+P42</f>
        <v>724</v>
      </c>
      <c r="J42" s="90">
        <f t="shared" ref="J42" si="16">+O42</f>
        <v>0</v>
      </c>
      <c r="K42" s="75"/>
      <c r="L42" s="29">
        <f t="shared" si="7"/>
        <v>0</v>
      </c>
      <c r="M42" s="29">
        <f t="shared" si="3"/>
        <v>0</v>
      </c>
      <c r="N42" s="29">
        <f t="shared" si="8"/>
        <v>0</v>
      </c>
      <c r="O42" s="29">
        <f t="shared" si="9"/>
        <v>0</v>
      </c>
      <c r="P42" s="29">
        <f t="shared" si="11"/>
        <v>724</v>
      </c>
    </row>
  </sheetData>
  <mergeCells count="11">
    <mergeCell ref="C8:D8"/>
    <mergeCell ref="F8:G8"/>
    <mergeCell ref="I8:J8"/>
    <mergeCell ref="C1:J1"/>
    <mergeCell ref="D4:G4"/>
    <mergeCell ref="C6:D6"/>
    <mergeCell ref="F6:G6"/>
    <mergeCell ref="I6:J6"/>
    <mergeCell ref="C7:D7"/>
    <mergeCell ref="F7:G7"/>
    <mergeCell ref="I7:J7"/>
  </mergeCells>
  <conditionalFormatting sqref="C12:C42">
    <cfRule type="expression" dxfId="24" priority="4">
      <formula>+$P12=0</formula>
    </cfRule>
  </conditionalFormatting>
  <conditionalFormatting sqref="D12">
    <cfRule type="expression" dxfId="23" priority="2">
      <formula>+$P12=0</formula>
    </cfRule>
  </conditionalFormatting>
  <conditionalFormatting sqref="D12:K42">
    <cfRule type="expression" dxfId="22" priority="1">
      <formula>+$P12=0</formula>
    </cfRule>
  </conditionalFormatting>
  <dataValidations count="1">
    <dataValidation type="whole" allowBlank="1" showErrorMessage="1" error="Du skal indberette tiden som hele tal_x000a_Kvart over 8 skal være 815_x000a__x000a_Tallet skal være mellem 0 og 2400" sqref="E12:G42" xr:uid="{00000000-0002-0000-0500-000000000000}">
      <formula1>0</formula1>
      <formula2>2400</formula2>
    </dataValidation>
  </dataValidations>
  <pageMargins left="0.7" right="0.7" top="0.75" bottom="0.75" header="0.3" footer="0.3"/>
  <pageSetup paperSize="9" scale="81"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Q41"/>
  <sheetViews>
    <sheetView topLeftCell="B20" workbookViewId="0">
      <selection activeCell="H7" sqref="H7"/>
    </sheetView>
  </sheetViews>
  <sheetFormatPr defaultRowHeight="14.4" x14ac:dyDescent="0.3"/>
  <cols>
    <col min="1" max="1" width="13" style="29" hidden="1" customWidth="1"/>
    <col min="2" max="2" width="4.88671875" style="29" customWidth="1"/>
    <col min="3" max="3" width="6.109375" style="29" bestFit="1" customWidth="1"/>
    <col min="4" max="4" width="7.6640625" style="29" bestFit="1" customWidth="1"/>
    <col min="5" max="5" width="11.6640625" style="29" customWidth="1"/>
    <col min="6" max="6" width="12.44140625" style="29" customWidth="1"/>
    <col min="7" max="7" width="8.5546875" style="29" bestFit="1" customWidth="1"/>
    <col min="8" max="8" width="4.88671875" style="29" bestFit="1" customWidth="1"/>
    <col min="9" max="9" width="12.88671875" style="29" bestFit="1" customWidth="1"/>
    <col min="10" max="10" width="7.88671875" style="29" bestFit="1" customWidth="1"/>
    <col min="11" max="11" width="25" style="29" customWidth="1"/>
    <col min="12" max="13" width="4" style="29" hidden="1" customWidth="1"/>
    <col min="14" max="14" width="7.5546875" style="29" hidden="1" customWidth="1"/>
    <col min="15" max="15" width="6.88671875" style="29" hidden="1" customWidth="1"/>
    <col min="16" max="16" width="8" style="29" hidden="1" customWidth="1"/>
    <col min="17" max="17" width="0.109375" hidden="1" customWidth="1"/>
  </cols>
  <sheetData>
    <row r="1" spans="1:16" ht="22.8" x14ac:dyDescent="0.4">
      <c r="B1" s="6"/>
      <c r="C1" s="121" t="s">
        <v>203</v>
      </c>
      <c r="D1" s="122"/>
      <c r="E1" s="122"/>
      <c r="F1" s="122"/>
      <c r="G1" s="122"/>
      <c r="H1" s="122"/>
      <c r="I1" s="122"/>
      <c r="J1" s="122"/>
      <c r="K1" s="2"/>
    </row>
    <row r="2" spans="1:16" x14ac:dyDescent="0.3">
      <c r="B2" s="6"/>
      <c r="C2" s="7"/>
      <c r="D2" s="7"/>
      <c r="E2" s="7"/>
      <c r="F2" s="7"/>
      <c r="G2" s="7"/>
      <c r="H2" s="7"/>
      <c r="I2" s="7"/>
      <c r="J2" s="7"/>
      <c r="K2" s="5"/>
    </row>
    <row r="3" spans="1:16" ht="15" thickBot="1" x14ac:dyDescent="0.35">
      <c r="B3" s="4"/>
      <c r="C3" s="4"/>
      <c r="D3" s="4"/>
      <c r="E3" s="4"/>
      <c r="F3" s="93" t="s">
        <v>124</v>
      </c>
      <c r="G3" s="4"/>
      <c r="H3" s="4"/>
      <c r="I3" s="4"/>
      <c r="J3" s="4"/>
      <c r="K3" s="4"/>
    </row>
    <row r="4" spans="1:16" ht="15" thickBot="1" x14ac:dyDescent="0.35">
      <c r="B4" s="6"/>
      <c r="C4" s="8" t="s">
        <v>0</v>
      </c>
      <c r="D4" s="129" t="str">
        <f>IF(Jan!$D$4=0,"Tast dit navn på fanen Jan",+Jan!$D$4)</f>
        <v>Tast navn her</v>
      </c>
      <c r="E4" s="129"/>
      <c r="F4" s="129"/>
      <c r="G4" s="129"/>
      <c r="H4" s="4"/>
      <c r="I4" s="64" t="s">
        <v>23</v>
      </c>
      <c r="J4" s="12">
        <f>Maj!$J$4</f>
        <v>37</v>
      </c>
      <c r="K4" s="4"/>
      <c r="L4" s="29">
        <f>+J4/5</f>
        <v>7.4</v>
      </c>
      <c r="M4" s="29">
        <f>INT(L4)*100+(L4-INT(L4))*60</f>
        <v>724</v>
      </c>
      <c r="O4" s="29" t="str">
        <f>Maj!$P$4</f>
        <v>Fredag</v>
      </c>
      <c r="P4" s="65" t="str">
        <f>+D41</f>
        <v>Søndag</v>
      </c>
    </row>
    <row r="5" spans="1:16" ht="15" thickBot="1" x14ac:dyDescent="0.35">
      <c r="B5" s="4"/>
      <c r="C5" s="4"/>
      <c r="D5" s="4"/>
      <c r="E5" s="1"/>
      <c r="F5" s="4"/>
      <c r="G5" s="4"/>
      <c r="H5" s="4"/>
      <c r="I5" s="4"/>
      <c r="J5" s="4"/>
      <c r="K5" s="1"/>
    </row>
    <row r="6" spans="1:16" ht="15.6" x14ac:dyDescent="0.3">
      <c r="B6" s="4"/>
      <c r="C6" s="131" t="s">
        <v>1</v>
      </c>
      <c r="D6" s="128"/>
      <c r="E6" s="3"/>
      <c r="F6" s="132" t="s">
        <v>2</v>
      </c>
      <c r="G6" s="133"/>
      <c r="H6" s="3"/>
      <c r="I6" s="132" t="s">
        <v>3</v>
      </c>
      <c r="J6" s="133"/>
      <c r="K6" s="3"/>
    </row>
    <row r="7" spans="1:16" ht="15.6" x14ac:dyDescent="0.3">
      <c r="B7" s="4"/>
      <c r="C7" s="115">
        <f>Maj!$I$7</f>
        <v>0</v>
      </c>
      <c r="D7" s="116"/>
      <c r="E7" s="3"/>
      <c r="F7" s="115">
        <f>+L11</f>
        <v>0</v>
      </c>
      <c r="G7" s="116"/>
      <c r="H7" s="3"/>
      <c r="I7" s="115">
        <f>ROUND(+N11,5)</f>
        <v>0</v>
      </c>
      <c r="J7" s="116"/>
      <c r="K7" s="3"/>
      <c r="L7" s="66" t="s">
        <v>9</v>
      </c>
      <c r="N7" s="66" t="s">
        <v>11</v>
      </c>
      <c r="P7" s="66" t="s">
        <v>10</v>
      </c>
    </row>
    <row r="8" spans="1:16" ht="9" customHeight="1" thickBot="1" x14ac:dyDescent="0.35">
      <c r="B8" s="4"/>
      <c r="C8" s="117"/>
      <c r="D8" s="118"/>
      <c r="E8" s="3"/>
      <c r="F8" s="117"/>
      <c r="G8" s="118"/>
      <c r="H8" s="3"/>
      <c r="I8" s="117"/>
      <c r="J8" s="118"/>
      <c r="K8" s="3"/>
    </row>
    <row r="9" spans="1:16" ht="15" thickBot="1" x14ac:dyDescent="0.35">
      <c r="B9" s="4"/>
      <c r="C9" s="4"/>
      <c r="D9" s="4"/>
      <c r="E9" s="4"/>
      <c r="F9" s="4"/>
      <c r="G9" s="4"/>
      <c r="H9" s="4"/>
      <c r="I9" s="4"/>
      <c r="J9" s="4"/>
      <c r="K9" s="4"/>
      <c r="L9" s="67"/>
      <c r="M9" s="67"/>
      <c r="N9" s="67">
        <f>IF(C7&gt;0,(INT(C7/100)*60+(C7/100-INT(C7/100))*100)/60,-(INT(-C7/100)*60+(-C7/100-INT(-C7/100))*100)/60)</f>
        <v>0</v>
      </c>
    </row>
    <row r="10" spans="1:16" x14ac:dyDescent="0.3">
      <c r="B10" s="4"/>
      <c r="C10" s="17" t="s">
        <v>4</v>
      </c>
      <c r="D10" s="18" t="s">
        <v>5</v>
      </c>
      <c r="E10" s="18" t="s">
        <v>6</v>
      </c>
      <c r="F10" s="18" t="s">
        <v>7</v>
      </c>
      <c r="G10" s="18" t="s">
        <v>8</v>
      </c>
      <c r="H10" s="18" t="s">
        <v>9</v>
      </c>
      <c r="I10" s="18" t="s">
        <v>10</v>
      </c>
      <c r="J10" s="18" t="s">
        <v>11</v>
      </c>
      <c r="K10" s="19" t="s">
        <v>12</v>
      </c>
      <c r="L10" s="67">
        <f>SUM(L12:L41)</f>
        <v>0</v>
      </c>
      <c r="M10" s="67"/>
      <c r="N10" s="67">
        <f>SUM(N12:N41)</f>
        <v>0</v>
      </c>
    </row>
    <row r="11" spans="1:16" x14ac:dyDescent="0.3">
      <c r="B11" s="9"/>
      <c r="C11" s="20"/>
      <c r="D11" s="13"/>
      <c r="E11" s="13" t="s">
        <v>13</v>
      </c>
      <c r="F11" s="13" t="s">
        <v>13</v>
      </c>
      <c r="G11" s="13" t="s">
        <v>13</v>
      </c>
      <c r="H11" s="13" t="s">
        <v>13</v>
      </c>
      <c r="I11" s="13" t="s">
        <v>13</v>
      </c>
      <c r="J11" s="13" t="s">
        <v>13</v>
      </c>
      <c r="K11" s="68"/>
      <c r="L11" s="69">
        <f>IF(L10&gt;0,INT(L10)*100+(L10-INT(L10))*60,-INT(-L10)*100+(L10+INT(-L10))*60)</f>
        <v>0</v>
      </c>
      <c r="M11" s="67"/>
      <c r="N11" s="69">
        <f>IF(N9+N10&gt;0,INT(N9+N10)*100+(N9+N10-INT(N9+N10))*60,-INT((N9+N10)*-1)*100+(N9+N10+INT((N9+N10)*-1))*60)</f>
        <v>0</v>
      </c>
    </row>
    <row r="12" spans="1:16" x14ac:dyDescent="0.3">
      <c r="A12" s="29" t="s">
        <v>115</v>
      </c>
      <c r="B12" s="9">
        <v>22</v>
      </c>
      <c r="C12" s="22">
        <v>1</v>
      </c>
      <c r="D12" s="15" t="str">
        <f>IF(O4="Mandag","Tirsdag",IF(O4="Tirsdag","Onsdag",IF(O4="Onsdag","Torsdag",IF(O4="Torsdag","Fredag",IF(O4="Fredag","Lørdag",IF(O4="Lørdag","Søndag","Mandag"))))))</f>
        <v>Lørdag</v>
      </c>
      <c r="E12" s="14"/>
      <c r="F12" s="14"/>
      <c r="G12" s="14"/>
      <c r="H12" s="16">
        <f t="shared" ref="H12:H41" si="0">+M12</f>
        <v>0</v>
      </c>
      <c r="I12" s="16">
        <f>+P12</f>
        <v>0</v>
      </c>
      <c r="J12" s="87">
        <f t="shared" ref="J12:J41" si="1">+O12</f>
        <v>0</v>
      </c>
      <c r="K12" s="21"/>
      <c r="L12" s="29">
        <f t="shared" ref="L12" si="2">IF(E12+F12+G12=0,0,IF(AND(E12+F12=0,G12&gt;0),0,(INT(F12/100)*60+(F12/100-INT(F12/100))*100-(INT(E12/100)*60+(E12/100-INT(E12/100))*100)-(INT(G12/100)*60+(G12/100-INT(G12/100))*100))/60))</f>
        <v>0</v>
      </c>
      <c r="M12" s="29">
        <f t="shared" ref="M12:M41" si="3">IF(L12&gt;0,INT(L12)*100+(L12-INT(L12))*60,-INT(-L12)*100+(L12+INT(-L12))*60)</f>
        <v>0</v>
      </c>
      <c r="N12" s="29">
        <f t="shared" ref="N12" si="4">IF(E12+F12+G12=0,0,IF(AND(E12+F12=0,G12&gt;0),-L$4,L12-(INT(I12/100)*60+(I12/100-INT(I12/100))*100)/60))</f>
        <v>0</v>
      </c>
      <c r="O12" s="29">
        <f t="shared" ref="O12" si="5">IF(N12&gt;=0,INT(N12)*100+(N12-INT(N12))*60,-INT(-N12)*100+(N12+INT(-N12))*60)</f>
        <v>0</v>
      </c>
      <c r="P12" s="29">
        <f t="shared" ref="P12" si="6">IF(OR(A12="h",D12="Lørdag",D12="Søndag"),0,$M$4)</f>
        <v>0</v>
      </c>
    </row>
    <row r="13" spans="1:16" x14ac:dyDescent="0.3">
      <c r="B13" s="9" t="s">
        <v>115</v>
      </c>
      <c r="C13" s="22">
        <f>+C12+1</f>
        <v>2</v>
      </c>
      <c r="D13" s="15" t="str">
        <f>IF(D12="Mandag","Tirsdag",IF(D12="Tirsdag","Onsdag",IF(D12="Onsdag","Torsdag",IF(D12="Torsdag","Fredag",IF(D12="Fredag","Lørdag",IF(D12="Lørdag","Søndag","Mandag"))))))</f>
        <v>Søndag</v>
      </c>
      <c r="E13" s="14"/>
      <c r="F13" s="14"/>
      <c r="G13" s="14"/>
      <c r="H13" s="16">
        <f t="shared" si="0"/>
        <v>0</v>
      </c>
      <c r="I13" s="16">
        <f t="shared" ref="I13:I41" si="7">+P13</f>
        <v>0</v>
      </c>
      <c r="J13" s="87">
        <f t="shared" si="1"/>
        <v>0</v>
      </c>
      <c r="K13" s="72"/>
      <c r="L13" s="29">
        <f t="shared" ref="L13:L41" si="8">IF(E13+F13+G13=0,0,IF(AND(E13+F13=0,G13&gt;0),0,(INT(F13/100)*60+(F13/100-INT(F13/100))*100-(INT(E13/100)*60+(E13/100-INT(E13/100))*100)-(INT(G13/100)*60+(G13/100-INT(G13/100))*100))/60))</f>
        <v>0</v>
      </c>
      <c r="M13" s="29">
        <f t="shared" si="3"/>
        <v>0</v>
      </c>
      <c r="N13" s="29">
        <f t="shared" ref="N13:N41" si="9">IF(E13+F13+G13=0,0,IF(AND(E13+F13=0,G13&gt;0),-L$4,L13-(INT(I13/100)*60+(I13/100-INT(I13/100))*100)/60))</f>
        <v>0</v>
      </c>
      <c r="O13" s="29">
        <f t="shared" ref="O13:O41" si="10">IF(N13&gt;=0,INT(N13)*100+(N13-INT(N13))*60,-INT(-N13)*100+(N13+INT(-N13))*60)</f>
        <v>0</v>
      </c>
      <c r="P13" s="29">
        <f t="shared" ref="P13:P41" si="11">IF(OR(A13="h",D13="Lørdag",D13="Søndag"),0,$M$4)</f>
        <v>0</v>
      </c>
    </row>
    <row r="14" spans="1:16" x14ac:dyDescent="0.3">
      <c r="B14" s="9" t="s">
        <v>115</v>
      </c>
      <c r="C14" s="22">
        <f t="shared" ref="C14:C41" si="12">+C13+1</f>
        <v>3</v>
      </c>
      <c r="D14" s="15" t="str">
        <f>IF(D13="Mandag","Tirsdag",IF(D13="Tirsdag","Onsdag",IF(D13="Onsdag","Torsdag",IF(D13="Torsdag","Fredag",IF(D13="Fredag","Lørdag",IF(D13="Lørdag","Søndag","Mandag"))))))</f>
        <v>Mandag</v>
      </c>
      <c r="E14" s="14"/>
      <c r="F14" s="14"/>
      <c r="G14" s="14"/>
      <c r="H14" s="16">
        <f t="shared" si="0"/>
        <v>0</v>
      </c>
      <c r="I14" s="16">
        <f t="shared" si="7"/>
        <v>724</v>
      </c>
      <c r="J14" s="87">
        <f t="shared" si="1"/>
        <v>0</v>
      </c>
      <c r="K14" s="21" t="s">
        <v>16</v>
      </c>
      <c r="L14" s="29">
        <f t="shared" si="8"/>
        <v>0</v>
      </c>
      <c r="M14" s="29">
        <f t="shared" si="3"/>
        <v>0</v>
      </c>
      <c r="N14" s="29">
        <f t="shared" si="9"/>
        <v>0</v>
      </c>
      <c r="O14" s="29">
        <f t="shared" si="10"/>
        <v>0</v>
      </c>
      <c r="P14" s="29">
        <f t="shared" si="11"/>
        <v>724</v>
      </c>
    </row>
    <row r="15" spans="1:16" x14ac:dyDescent="0.3">
      <c r="B15" s="9" t="s">
        <v>115</v>
      </c>
      <c r="C15" s="22">
        <f t="shared" si="12"/>
        <v>4</v>
      </c>
      <c r="D15" s="15" t="str">
        <f t="shared" ref="D15:D18" si="13">IF(D14="Mandag","Tirsdag",IF(D14="Tirsdag","Onsdag",IF(D14="Onsdag","Torsdag",IF(D14="Torsdag","Fredag",IF(D14="Fredag","Lørdag",IF(D14="Lørdag","Søndag","Mandag"))))))</f>
        <v>Tirsdag</v>
      </c>
      <c r="E15" s="14"/>
      <c r="F15" s="14"/>
      <c r="G15" s="14"/>
      <c r="H15" s="16">
        <f t="shared" si="0"/>
        <v>0</v>
      </c>
      <c r="I15" s="16">
        <f t="shared" si="7"/>
        <v>724</v>
      </c>
      <c r="J15" s="87">
        <f t="shared" si="1"/>
        <v>0</v>
      </c>
      <c r="K15" s="72"/>
      <c r="L15" s="29">
        <f t="shared" si="8"/>
        <v>0</v>
      </c>
      <c r="M15" s="29">
        <f t="shared" si="3"/>
        <v>0</v>
      </c>
      <c r="N15" s="29">
        <f t="shared" si="9"/>
        <v>0</v>
      </c>
      <c r="O15" s="29">
        <f t="shared" si="10"/>
        <v>0</v>
      </c>
      <c r="P15" s="29">
        <f t="shared" si="11"/>
        <v>724</v>
      </c>
    </row>
    <row r="16" spans="1:16" x14ac:dyDescent="0.3">
      <c r="A16" s="29" t="s">
        <v>90</v>
      </c>
      <c r="B16" s="9">
        <v>23</v>
      </c>
      <c r="C16" s="22">
        <f t="shared" si="12"/>
        <v>5</v>
      </c>
      <c r="D16" s="15" t="str">
        <f t="shared" si="13"/>
        <v>Onsdag</v>
      </c>
      <c r="E16" s="14"/>
      <c r="F16" s="14"/>
      <c r="G16" s="14"/>
      <c r="H16" s="16">
        <f t="shared" si="0"/>
        <v>0</v>
      </c>
      <c r="I16" s="16">
        <f t="shared" si="7"/>
        <v>0</v>
      </c>
      <c r="J16" s="87">
        <f t="shared" si="1"/>
        <v>0</v>
      </c>
      <c r="K16" s="72" t="s">
        <v>197</v>
      </c>
      <c r="L16" s="29">
        <f t="shared" ref="L16" si="14">IF(E16+F16+G16=0,0,IF(AND(E16+F16=0,G16&gt;0),0,(INT(F16/100)*60+(F16/100-INT(F16/100))*100-(INT(E16/100)*60+(E16/100-INT(E16/100))*100)-(INT(G16/100)*60+(G16/100-INT(G16/100))*100))/60))</f>
        <v>0</v>
      </c>
      <c r="M16" s="29">
        <f t="shared" ref="M16" si="15">IF(L16&gt;0,INT(L16)*100+(L16-INT(L16))*60,-INT(-L16)*100+(L16+INT(-L16))*60)</f>
        <v>0</v>
      </c>
      <c r="N16" s="29">
        <f t="shared" ref="N16" si="16">IF(E16+F16+G16=0,0,IF(AND(E16+F16=0,G16&gt;0),-L$4,L16-(INT(I16/100)*60+(I16/100-INT(I16/100))*100)/60))</f>
        <v>0</v>
      </c>
      <c r="O16" s="29">
        <f t="shared" ref="O16" si="17">IF(N16&gt;=0,INT(N16)*100+(N16-INT(N16))*60,-INT(-N16)*100+(N16+INT(-N16))*60)</f>
        <v>0</v>
      </c>
      <c r="P16" s="29">
        <f t="shared" ref="P16" si="18">IF(OR(A16="h",D16="Lørdag",D16="Søndag"),0,$M$4)</f>
        <v>0</v>
      </c>
    </row>
    <row r="17" spans="1:16" x14ac:dyDescent="0.3">
      <c r="B17" s="9"/>
      <c r="C17" s="22">
        <f t="shared" si="12"/>
        <v>6</v>
      </c>
      <c r="D17" s="15" t="str">
        <f t="shared" si="13"/>
        <v>Torsdag</v>
      </c>
      <c r="E17" s="14"/>
      <c r="F17" s="14"/>
      <c r="G17" s="14"/>
      <c r="H17" s="16">
        <f t="shared" si="0"/>
        <v>0</v>
      </c>
      <c r="I17" s="16">
        <f t="shared" si="7"/>
        <v>724</v>
      </c>
      <c r="J17" s="87">
        <f t="shared" si="1"/>
        <v>0</v>
      </c>
      <c r="K17" s="72"/>
      <c r="L17" s="29">
        <f t="shared" si="8"/>
        <v>0</v>
      </c>
      <c r="M17" s="29">
        <f t="shared" si="3"/>
        <v>0</v>
      </c>
      <c r="N17" s="29">
        <f t="shared" si="9"/>
        <v>0</v>
      </c>
      <c r="O17" s="29">
        <f t="shared" si="10"/>
        <v>0</v>
      </c>
      <c r="P17" s="29">
        <f t="shared" si="11"/>
        <v>724</v>
      </c>
    </row>
    <row r="18" spans="1:16" x14ac:dyDescent="0.3">
      <c r="B18" s="9" t="s">
        <v>115</v>
      </c>
      <c r="C18" s="22">
        <f t="shared" si="12"/>
        <v>7</v>
      </c>
      <c r="D18" s="15" t="str">
        <f t="shared" si="13"/>
        <v>Fredag</v>
      </c>
      <c r="E18" s="14"/>
      <c r="F18" s="14"/>
      <c r="G18" s="14"/>
      <c r="H18" s="16">
        <f t="shared" si="0"/>
        <v>0</v>
      </c>
      <c r="I18" s="16">
        <f t="shared" si="7"/>
        <v>724</v>
      </c>
      <c r="J18" s="87">
        <f t="shared" si="1"/>
        <v>0</v>
      </c>
      <c r="K18" s="72" t="s">
        <v>108</v>
      </c>
      <c r="L18" s="29">
        <f t="shared" si="8"/>
        <v>0</v>
      </c>
      <c r="M18" s="29">
        <f t="shared" si="3"/>
        <v>0</v>
      </c>
      <c r="N18" s="29">
        <f t="shared" si="9"/>
        <v>0</v>
      </c>
      <c r="O18" s="29">
        <f t="shared" si="10"/>
        <v>0</v>
      </c>
      <c r="P18" s="29">
        <f t="shared" si="11"/>
        <v>724</v>
      </c>
    </row>
    <row r="19" spans="1:16" x14ac:dyDescent="0.3">
      <c r="B19" s="9" t="s">
        <v>115</v>
      </c>
      <c r="C19" s="22">
        <f t="shared" si="12"/>
        <v>8</v>
      </c>
      <c r="D19" s="15" t="str">
        <f>+D12</f>
        <v>Lørdag</v>
      </c>
      <c r="E19" s="14"/>
      <c r="F19" s="14"/>
      <c r="G19" s="14"/>
      <c r="H19" s="16">
        <f t="shared" si="0"/>
        <v>0</v>
      </c>
      <c r="I19" s="16">
        <f t="shared" si="7"/>
        <v>0</v>
      </c>
      <c r="J19" s="87">
        <f t="shared" si="1"/>
        <v>0</v>
      </c>
      <c r="K19" s="72"/>
      <c r="L19" s="29">
        <f t="shared" si="8"/>
        <v>0</v>
      </c>
      <c r="M19" s="29">
        <f t="shared" si="3"/>
        <v>0</v>
      </c>
      <c r="N19" s="29">
        <f t="shared" si="9"/>
        <v>0</v>
      </c>
      <c r="O19" s="29">
        <f t="shared" si="10"/>
        <v>0</v>
      </c>
      <c r="P19" s="29">
        <f t="shared" si="11"/>
        <v>0</v>
      </c>
    </row>
    <row r="20" spans="1:16" x14ac:dyDescent="0.3">
      <c r="A20" s="29" t="s">
        <v>115</v>
      </c>
      <c r="B20" s="9" t="s">
        <v>115</v>
      </c>
      <c r="C20" s="22">
        <f t="shared" si="12"/>
        <v>9</v>
      </c>
      <c r="D20" s="15" t="str">
        <f t="shared" ref="D20:D41" si="19">+D13</f>
        <v>Søndag</v>
      </c>
      <c r="E20" s="14"/>
      <c r="F20" s="14"/>
      <c r="G20" s="14"/>
      <c r="H20" s="16">
        <f t="shared" si="0"/>
        <v>0</v>
      </c>
      <c r="I20" s="16">
        <f t="shared" si="7"/>
        <v>0</v>
      </c>
      <c r="J20" s="87">
        <f t="shared" si="1"/>
        <v>0</v>
      </c>
      <c r="K20" s="72"/>
      <c r="L20" s="29">
        <f t="shared" si="8"/>
        <v>0</v>
      </c>
      <c r="M20" s="29">
        <f t="shared" si="3"/>
        <v>0</v>
      </c>
      <c r="N20" s="29">
        <f t="shared" si="9"/>
        <v>0</v>
      </c>
      <c r="O20" s="29">
        <f t="shared" si="10"/>
        <v>0</v>
      </c>
      <c r="P20" s="29">
        <f t="shared" si="11"/>
        <v>0</v>
      </c>
    </row>
    <row r="21" spans="1:16" x14ac:dyDescent="0.3">
      <c r="A21" s="29" t="s">
        <v>115</v>
      </c>
      <c r="B21" s="9" t="s">
        <v>115</v>
      </c>
      <c r="C21" s="22">
        <f t="shared" si="12"/>
        <v>10</v>
      </c>
      <c r="D21" s="15" t="str">
        <f t="shared" si="19"/>
        <v>Mandag</v>
      </c>
      <c r="E21" s="14"/>
      <c r="F21" s="14"/>
      <c r="G21" s="14"/>
      <c r="H21" s="16">
        <f t="shared" si="0"/>
        <v>0</v>
      </c>
      <c r="I21" s="16">
        <f t="shared" si="7"/>
        <v>724</v>
      </c>
      <c r="J21" s="87">
        <f t="shared" si="1"/>
        <v>0</v>
      </c>
      <c r="K21" s="72"/>
      <c r="L21" s="29">
        <f t="shared" si="8"/>
        <v>0</v>
      </c>
      <c r="M21" s="29">
        <f t="shared" si="3"/>
        <v>0</v>
      </c>
      <c r="N21" s="29">
        <f t="shared" si="9"/>
        <v>0</v>
      </c>
      <c r="O21" s="29">
        <f t="shared" si="10"/>
        <v>0</v>
      </c>
      <c r="P21" s="29">
        <f t="shared" si="11"/>
        <v>724</v>
      </c>
    </row>
    <row r="22" spans="1:16" x14ac:dyDescent="0.3">
      <c r="B22" s="9" t="s">
        <v>115</v>
      </c>
      <c r="C22" s="22">
        <f t="shared" si="12"/>
        <v>11</v>
      </c>
      <c r="D22" s="15" t="str">
        <f t="shared" si="19"/>
        <v>Tirsdag</v>
      </c>
      <c r="E22" s="14"/>
      <c r="F22" s="14"/>
      <c r="G22" s="14"/>
      <c r="H22" s="16">
        <f t="shared" si="0"/>
        <v>0</v>
      </c>
      <c r="I22" s="16">
        <f t="shared" si="7"/>
        <v>724</v>
      </c>
      <c r="J22" s="87">
        <f t="shared" si="1"/>
        <v>0</v>
      </c>
      <c r="K22" s="72"/>
      <c r="L22" s="29">
        <f t="shared" si="8"/>
        <v>0</v>
      </c>
      <c r="M22" s="29">
        <f t="shared" si="3"/>
        <v>0</v>
      </c>
      <c r="N22" s="29">
        <f t="shared" si="9"/>
        <v>0</v>
      </c>
      <c r="O22" s="29">
        <f t="shared" si="10"/>
        <v>0</v>
      </c>
      <c r="P22" s="29">
        <f t="shared" si="11"/>
        <v>724</v>
      </c>
    </row>
    <row r="23" spans="1:16" x14ac:dyDescent="0.3">
      <c r="B23" s="9">
        <v>24</v>
      </c>
      <c r="C23" s="22">
        <f t="shared" si="12"/>
        <v>12</v>
      </c>
      <c r="D23" s="15" t="str">
        <f t="shared" si="19"/>
        <v>Onsdag</v>
      </c>
      <c r="E23" s="14"/>
      <c r="F23" s="14"/>
      <c r="G23" s="14"/>
      <c r="H23" s="16">
        <f t="shared" si="0"/>
        <v>0</v>
      </c>
      <c r="I23" s="16">
        <f t="shared" si="7"/>
        <v>724</v>
      </c>
      <c r="J23" s="87">
        <f t="shared" si="1"/>
        <v>0</v>
      </c>
      <c r="K23" s="72"/>
      <c r="L23" s="29">
        <f t="shared" si="8"/>
        <v>0</v>
      </c>
      <c r="M23" s="29">
        <f t="shared" si="3"/>
        <v>0</v>
      </c>
      <c r="N23" s="29">
        <f t="shared" si="9"/>
        <v>0</v>
      </c>
      <c r="O23" s="29">
        <f t="shared" si="10"/>
        <v>0</v>
      </c>
      <c r="P23" s="29">
        <f t="shared" si="11"/>
        <v>724</v>
      </c>
    </row>
    <row r="24" spans="1:16" x14ac:dyDescent="0.3">
      <c r="B24" s="9"/>
      <c r="C24" s="22">
        <v>13</v>
      </c>
      <c r="D24" s="15" t="str">
        <f t="shared" si="19"/>
        <v>Torsdag</v>
      </c>
      <c r="E24" s="14"/>
      <c r="F24" s="14"/>
      <c r="G24" s="14"/>
      <c r="H24" s="16">
        <f t="shared" si="0"/>
        <v>0</v>
      </c>
      <c r="I24" s="16">
        <f t="shared" si="7"/>
        <v>724</v>
      </c>
      <c r="J24" s="87">
        <f t="shared" si="1"/>
        <v>0</v>
      </c>
      <c r="K24" s="72"/>
      <c r="L24" s="29">
        <f t="shared" si="8"/>
        <v>0</v>
      </c>
      <c r="M24" s="29">
        <f t="shared" si="3"/>
        <v>0</v>
      </c>
      <c r="N24" s="29">
        <f t="shared" si="9"/>
        <v>0</v>
      </c>
      <c r="O24" s="29">
        <f t="shared" si="10"/>
        <v>0</v>
      </c>
      <c r="P24" s="29">
        <f t="shared" si="11"/>
        <v>724</v>
      </c>
    </row>
    <row r="25" spans="1:16" x14ac:dyDescent="0.3">
      <c r="B25" s="9" t="s">
        <v>115</v>
      </c>
      <c r="C25" s="22">
        <f t="shared" si="12"/>
        <v>14</v>
      </c>
      <c r="D25" s="15" t="str">
        <f t="shared" si="19"/>
        <v>Fredag</v>
      </c>
      <c r="E25" s="14"/>
      <c r="F25" s="14"/>
      <c r="G25" s="14"/>
      <c r="H25" s="16">
        <f t="shared" si="0"/>
        <v>0</v>
      </c>
      <c r="I25" s="16">
        <f t="shared" si="7"/>
        <v>724</v>
      </c>
      <c r="J25" s="87">
        <f t="shared" si="1"/>
        <v>0</v>
      </c>
      <c r="K25" s="21"/>
      <c r="L25" s="29">
        <f t="shared" si="8"/>
        <v>0</v>
      </c>
      <c r="M25" s="29">
        <f t="shared" si="3"/>
        <v>0</v>
      </c>
      <c r="N25" s="29">
        <f t="shared" si="9"/>
        <v>0</v>
      </c>
      <c r="O25" s="29">
        <f t="shared" si="10"/>
        <v>0</v>
      </c>
      <c r="P25" s="29">
        <f t="shared" si="11"/>
        <v>724</v>
      </c>
    </row>
    <row r="26" spans="1:16" x14ac:dyDescent="0.3">
      <c r="B26" s="9" t="s">
        <v>115</v>
      </c>
      <c r="C26" s="22">
        <f t="shared" si="12"/>
        <v>15</v>
      </c>
      <c r="D26" s="15" t="str">
        <f t="shared" si="19"/>
        <v>Lørdag</v>
      </c>
      <c r="E26" s="14"/>
      <c r="F26" s="14"/>
      <c r="G26" s="14"/>
      <c r="H26" s="16">
        <f t="shared" si="0"/>
        <v>0</v>
      </c>
      <c r="I26" s="16">
        <f t="shared" si="7"/>
        <v>0</v>
      </c>
      <c r="J26" s="87">
        <f t="shared" si="1"/>
        <v>0</v>
      </c>
      <c r="K26" s="72" t="s">
        <v>95</v>
      </c>
      <c r="L26" s="29">
        <f t="shared" si="8"/>
        <v>0</v>
      </c>
      <c r="M26" s="29">
        <f t="shared" si="3"/>
        <v>0</v>
      </c>
      <c r="N26" s="29">
        <f t="shared" si="9"/>
        <v>0</v>
      </c>
      <c r="O26" s="29">
        <f t="shared" si="10"/>
        <v>0</v>
      </c>
      <c r="P26" s="29">
        <f t="shared" si="11"/>
        <v>0</v>
      </c>
    </row>
    <row r="27" spans="1:16" x14ac:dyDescent="0.3">
      <c r="B27" s="9"/>
      <c r="C27" s="22">
        <f t="shared" si="12"/>
        <v>16</v>
      </c>
      <c r="D27" s="15" t="str">
        <f t="shared" si="19"/>
        <v>Søndag</v>
      </c>
      <c r="E27" s="14"/>
      <c r="F27" s="14"/>
      <c r="G27" s="14"/>
      <c r="H27" s="16">
        <f t="shared" si="0"/>
        <v>0</v>
      </c>
      <c r="I27" s="16">
        <f t="shared" si="7"/>
        <v>0</v>
      </c>
      <c r="J27" s="87">
        <f t="shared" si="1"/>
        <v>0</v>
      </c>
      <c r="K27" s="21" t="s">
        <v>16</v>
      </c>
      <c r="L27" s="29">
        <f t="shared" si="8"/>
        <v>0</v>
      </c>
      <c r="M27" s="29">
        <f t="shared" si="3"/>
        <v>0</v>
      </c>
      <c r="N27" s="29">
        <f t="shared" si="9"/>
        <v>0</v>
      </c>
      <c r="O27" s="29">
        <f t="shared" si="10"/>
        <v>0</v>
      </c>
      <c r="P27" s="29">
        <f t="shared" si="11"/>
        <v>0</v>
      </c>
    </row>
    <row r="28" spans="1:16" x14ac:dyDescent="0.3">
      <c r="B28" s="9" t="s">
        <v>115</v>
      </c>
      <c r="C28" s="22">
        <f t="shared" si="12"/>
        <v>17</v>
      </c>
      <c r="D28" s="15" t="str">
        <f t="shared" si="19"/>
        <v>Mandag</v>
      </c>
      <c r="E28" s="14"/>
      <c r="F28" s="14"/>
      <c r="G28" s="14"/>
      <c r="H28" s="16">
        <f t="shared" si="0"/>
        <v>0</v>
      </c>
      <c r="I28" s="16">
        <f t="shared" si="7"/>
        <v>724</v>
      </c>
      <c r="J28" s="87">
        <f t="shared" si="1"/>
        <v>0</v>
      </c>
      <c r="K28" s="21" t="s">
        <v>16</v>
      </c>
      <c r="L28" s="29">
        <f t="shared" si="8"/>
        <v>0</v>
      </c>
      <c r="M28" s="29">
        <f t="shared" si="3"/>
        <v>0</v>
      </c>
      <c r="N28" s="29">
        <f t="shared" si="9"/>
        <v>0</v>
      </c>
      <c r="O28" s="29">
        <f t="shared" si="10"/>
        <v>0</v>
      </c>
      <c r="P28" s="29">
        <f t="shared" si="11"/>
        <v>724</v>
      </c>
    </row>
    <row r="29" spans="1:16" x14ac:dyDescent="0.3">
      <c r="B29" s="9" t="s">
        <v>115</v>
      </c>
      <c r="C29" s="22">
        <f t="shared" si="12"/>
        <v>18</v>
      </c>
      <c r="D29" s="15" t="str">
        <f t="shared" si="19"/>
        <v>Tirsdag</v>
      </c>
      <c r="E29" s="14"/>
      <c r="F29" s="14"/>
      <c r="G29" s="14"/>
      <c r="H29" s="16">
        <f t="shared" si="0"/>
        <v>0</v>
      </c>
      <c r="I29" s="16">
        <f t="shared" si="7"/>
        <v>724</v>
      </c>
      <c r="J29" s="87">
        <f t="shared" si="1"/>
        <v>0</v>
      </c>
      <c r="K29" s="21" t="s">
        <v>16</v>
      </c>
      <c r="L29" s="29">
        <f t="shared" si="8"/>
        <v>0</v>
      </c>
      <c r="M29" s="29">
        <f t="shared" si="3"/>
        <v>0</v>
      </c>
      <c r="N29" s="29">
        <f t="shared" si="9"/>
        <v>0</v>
      </c>
      <c r="O29" s="29">
        <f t="shared" si="10"/>
        <v>0</v>
      </c>
      <c r="P29" s="29">
        <f t="shared" si="11"/>
        <v>724</v>
      </c>
    </row>
    <row r="30" spans="1:16" x14ac:dyDescent="0.3">
      <c r="B30" s="9">
        <v>25</v>
      </c>
      <c r="C30" s="22">
        <f t="shared" si="12"/>
        <v>19</v>
      </c>
      <c r="D30" s="15" t="str">
        <f t="shared" si="19"/>
        <v>Onsdag</v>
      </c>
      <c r="E30" s="14"/>
      <c r="F30" s="14"/>
      <c r="G30" s="14"/>
      <c r="H30" s="16">
        <f t="shared" si="0"/>
        <v>0</v>
      </c>
      <c r="I30" s="16">
        <f t="shared" si="7"/>
        <v>724</v>
      </c>
      <c r="J30" s="87">
        <f t="shared" si="1"/>
        <v>0</v>
      </c>
      <c r="K30" s="21" t="s">
        <v>16</v>
      </c>
      <c r="L30" s="29">
        <f t="shared" si="8"/>
        <v>0</v>
      </c>
      <c r="M30" s="29">
        <f t="shared" si="3"/>
        <v>0</v>
      </c>
      <c r="N30" s="29">
        <f t="shared" si="9"/>
        <v>0</v>
      </c>
      <c r="O30" s="29">
        <f t="shared" si="10"/>
        <v>0</v>
      </c>
      <c r="P30" s="29">
        <f t="shared" si="11"/>
        <v>724</v>
      </c>
    </row>
    <row r="31" spans="1:16" x14ac:dyDescent="0.3">
      <c r="B31" s="9"/>
      <c r="C31" s="22">
        <f t="shared" si="12"/>
        <v>20</v>
      </c>
      <c r="D31" s="15" t="str">
        <f t="shared" si="19"/>
        <v>Torsdag</v>
      </c>
      <c r="E31" s="14"/>
      <c r="F31" s="14"/>
      <c r="G31" s="14"/>
      <c r="H31" s="16">
        <f t="shared" si="0"/>
        <v>0</v>
      </c>
      <c r="I31" s="16">
        <f t="shared" si="7"/>
        <v>724</v>
      </c>
      <c r="J31" s="87">
        <f t="shared" si="1"/>
        <v>0</v>
      </c>
      <c r="K31" s="72" t="s">
        <v>96</v>
      </c>
      <c r="L31" s="29">
        <f t="shared" si="8"/>
        <v>0</v>
      </c>
      <c r="M31" s="29">
        <f t="shared" si="3"/>
        <v>0</v>
      </c>
      <c r="N31" s="29">
        <f t="shared" si="9"/>
        <v>0</v>
      </c>
      <c r="O31" s="29">
        <f t="shared" si="10"/>
        <v>0</v>
      </c>
      <c r="P31" s="29">
        <f t="shared" si="11"/>
        <v>724</v>
      </c>
    </row>
    <row r="32" spans="1:16" x14ac:dyDescent="0.3">
      <c r="B32" s="9" t="s">
        <v>115</v>
      </c>
      <c r="C32" s="22">
        <f t="shared" si="12"/>
        <v>21</v>
      </c>
      <c r="D32" s="15" t="str">
        <f t="shared" si="19"/>
        <v>Fredag</v>
      </c>
      <c r="E32" s="14"/>
      <c r="F32" s="14"/>
      <c r="G32" s="14"/>
      <c r="H32" s="16">
        <f t="shared" si="0"/>
        <v>0</v>
      </c>
      <c r="I32" s="16">
        <f t="shared" si="7"/>
        <v>724</v>
      </c>
      <c r="J32" s="87">
        <f t="shared" si="1"/>
        <v>0</v>
      </c>
      <c r="K32" s="72"/>
      <c r="L32" s="29">
        <f t="shared" si="8"/>
        <v>0</v>
      </c>
      <c r="M32" s="29">
        <f t="shared" si="3"/>
        <v>0</v>
      </c>
      <c r="N32" s="29">
        <f t="shared" si="9"/>
        <v>0</v>
      </c>
      <c r="O32" s="29">
        <f t="shared" si="10"/>
        <v>0</v>
      </c>
      <c r="P32" s="29">
        <f t="shared" si="11"/>
        <v>724</v>
      </c>
    </row>
    <row r="33" spans="2:16" x14ac:dyDescent="0.3">
      <c r="B33" s="9" t="s">
        <v>115</v>
      </c>
      <c r="C33" s="22">
        <f t="shared" si="12"/>
        <v>22</v>
      </c>
      <c r="D33" s="15" t="str">
        <f t="shared" si="19"/>
        <v>Lørdag</v>
      </c>
      <c r="E33" s="14"/>
      <c r="F33" s="14"/>
      <c r="G33" s="14"/>
      <c r="H33" s="16">
        <f t="shared" si="0"/>
        <v>0</v>
      </c>
      <c r="I33" s="16">
        <f t="shared" si="7"/>
        <v>0</v>
      </c>
      <c r="J33" s="87">
        <f t="shared" si="1"/>
        <v>0</v>
      </c>
      <c r="K33" s="21" t="s">
        <v>16</v>
      </c>
      <c r="L33" s="29">
        <f t="shared" si="8"/>
        <v>0</v>
      </c>
      <c r="M33" s="29">
        <f t="shared" si="3"/>
        <v>0</v>
      </c>
      <c r="N33" s="29">
        <f t="shared" si="9"/>
        <v>0</v>
      </c>
      <c r="O33" s="29">
        <f t="shared" si="10"/>
        <v>0</v>
      </c>
      <c r="P33" s="29">
        <f t="shared" si="11"/>
        <v>0</v>
      </c>
    </row>
    <row r="34" spans="2:16" x14ac:dyDescent="0.3">
      <c r="B34" s="9"/>
      <c r="C34" s="22">
        <f t="shared" si="12"/>
        <v>23</v>
      </c>
      <c r="D34" s="15" t="str">
        <f t="shared" si="19"/>
        <v>Søndag</v>
      </c>
      <c r="E34" s="14"/>
      <c r="F34" s="14"/>
      <c r="G34" s="14"/>
      <c r="H34" s="16">
        <f t="shared" si="0"/>
        <v>0</v>
      </c>
      <c r="I34" s="16">
        <f t="shared" si="7"/>
        <v>0</v>
      </c>
      <c r="J34" s="87">
        <f t="shared" si="1"/>
        <v>0</v>
      </c>
      <c r="K34" s="72" t="s">
        <v>100</v>
      </c>
      <c r="L34" s="29">
        <f t="shared" si="8"/>
        <v>0</v>
      </c>
      <c r="M34" s="29">
        <f t="shared" si="3"/>
        <v>0</v>
      </c>
      <c r="N34" s="29">
        <f t="shared" si="9"/>
        <v>0</v>
      </c>
      <c r="O34" s="29">
        <f t="shared" si="10"/>
        <v>0</v>
      </c>
      <c r="P34" s="29">
        <f t="shared" si="11"/>
        <v>0</v>
      </c>
    </row>
    <row r="35" spans="2:16" x14ac:dyDescent="0.3">
      <c r="B35" s="9" t="s">
        <v>115</v>
      </c>
      <c r="C35" s="22">
        <f t="shared" si="12"/>
        <v>24</v>
      </c>
      <c r="D35" s="15" t="str">
        <f t="shared" si="19"/>
        <v>Mandag</v>
      </c>
      <c r="E35" s="14"/>
      <c r="F35" s="14"/>
      <c r="G35" s="14"/>
      <c r="H35" s="16">
        <f t="shared" si="0"/>
        <v>0</v>
      </c>
      <c r="I35" s="16">
        <f t="shared" si="7"/>
        <v>724</v>
      </c>
      <c r="J35" s="87">
        <f t="shared" si="1"/>
        <v>0</v>
      </c>
      <c r="K35" s="72" t="s">
        <v>94</v>
      </c>
      <c r="L35" s="29">
        <f t="shared" si="8"/>
        <v>0</v>
      </c>
      <c r="M35" s="29">
        <f t="shared" si="3"/>
        <v>0</v>
      </c>
      <c r="N35" s="29">
        <f t="shared" si="9"/>
        <v>0</v>
      </c>
      <c r="O35" s="29">
        <f t="shared" si="10"/>
        <v>0</v>
      </c>
      <c r="P35" s="29">
        <f t="shared" si="11"/>
        <v>724</v>
      </c>
    </row>
    <row r="36" spans="2:16" x14ac:dyDescent="0.3">
      <c r="B36" s="9" t="s">
        <v>115</v>
      </c>
      <c r="C36" s="22">
        <f t="shared" si="12"/>
        <v>25</v>
      </c>
      <c r="D36" s="15" t="str">
        <f t="shared" si="19"/>
        <v>Tirsdag</v>
      </c>
      <c r="E36" s="14"/>
      <c r="F36" s="14"/>
      <c r="G36" s="14"/>
      <c r="H36" s="16">
        <f t="shared" si="0"/>
        <v>0</v>
      </c>
      <c r="I36" s="16">
        <f t="shared" si="7"/>
        <v>724</v>
      </c>
      <c r="J36" s="87">
        <f t="shared" si="1"/>
        <v>0</v>
      </c>
      <c r="K36" s="21" t="s">
        <v>16</v>
      </c>
      <c r="L36" s="29">
        <f t="shared" si="8"/>
        <v>0</v>
      </c>
      <c r="M36" s="29">
        <f t="shared" si="3"/>
        <v>0</v>
      </c>
      <c r="N36" s="29">
        <f t="shared" si="9"/>
        <v>0</v>
      </c>
      <c r="O36" s="29">
        <f t="shared" si="10"/>
        <v>0</v>
      </c>
      <c r="P36" s="29">
        <f t="shared" si="11"/>
        <v>724</v>
      </c>
    </row>
    <row r="37" spans="2:16" x14ac:dyDescent="0.3">
      <c r="B37" s="9">
        <v>26</v>
      </c>
      <c r="C37" s="22">
        <f t="shared" si="12"/>
        <v>26</v>
      </c>
      <c r="D37" s="15" t="str">
        <f t="shared" si="19"/>
        <v>Onsdag</v>
      </c>
      <c r="E37" s="14"/>
      <c r="F37" s="14"/>
      <c r="G37" s="14"/>
      <c r="H37" s="16">
        <f t="shared" si="0"/>
        <v>0</v>
      </c>
      <c r="I37" s="16">
        <f t="shared" si="7"/>
        <v>724</v>
      </c>
      <c r="J37" s="87">
        <f t="shared" si="1"/>
        <v>0</v>
      </c>
      <c r="K37" s="21" t="s">
        <v>16</v>
      </c>
      <c r="L37" s="29">
        <f t="shared" si="8"/>
        <v>0</v>
      </c>
      <c r="M37" s="29">
        <f t="shared" si="3"/>
        <v>0</v>
      </c>
      <c r="N37" s="29">
        <f t="shared" si="9"/>
        <v>0</v>
      </c>
      <c r="O37" s="29">
        <f t="shared" si="10"/>
        <v>0</v>
      </c>
      <c r="P37" s="29">
        <f t="shared" si="11"/>
        <v>724</v>
      </c>
    </row>
    <row r="38" spans="2:16" x14ac:dyDescent="0.3">
      <c r="C38" s="22">
        <f t="shared" si="12"/>
        <v>27</v>
      </c>
      <c r="D38" s="15" t="str">
        <f t="shared" si="19"/>
        <v>Torsdag</v>
      </c>
      <c r="E38" s="14"/>
      <c r="F38" s="14"/>
      <c r="G38" s="14"/>
      <c r="H38" s="16">
        <f t="shared" si="0"/>
        <v>0</v>
      </c>
      <c r="I38" s="16">
        <f t="shared" si="7"/>
        <v>724</v>
      </c>
      <c r="J38" s="87">
        <f t="shared" si="1"/>
        <v>0</v>
      </c>
      <c r="K38" s="21" t="s">
        <v>16</v>
      </c>
      <c r="L38" s="29">
        <f t="shared" si="8"/>
        <v>0</v>
      </c>
      <c r="M38" s="29">
        <f t="shared" si="3"/>
        <v>0</v>
      </c>
      <c r="N38" s="29">
        <f t="shared" si="9"/>
        <v>0</v>
      </c>
      <c r="O38" s="29">
        <f t="shared" si="10"/>
        <v>0</v>
      </c>
      <c r="P38" s="29">
        <f t="shared" si="11"/>
        <v>724</v>
      </c>
    </row>
    <row r="39" spans="2:16" x14ac:dyDescent="0.3">
      <c r="B39" s="9"/>
      <c r="C39" s="22">
        <f t="shared" si="12"/>
        <v>28</v>
      </c>
      <c r="D39" s="15" t="str">
        <f t="shared" si="19"/>
        <v>Fredag</v>
      </c>
      <c r="E39" s="14"/>
      <c r="F39" s="14"/>
      <c r="G39" s="14"/>
      <c r="H39" s="16">
        <f t="shared" si="0"/>
        <v>0</v>
      </c>
      <c r="I39" s="16">
        <f t="shared" si="7"/>
        <v>724</v>
      </c>
      <c r="J39" s="87">
        <f t="shared" si="1"/>
        <v>0</v>
      </c>
      <c r="K39" s="21" t="s">
        <v>16</v>
      </c>
      <c r="L39" s="29">
        <f t="shared" si="8"/>
        <v>0</v>
      </c>
      <c r="M39" s="29">
        <f t="shared" si="3"/>
        <v>0</v>
      </c>
      <c r="N39" s="29">
        <f t="shared" si="9"/>
        <v>0</v>
      </c>
      <c r="O39" s="29">
        <f t="shared" si="10"/>
        <v>0</v>
      </c>
      <c r="P39" s="29">
        <f t="shared" si="11"/>
        <v>724</v>
      </c>
    </row>
    <row r="40" spans="2:16" x14ac:dyDescent="0.3">
      <c r="B40" s="9" t="s">
        <v>115</v>
      </c>
      <c r="C40" s="22">
        <f t="shared" si="12"/>
        <v>29</v>
      </c>
      <c r="D40" s="15" t="str">
        <f t="shared" si="19"/>
        <v>Lørdag</v>
      </c>
      <c r="E40" s="14"/>
      <c r="F40" s="14"/>
      <c r="G40" s="14"/>
      <c r="H40" s="16">
        <f t="shared" si="0"/>
        <v>0</v>
      </c>
      <c r="I40" s="16">
        <f t="shared" si="7"/>
        <v>0</v>
      </c>
      <c r="J40" s="87">
        <f t="shared" si="1"/>
        <v>0</v>
      </c>
      <c r="K40" s="21" t="s">
        <v>16</v>
      </c>
      <c r="L40" s="29">
        <f t="shared" si="8"/>
        <v>0</v>
      </c>
      <c r="M40" s="29">
        <f t="shared" si="3"/>
        <v>0</v>
      </c>
      <c r="N40" s="29">
        <f t="shared" si="9"/>
        <v>0</v>
      </c>
      <c r="O40" s="29">
        <f t="shared" si="10"/>
        <v>0</v>
      </c>
      <c r="P40" s="29">
        <f t="shared" si="11"/>
        <v>0</v>
      </c>
    </row>
    <row r="41" spans="2:16" ht="15" thickBot="1" x14ac:dyDescent="0.35">
      <c r="B41" s="9" t="s">
        <v>115</v>
      </c>
      <c r="C41" s="23">
        <f t="shared" si="12"/>
        <v>30</v>
      </c>
      <c r="D41" s="24" t="str">
        <f t="shared" si="19"/>
        <v>Søndag</v>
      </c>
      <c r="E41" s="25"/>
      <c r="F41" s="25"/>
      <c r="G41" s="25"/>
      <c r="H41" s="26">
        <f t="shared" si="0"/>
        <v>0</v>
      </c>
      <c r="I41" s="26">
        <f t="shared" si="7"/>
        <v>0</v>
      </c>
      <c r="J41" s="88">
        <f t="shared" si="1"/>
        <v>0</v>
      </c>
      <c r="K41" s="27" t="s">
        <v>16</v>
      </c>
      <c r="L41" s="29">
        <f t="shared" si="8"/>
        <v>0</v>
      </c>
      <c r="M41" s="29">
        <f t="shared" si="3"/>
        <v>0</v>
      </c>
      <c r="N41" s="29">
        <f t="shared" si="9"/>
        <v>0</v>
      </c>
      <c r="O41" s="29">
        <f t="shared" si="10"/>
        <v>0</v>
      </c>
      <c r="P41" s="29">
        <f t="shared" si="11"/>
        <v>0</v>
      </c>
    </row>
  </sheetData>
  <mergeCells count="11">
    <mergeCell ref="C8:D8"/>
    <mergeCell ref="F8:G8"/>
    <mergeCell ref="I8:J8"/>
    <mergeCell ref="C1:J1"/>
    <mergeCell ref="D4:G4"/>
    <mergeCell ref="C6:D6"/>
    <mergeCell ref="F6:G6"/>
    <mergeCell ref="I6:J6"/>
    <mergeCell ref="C7:D7"/>
    <mergeCell ref="F7:G7"/>
    <mergeCell ref="I7:J7"/>
  </mergeCells>
  <conditionalFormatting sqref="C12:C41">
    <cfRule type="expression" dxfId="21" priority="6">
      <formula>+$P12=0</formula>
    </cfRule>
  </conditionalFormatting>
  <conditionalFormatting sqref="D12">
    <cfRule type="expression" dxfId="20" priority="3">
      <formula>+$P12=0</formula>
    </cfRule>
  </conditionalFormatting>
  <conditionalFormatting sqref="D12:K41">
    <cfRule type="expression" dxfId="19" priority="1">
      <formula>+$P12=0</formula>
    </cfRule>
  </conditionalFormatting>
  <dataValidations count="1">
    <dataValidation type="whole" allowBlank="1" showErrorMessage="1" error="Du skal indberette tiden som hele tal_x000a_Kvart over 8 skal være 815_x000a__x000a_Tallet skal være mellem 0 og 2400" sqref="E12:G41" xr:uid="{00000000-0002-0000-0600-000000000000}">
      <formula1>0</formula1>
      <formula2>2400</formula2>
    </dataValidation>
  </dataValidations>
  <pageMargins left="0.7" right="0.7" top="0.75" bottom="0.75" header="0.3" footer="0.3"/>
  <pageSetup paperSize="9" scale="7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P42"/>
  <sheetViews>
    <sheetView topLeftCell="B21" workbookViewId="0">
      <selection activeCell="I11" sqref="I11"/>
    </sheetView>
  </sheetViews>
  <sheetFormatPr defaultRowHeight="14.4" x14ac:dyDescent="0.3"/>
  <cols>
    <col min="1" max="1" width="5.5546875" style="29" hidden="1" customWidth="1"/>
    <col min="2" max="2" width="5.109375" style="29" customWidth="1"/>
    <col min="3" max="3" width="6.109375" style="29" bestFit="1" customWidth="1"/>
    <col min="4" max="4" width="7.6640625" style="29" bestFit="1" customWidth="1"/>
    <col min="5" max="5" width="9.6640625" style="29" customWidth="1"/>
    <col min="6" max="6" width="11.109375" style="29" customWidth="1"/>
    <col min="7" max="7" width="8.5546875" style="29" bestFit="1" customWidth="1"/>
    <col min="8" max="8" width="4.88671875" style="29" bestFit="1" customWidth="1"/>
    <col min="9" max="9" width="12.88671875" style="29" bestFit="1" customWidth="1"/>
    <col min="10" max="10" width="7.88671875" style="29" bestFit="1" customWidth="1"/>
    <col min="11" max="11" width="24.88671875" style="29" customWidth="1"/>
    <col min="12" max="13" width="4" style="29" hidden="1" customWidth="1"/>
    <col min="14" max="14" width="7.5546875" style="29" hidden="1" customWidth="1"/>
    <col min="15" max="15" width="6.6640625" style="29" hidden="1" customWidth="1"/>
    <col min="16" max="16" width="0.109375" style="29" customWidth="1"/>
    <col min="17" max="17" width="12.6640625" customWidth="1"/>
  </cols>
  <sheetData>
    <row r="1" spans="2:16" ht="22.8" x14ac:dyDescent="0.4">
      <c r="B1" s="6"/>
      <c r="C1" s="121" t="s">
        <v>204</v>
      </c>
      <c r="D1" s="122"/>
      <c r="E1" s="122"/>
      <c r="F1" s="122"/>
      <c r="G1" s="122"/>
      <c r="H1" s="122"/>
      <c r="I1" s="122"/>
      <c r="J1" s="122"/>
      <c r="K1" s="2"/>
    </row>
    <row r="2" spans="2:16" x14ac:dyDescent="0.3">
      <c r="B2" s="6"/>
      <c r="C2" s="7"/>
      <c r="D2" s="7"/>
      <c r="E2" s="7"/>
      <c r="F2" s="7"/>
      <c r="G2" s="7"/>
      <c r="H2" s="7"/>
      <c r="I2" s="7"/>
      <c r="J2" s="7"/>
      <c r="K2" s="5"/>
    </row>
    <row r="3" spans="2:16" ht="15" thickBot="1" x14ac:dyDescent="0.35">
      <c r="B3" s="4"/>
      <c r="C3" s="4"/>
      <c r="D3" s="4"/>
      <c r="E3" s="4"/>
      <c r="F3" s="93" t="s">
        <v>124</v>
      </c>
      <c r="G3" s="4"/>
      <c r="H3" s="4"/>
      <c r="I3" s="4"/>
      <c r="J3" s="4"/>
      <c r="K3" s="4"/>
    </row>
    <row r="4" spans="2:16" ht="15" thickBot="1" x14ac:dyDescent="0.35">
      <c r="B4" s="6"/>
      <c r="C4" s="8" t="s">
        <v>0</v>
      </c>
      <c r="D4" s="129" t="str">
        <f>IF(Jan!$D$4=0,"Tast dit navn på fanen Jan",+Jan!$D$4)</f>
        <v>Tast navn her</v>
      </c>
      <c r="E4" s="129"/>
      <c r="F4" s="129"/>
      <c r="G4" s="129"/>
      <c r="H4" s="4"/>
      <c r="I4" s="64" t="s">
        <v>23</v>
      </c>
      <c r="J4" s="12">
        <f>Jun!$J$4</f>
        <v>37</v>
      </c>
      <c r="K4" s="4"/>
      <c r="L4" s="29">
        <f>+J4/5</f>
        <v>7.4</v>
      </c>
      <c r="M4" s="29">
        <f>INT(L4)*100+(L4-INT(L4))*60</f>
        <v>724</v>
      </c>
      <c r="O4" s="29" t="str">
        <f>Jun!$P$4</f>
        <v>Søndag</v>
      </c>
      <c r="P4" s="65" t="str">
        <f>+D42</f>
        <v>Onsdag</v>
      </c>
    </row>
    <row r="5" spans="2:16" ht="15" thickBot="1" x14ac:dyDescent="0.35">
      <c r="B5" s="4"/>
      <c r="C5" s="4"/>
      <c r="D5" s="4"/>
      <c r="E5" s="1"/>
      <c r="F5" s="4"/>
      <c r="G5" s="4"/>
      <c r="H5" s="4"/>
      <c r="I5" s="4"/>
      <c r="J5" s="4"/>
      <c r="K5" s="1"/>
    </row>
    <row r="6" spans="2:16" ht="15.6" x14ac:dyDescent="0.3">
      <c r="B6" s="4"/>
      <c r="C6" s="131" t="s">
        <v>1</v>
      </c>
      <c r="D6" s="128"/>
      <c r="E6" s="3"/>
      <c r="F6" s="132" t="s">
        <v>2</v>
      </c>
      <c r="G6" s="133"/>
      <c r="H6" s="3"/>
      <c r="I6" s="132" t="s">
        <v>3</v>
      </c>
      <c r="J6" s="133"/>
      <c r="K6" s="3"/>
    </row>
    <row r="7" spans="2:16" ht="15.6" x14ac:dyDescent="0.3">
      <c r="B7" s="4"/>
      <c r="C7" s="115">
        <f>Jun!$I$7</f>
        <v>0</v>
      </c>
      <c r="D7" s="116"/>
      <c r="E7" s="3"/>
      <c r="F7" s="115">
        <f>+L11</f>
        <v>0</v>
      </c>
      <c r="G7" s="116"/>
      <c r="H7" s="3"/>
      <c r="I7" s="115">
        <f>ROUND(+N11,5)</f>
        <v>0</v>
      </c>
      <c r="J7" s="116"/>
      <c r="K7" s="3"/>
      <c r="L7" s="66" t="s">
        <v>9</v>
      </c>
      <c r="N7" s="66" t="s">
        <v>11</v>
      </c>
      <c r="P7" s="66" t="s">
        <v>10</v>
      </c>
    </row>
    <row r="8" spans="2:16" ht="9" customHeight="1" thickBot="1" x14ac:dyDescent="0.35">
      <c r="B8" s="4"/>
      <c r="C8" s="117"/>
      <c r="D8" s="118"/>
      <c r="E8" s="3"/>
      <c r="F8" s="117"/>
      <c r="G8" s="118"/>
      <c r="H8" s="3"/>
      <c r="I8" s="117"/>
      <c r="J8" s="118"/>
      <c r="K8" s="3"/>
    </row>
    <row r="9" spans="2:16" ht="15" thickBot="1" x14ac:dyDescent="0.35">
      <c r="B9" s="4"/>
      <c r="C9" s="4"/>
      <c r="D9" s="4"/>
      <c r="E9" s="4"/>
      <c r="F9" s="4"/>
      <c r="G9" s="4"/>
      <c r="H9" s="4"/>
      <c r="I9" s="4"/>
      <c r="J9" s="4"/>
      <c r="K9" s="4"/>
      <c r="L9" s="67"/>
      <c r="M9" s="67"/>
      <c r="N9" s="67">
        <f>IF(C7&gt;0,(INT(C7/100)*60+(C7/100-INT(C7/100))*100)/60,-(INT(-C7/100)*60+(-C7/100-INT(-C7/100))*100)/60)</f>
        <v>0</v>
      </c>
    </row>
    <row r="10" spans="2:16" x14ac:dyDescent="0.3">
      <c r="B10" s="4"/>
      <c r="C10" s="17" t="s">
        <v>4</v>
      </c>
      <c r="D10" s="18" t="s">
        <v>5</v>
      </c>
      <c r="E10" s="18" t="s">
        <v>6</v>
      </c>
      <c r="F10" s="18" t="s">
        <v>7</v>
      </c>
      <c r="G10" s="18" t="s">
        <v>8</v>
      </c>
      <c r="H10" s="18" t="s">
        <v>9</v>
      </c>
      <c r="I10" s="18" t="s">
        <v>10</v>
      </c>
      <c r="J10" s="18" t="s">
        <v>11</v>
      </c>
      <c r="K10" s="19" t="s">
        <v>12</v>
      </c>
      <c r="L10" s="67">
        <f>SUM(L12:L42)</f>
        <v>0</v>
      </c>
      <c r="M10" s="67"/>
      <c r="N10" s="67">
        <f>SUM(N12:N42)</f>
        <v>0</v>
      </c>
    </row>
    <row r="11" spans="2:16" x14ac:dyDescent="0.3">
      <c r="B11" s="9"/>
      <c r="C11" s="20"/>
      <c r="D11" s="13"/>
      <c r="E11" s="13" t="s">
        <v>13</v>
      </c>
      <c r="F11" s="13" t="s">
        <v>13</v>
      </c>
      <c r="G11" s="13" t="s">
        <v>13</v>
      </c>
      <c r="H11" s="13" t="s">
        <v>13</v>
      </c>
      <c r="I11" s="13" t="s">
        <v>13</v>
      </c>
      <c r="J11" s="13" t="s">
        <v>13</v>
      </c>
      <c r="K11" s="68"/>
      <c r="L11" s="69">
        <f>IF(L10&gt;0,INT(L10)*100+(L10-INT(L10))*60,-INT(-L10)*100+(L10+INT(-L10))*60)</f>
        <v>0</v>
      </c>
      <c r="M11" s="67"/>
      <c r="N11" s="69">
        <f>IF(N9+N10&gt;0,INT(N9+N10)*100+(N9+N10-INT(N9+N10))*60,-INT((N9+N10)*-1)*100+(N9+N10+INT((N9+N10)*-1))*60)</f>
        <v>0</v>
      </c>
    </row>
    <row r="12" spans="2:16" x14ac:dyDescent="0.3">
      <c r="B12" s="9">
        <v>26</v>
      </c>
      <c r="C12" s="22">
        <v>1</v>
      </c>
      <c r="D12" s="15" t="str">
        <f>IF(O4="Mandag","Tirsdag",IF(O4="Tirsdag","Onsdag",IF(O4="Onsdag","Torsdag",IF(O4="Torsdag","Fredag",IF(O4="Fredag","Lørdag",IF(O4="Lørdag","Søndag","Mandag"))))))</f>
        <v>Mandag</v>
      </c>
      <c r="E12" s="14"/>
      <c r="F12" s="14"/>
      <c r="G12" s="14"/>
      <c r="H12" s="16">
        <f t="shared" ref="H12:H41" si="0">+M12</f>
        <v>0</v>
      </c>
      <c r="I12" s="16">
        <f>+P12</f>
        <v>724</v>
      </c>
      <c r="J12" s="87">
        <f t="shared" ref="J12:J41" si="1">+O12</f>
        <v>0</v>
      </c>
      <c r="K12" s="21"/>
      <c r="L12" s="29">
        <f t="shared" ref="L12" si="2">IF(E12+F12+G12=0,0,IF(AND(E12+F12=0,G12&gt;0),0,(INT(F12/100)*60+(F12/100-INT(F12/100))*100-(INT(E12/100)*60+(E12/100-INT(E12/100))*100)-(INT(G12/100)*60+(G12/100-INT(G12/100))*100))/60))</f>
        <v>0</v>
      </c>
      <c r="M12" s="29">
        <f t="shared" ref="M12:M42" si="3">IF(L12&gt;0,INT(L12)*100+(L12-INT(L12))*60,-INT(-L12)*100+(L12+INT(-L12))*60)</f>
        <v>0</v>
      </c>
      <c r="N12" s="29">
        <f t="shared" ref="N12" si="4">IF(E12+F12+G12=0,0,IF(AND(E12+F12=0,G12&gt;0),-L$4,L12-(INT(I12/100)*60+(I12/100-INT(I12/100))*100)/60))</f>
        <v>0</v>
      </c>
      <c r="O12" s="29">
        <f t="shared" ref="O12" si="5">IF(N12&gt;=0,INT(N12)*100+(N12-INT(N12))*60,-INT(-N12)*100+(N12+INT(-N12))*60)</f>
        <v>0</v>
      </c>
      <c r="P12" s="29">
        <f t="shared" ref="P12" si="6">IF(OR(A12="h",D12="Lørdag",D12="Søndag"),0,$M$4)</f>
        <v>724</v>
      </c>
    </row>
    <row r="13" spans="2:16" x14ac:dyDescent="0.3">
      <c r="B13" s="9" t="s">
        <v>115</v>
      </c>
      <c r="C13" s="22">
        <f>+C12+1</f>
        <v>2</v>
      </c>
      <c r="D13" s="15" t="str">
        <f>IF(D12="Mandag","Tirsdag",IF(D12="Tirsdag","Onsdag",IF(D12="Onsdag","Torsdag",IF(D12="Torsdag","Fredag",IF(D12="Fredag","Lørdag",IF(D12="Lørdag","Søndag","Mandag"))))))</f>
        <v>Tirsdag</v>
      </c>
      <c r="E13" s="14"/>
      <c r="F13" s="14"/>
      <c r="G13" s="14"/>
      <c r="H13" s="16">
        <f t="shared" si="0"/>
        <v>0</v>
      </c>
      <c r="I13" s="16">
        <f t="shared" ref="I13:I41" si="7">+P13</f>
        <v>724</v>
      </c>
      <c r="J13" s="87">
        <f t="shared" si="1"/>
        <v>0</v>
      </c>
      <c r="K13" s="21" t="s">
        <v>16</v>
      </c>
      <c r="L13" s="29">
        <f t="shared" ref="L13:L42" si="8">IF(E13+F13+G13=0,0,IF(AND(E13+F13=0,G13&gt;0),0,(INT(F13/100)*60+(F13/100-INT(F13/100))*100-(INT(E13/100)*60+(E13/100-INT(E13/100))*100)-(INT(G13/100)*60+(G13/100-INT(G13/100))*100))/60))</f>
        <v>0</v>
      </c>
      <c r="M13" s="29">
        <f t="shared" si="3"/>
        <v>0</v>
      </c>
      <c r="N13" s="29">
        <f t="shared" ref="N13:N42" si="9">IF(E13+F13+G13=0,0,IF(AND(E13+F13=0,G13&gt;0),-L$4,L13-(INT(I13/100)*60+(I13/100-INT(I13/100))*100)/60))</f>
        <v>0</v>
      </c>
      <c r="O13" s="29">
        <f t="shared" ref="O13:O42" si="10">IF(N13&gt;=0,INT(N13)*100+(N13-INT(N13))*60,-INT(-N13)*100+(N13+INT(-N13))*60)</f>
        <v>0</v>
      </c>
      <c r="P13" s="29">
        <f t="shared" ref="P13:P42" si="11">IF(OR(A13="h",D13="Lørdag",D13="Søndag"),0,$M$4)</f>
        <v>724</v>
      </c>
    </row>
    <row r="14" spans="2:16" x14ac:dyDescent="0.3">
      <c r="B14" s="9">
        <v>27</v>
      </c>
      <c r="C14" s="22">
        <f t="shared" ref="C14:C42" si="12">+C13+1</f>
        <v>3</v>
      </c>
      <c r="D14" s="15" t="str">
        <f>IF(D13="Mandag","Tirsdag",IF(D13="Tirsdag","Onsdag",IF(D13="Onsdag","Torsdag",IF(D13="Torsdag","Fredag",IF(D13="Fredag","Lørdag",IF(D13="Lørdag","Søndag","Mandag"))))))</f>
        <v>Onsdag</v>
      </c>
      <c r="E14" s="14"/>
      <c r="F14" s="14"/>
      <c r="G14" s="14"/>
      <c r="H14" s="16">
        <f t="shared" si="0"/>
        <v>0</v>
      </c>
      <c r="I14" s="16">
        <f t="shared" si="7"/>
        <v>724</v>
      </c>
      <c r="J14" s="87">
        <f t="shared" si="1"/>
        <v>0</v>
      </c>
      <c r="K14" s="21" t="s">
        <v>16</v>
      </c>
      <c r="L14" s="29">
        <f t="shared" si="8"/>
        <v>0</v>
      </c>
      <c r="M14" s="29">
        <f t="shared" si="3"/>
        <v>0</v>
      </c>
      <c r="N14" s="29">
        <f t="shared" si="9"/>
        <v>0</v>
      </c>
      <c r="O14" s="29">
        <f t="shared" si="10"/>
        <v>0</v>
      </c>
      <c r="P14" s="29">
        <f>IF(OR(B14="h",D14="Lørdag",D14="Søndag"),0,$M$4)</f>
        <v>724</v>
      </c>
    </row>
    <row r="15" spans="2:16" x14ac:dyDescent="0.3">
      <c r="B15" s="9"/>
      <c r="C15" s="22">
        <f t="shared" si="12"/>
        <v>4</v>
      </c>
      <c r="D15" s="15" t="str">
        <f t="shared" ref="D15:D18" si="13">IF(D14="Mandag","Tirsdag",IF(D14="Tirsdag","Onsdag",IF(D14="Onsdag","Torsdag",IF(D14="Torsdag","Fredag",IF(D14="Fredag","Lørdag",IF(D14="Lørdag","Søndag","Mandag"))))))</f>
        <v>Torsdag</v>
      </c>
      <c r="E15" s="14"/>
      <c r="F15" s="14"/>
      <c r="G15" s="14"/>
      <c r="H15" s="16">
        <f t="shared" si="0"/>
        <v>0</v>
      </c>
      <c r="I15" s="16">
        <f t="shared" si="7"/>
        <v>724</v>
      </c>
      <c r="J15" s="87">
        <f t="shared" si="1"/>
        <v>0</v>
      </c>
      <c r="K15" s="21" t="s">
        <v>16</v>
      </c>
      <c r="L15" s="29">
        <f t="shared" si="8"/>
        <v>0</v>
      </c>
      <c r="M15" s="29">
        <f t="shared" si="3"/>
        <v>0</v>
      </c>
      <c r="N15" s="29">
        <f t="shared" si="9"/>
        <v>0</v>
      </c>
      <c r="O15" s="29">
        <f t="shared" si="10"/>
        <v>0</v>
      </c>
      <c r="P15" s="29">
        <f t="shared" ref="P15:P37" si="14">IF(OR(A14="h",D15="Lørdag",D15="Søndag"),0,$M$4)</f>
        <v>724</v>
      </c>
    </row>
    <row r="16" spans="2:16" x14ac:dyDescent="0.3">
      <c r="B16" s="9" t="s">
        <v>115</v>
      </c>
      <c r="C16" s="22">
        <f t="shared" si="12"/>
        <v>5</v>
      </c>
      <c r="D16" s="15" t="str">
        <f t="shared" si="13"/>
        <v>Fredag</v>
      </c>
      <c r="E16" s="14"/>
      <c r="F16" s="14"/>
      <c r="G16" s="14"/>
      <c r="H16" s="16">
        <f t="shared" si="0"/>
        <v>0</v>
      </c>
      <c r="I16" s="16">
        <f t="shared" si="7"/>
        <v>724</v>
      </c>
      <c r="J16" s="87">
        <f t="shared" si="1"/>
        <v>0</v>
      </c>
      <c r="K16" s="21" t="s">
        <v>16</v>
      </c>
      <c r="L16" s="29">
        <f t="shared" si="8"/>
        <v>0</v>
      </c>
      <c r="M16" s="29">
        <f t="shared" si="3"/>
        <v>0</v>
      </c>
      <c r="N16" s="29">
        <f t="shared" si="9"/>
        <v>0</v>
      </c>
      <c r="O16" s="29">
        <f t="shared" si="10"/>
        <v>0</v>
      </c>
      <c r="P16" s="29">
        <f t="shared" si="14"/>
        <v>724</v>
      </c>
    </row>
    <row r="17" spans="2:16" x14ac:dyDescent="0.3">
      <c r="B17" s="9" t="s">
        <v>115</v>
      </c>
      <c r="C17" s="22">
        <f t="shared" si="12"/>
        <v>6</v>
      </c>
      <c r="D17" s="15" t="str">
        <f t="shared" si="13"/>
        <v>Lørdag</v>
      </c>
      <c r="E17" s="14"/>
      <c r="F17" s="14"/>
      <c r="G17" s="14"/>
      <c r="H17" s="16">
        <f t="shared" si="0"/>
        <v>0</v>
      </c>
      <c r="I17" s="16">
        <f t="shared" si="7"/>
        <v>0</v>
      </c>
      <c r="J17" s="87">
        <f t="shared" si="1"/>
        <v>0</v>
      </c>
      <c r="K17" s="21" t="s">
        <v>16</v>
      </c>
      <c r="L17" s="29">
        <f t="shared" si="8"/>
        <v>0</v>
      </c>
      <c r="M17" s="29">
        <f t="shared" si="3"/>
        <v>0</v>
      </c>
      <c r="N17" s="29">
        <f t="shared" si="9"/>
        <v>0</v>
      </c>
      <c r="O17" s="29">
        <f t="shared" si="10"/>
        <v>0</v>
      </c>
      <c r="P17" s="29">
        <f t="shared" si="14"/>
        <v>0</v>
      </c>
    </row>
    <row r="18" spans="2:16" x14ac:dyDescent="0.3">
      <c r="B18" s="9"/>
      <c r="C18" s="22">
        <f t="shared" si="12"/>
        <v>7</v>
      </c>
      <c r="D18" s="15" t="str">
        <f t="shared" si="13"/>
        <v>Søndag</v>
      </c>
      <c r="E18" s="14"/>
      <c r="F18" s="14"/>
      <c r="G18" s="14"/>
      <c r="H18" s="16">
        <f t="shared" si="0"/>
        <v>0</v>
      </c>
      <c r="I18" s="16">
        <f t="shared" si="7"/>
        <v>0</v>
      </c>
      <c r="J18" s="87">
        <f t="shared" si="1"/>
        <v>0</v>
      </c>
      <c r="K18" s="21" t="s">
        <v>16</v>
      </c>
      <c r="L18" s="29">
        <f t="shared" si="8"/>
        <v>0</v>
      </c>
      <c r="M18" s="29">
        <f t="shared" si="3"/>
        <v>0</v>
      </c>
      <c r="N18" s="29">
        <f t="shared" si="9"/>
        <v>0</v>
      </c>
      <c r="O18" s="29">
        <f t="shared" si="10"/>
        <v>0</v>
      </c>
      <c r="P18" s="29">
        <f t="shared" si="14"/>
        <v>0</v>
      </c>
    </row>
    <row r="19" spans="2:16" x14ac:dyDescent="0.3">
      <c r="B19" s="9" t="s">
        <v>115</v>
      </c>
      <c r="C19" s="22">
        <f t="shared" si="12"/>
        <v>8</v>
      </c>
      <c r="D19" s="15" t="str">
        <f>+D12</f>
        <v>Mandag</v>
      </c>
      <c r="E19" s="14"/>
      <c r="F19" s="14"/>
      <c r="G19" s="14"/>
      <c r="H19" s="16">
        <f t="shared" si="0"/>
        <v>0</v>
      </c>
      <c r="I19" s="16">
        <f t="shared" si="7"/>
        <v>724</v>
      </c>
      <c r="J19" s="87">
        <f t="shared" si="1"/>
        <v>0</v>
      </c>
      <c r="K19" s="21" t="s">
        <v>16</v>
      </c>
      <c r="L19" s="29">
        <f t="shared" si="8"/>
        <v>0</v>
      </c>
      <c r="M19" s="29">
        <f t="shared" si="3"/>
        <v>0</v>
      </c>
      <c r="N19" s="29">
        <f t="shared" si="9"/>
        <v>0</v>
      </c>
      <c r="O19" s="29">
        <f t="shared" si="10"/>
        <v>0</v>
      </c>
      <c r="P19" s="29">
        <f t="shared" si="14"/>
        <v>724</v>
      </c>
    </row>
    <row r="20" spans="2:16" x14ac:dyDescent="0.3">
      <c r="B20" s="9" t="s">
        <v>115</v>
      </c>
      <c r="C20" s="22">
        <f t="shared" si="12"/>
        <v>9</v>
      </c>
      <c r="D20" s="15" t="str">
        <f t="shared" ref="D20:D42" si="15">+D13</f>
        <v>Tirsdag</v>
      </c>
      <c r="E20" s="14"/>
      <c r="F20" s="14"/>
      <c r="G20" s="14"/>
      <c r="H20" s="16">
        <f t="shared" si="0"/>
        <v>0</v>
      </c>
      <c r="I20" s="16">
        <f t="shared" si="7"/>
        <v>724</v>
      </c>
      <c r="J20" s="87">
        <f t="shared" si="1"/>
        <v>0</v>
      </c>
      <c r="K20" s="21" t="s">
        <v>16</v>
      </c>
      <c r="L20" s="29">
        <f t="shared" si="8"/>
        <v>0</v>
      </c>
      <c r="M20" s="29">
        <f t="shared" si="3"/>
        <v>0</v>
      </c>
      <c r="N20" s="29">
        <f t="shared" si="9"/>
        <v>0</v>
      </c>
      <c r="O20" s="29">
        <f t="shared" si="10"/>
        <v>0</v>
      </c>
      <c r="P20" s="29">
        <f t="shared" si="14"/>
        <v>724</v>
      </c>
    </row>
    <row r="21" spans="2:16" x14ac:dyDescent="0.3">
      <c r="B21" s="9">
        <v>28</v>
      </c>
      <c r="C21" s="22">
        <f t="shared" si="12"/>
        <v>10</v>
      </c>
      <c r="D21" s="15" t="str">
        <f t="shared" si="15"/>
        <v>Onsdag</v>
      </c>
      <c r="E21" s="14"/>
      <c r="F21" s="14"/>
      <c r="G21" s="14"/>
      <c r="H21" s="16">
        <f t="shared" si="0"/>
        <v>0</v>
      </c>
      <c r="I21" s="16">
        <f t="shared" si="7"/>
        <v>724</v>
      </c>
      <c r="J21" s="87">
        <f t="shared" si="1"/>
        <v>0</v>
      </c>
      <c r="K21" s="21" t="s">
        <v>16</v>
      </c>
      <c r="L21" s="29">
        <f t="shared" si="8"/>
        <v>0</v>
      </c>
      <c r="M21" s="29">
        <f t="shared" si="3"/>
        <v>0</v>
      </c>
      <c r="N21" s="29">
        <f t="shared" si="9"/>
        <v>0</v>
      </c>
      <c r="O21" s="29">
        <f t="shared" si="10"/>
        <v>0</v>
      </c>
      <c r="P21" s="29">
        <f t="shared" si="14"/>
        <v>724</v>
      </c>
    </row>
    <row r="22" spans="2:16" x14ac:dyDescent="0.3">
      <c r="B22" s="9"/>
      <c r="C22" s="22">
        <f t="shared" si="12"/>
        <v>11</v>
      </c>
      <c r="D22" s="15" t="str">
        <f t="shared" si="15"/>
        <v>Torsdag</v>
      </c>
      <c r="E22" s="14"/>
      <c r="F22" s="14"/>
      <c r="G22" s="14"/>
      <c r="H22" s="16">
        <f t="shared" si="0"/>
        <v>0</v>
      </c>
      <c r="I22" s="16">
        <f t="shared" si="7"/>
        <v>724</v>
      </c>
      <c r="J22" s="87">
        <f t="shared" si="1"/>
        <v>0</v>
      </c>
      <c r="K22" s="21" t="s">
        <v>16</v>
      </c>
      <c r="L22" s="29">
        <f t="shared" si="8"/>
        <v>0</v>
      </c>
      <c r="M22" s="29">
        <f t="shared" si="3"/>
        <v>0</v>
      </c>
      <c r="N22" s="29">
        <f t="shared" si="9"/>
        <v>0</v>
      </c>
      <c r="O22" s="29">
        <f t="shared" si="10"/>
        <v>0</v>
      </c>
      <c r="P22" s="29">
        <f t="shared" si="14"/>
        <v>724</v>
      </c>
    </row>
    <row r="23" spans="2:16" x14ac:dyDescent="0.3">
      <c r="B23" s="9" t="s">
        <v>115</v>
      </c>
      <c r="C23" s="22">
        <f t="shared" si="12"/>
        <v>12</v>
      </c>
      <c r="D23" s="15" t="str">
        <f t="shared" si="15"/>
        <v>Fredag</v>
      </c>
      <c r="E23" s="14"/>
      <c r="F23" s="14"/>
      <c r="G23" s="14"/>
      <c r="H23" s="16">
        <f t="shared" si="0"/>
        <v>0</v>
      </c>
      <c r="I23" s="16">
        <f t="shared" si="7"/>
        <v>724</v>
      </c>
      <c r="J23" s="87">
        <f t="shared" si="1"/>
        <v>0</v>
      </c>
      <c r="K23" s="21" t="s">
        <v>16</v>
      </c>
      <c r="L23" s="29">
        <f t="shared" si="8"/>
        <v>0</v>
      </c>
      <c r="M23" s="29">
        <f t="shared" si="3"/>
        <v>0</v>
      </c>
      <c r="N23" s="29">
        <f t="shared" si="9"/>
        <v>0</v>
      </c>
      <c r="O23" s="29">
        <f t="shared" si="10"/>
        <v>0</v>
      </c>
      <c r="P23" s="29">
        <f t="shared" si="14"/>
        <v>724</v>
      </c>
    </row>
    <row r="24" spans="2:16" x14ac:dyDescent="0.3">
      <c r="B24" s="9" t="s">
        <v>115</v>
      </c>
      <c r="C24" s="22">
        <f t="shared" si="12"/>
        <v>13</v>
      </c>
      <c r="D24" s="15" t="str">
        <f t="shared" si="15"/>
        <v>Lørdag</v>
      </c>
      <c r="E24" s="14"/>
      <c r="F24" s="14"/>
      <c r="G24" s="14"/>
      <c r="H24" s="16">
        <f t="shared" si="0"/>
        <v>0</v>
      </c>
      <c r="I24" s="16">
        <f t="shared" si="7"/>
        <v>0</v>
      </c>
      <c r="J24" s="87">
        <f t="shared" si="1"/>
        <v>0</v>
      </c>
      <c r="K24" s="21" t="s">
        <v>16</v>
      </c>
      <c r="L24" s="29">
        <f t="shared" si="8"/>
        <v>0</v>
      </c>
      <c r="M24" s="29">
        <f t="shared" si="3"/>
        <v>0</v>
      </c>
      <c r="N24" s="29">
        <f t="shared" si="9"/>
        <v>0</v>
      </c>
      <c r="O24" s="29">
        <f t="shared" si="10"/>
        <v>0</v>
      </c>
      <c r="P24" s="29">
        <f t="shared" si="14"/>
        <v>0</v>
      </c>
    </row>
    <row r="25" spans="2:16" x14ac:dyDescent="0.3">
      <c r="B25" s="9"/>
      <c r="C25" s="22">
        <f t="shared" si="12"/>
        <v>14</v>
      </c>
      <c r="D25" s="15" t="str">
        <f t="shared" si="15"/>
        <v>Søndag</v>
      </c>
      <c r="E25" s="14"/>
      <c r="F25" s="14"/>
      <c r="G25" s="14"/>
      <c r="H25" s="16">
        <f t="shared" si="0"/>
        <v>0</v>
      </c>
      <c r="I25" s="16">
        <f t="shared" si="7"/>
        <v>0</v>
      </c>
      <c r="J25" s="87">
        <f t="shared" si="1"/>
        <v>0</v>
      </c>
      <c r="K25" s="21" t="s">
        <v>16</v>
      </c>
      <c r="L25" s="29">
        <f t="shared" si="8"/>
        <v>0</v>
      </c>
      <c r="M25" s="29">
        <f t="shared" si="3"/>
        <v>0</v>
      </c>
      <c r="N25" s="29">
        <f t="shared" si="9"/>
        <v>0</v>
      </c>
      <c r="O25" s="29">
        <f t="shared" si="10"/>
        <v>0</v>
      </c>
      <c r="P25" s="29">
        <f t="shared" si="14"/>
        <v>0</v>
      </c>
    </row>
    <row r="26" spans="2:16" x14ac:dyDescent="0.3">
      <c r="B26" s="9" t="s">
        <v>115</v>
      </c>
      <c r="C26" s="22">
        <f t="shared" si="12"/>
        <v>15</v>
      </c>
      <c r="D26" s="15" t="str">
        <f t="shared" si="15"/>
        <v>Mandag</v>
      </c>
      <c r="E26" s="14"/>
      <c r="F26" s="14"/>
      <c r="G26" s="14"/>
      <c r="H26" s="16">
        <f t="shared" si="0"/>
        <v>0</v>
      </c>
      <c r="I26" s="16">
        <f t="shared" si="7"/>
        <v>724</v>
      </c>
      <c r="J26" s="87">
        <f t="shared" si="1"/>
        <v>0</v>
      </c>
      <c r="K26" s="21" t="s">
        <v>16</v>
      </c>
      <c r="L26" s="29">
        <f t="shared" si="8"/>
        <v>0</v>
      </c>
      <c r="M26" s="29">
        <f t="shared" si="3"/>
        <v>0</v>
      </c>
      <c r="N26" s="29">
        <f t="shared" si="9"/>
        <v>0</v>
      </c>
      <c r="O26" s="29">
        <f t="shared" si="10"/>
        <v>0</v>
      </c>
      <c r="P26" s="29">
        <f t="shared" si="14"/>
        <v>724</v>
      </c>
    </row>
    <row r="27" spans="2:16" x14ac:dyDescent="0.3">
      <c r="B27" s="9" t="s">
        <v>115</v>
      </c>
      <c r="C27" s="22">
        <f t="shared" si="12"/>
        <v>16</v>
      </c>
      <c r="D27" s="15" t="str">
        <f t="shared" si="15"/>
        <v>Tirsdag</v>
      </c>
      <c r="E27" s="14"/>
      <c r="F27" s="14"/>
      <c r="G27" s="14"/>
      <c r="H27" s="16">
        <f t="shared" si="0"/>
        <v>0</v>
      </c>
      <c r="I27" s="16">
        <f t="shared" si="7"/>
        <v>724</v>
      </c>
      <c r="J27" s="87">
        <f t="shared" si="1"/>
        <v>0</v>
      </c>
      <c r="K27" s="21" t="s">
        <v>16</v>
      </c>
      <c r="L27" s="29">
        <f t="shared" si="8"/>
        <v>0</v>
      </c>
      <c r="M27" s="29">
        <f t="shared" si="3"/>
        <v>0</v>
      </c>
      <c r="N27" s="29">
        <f t="shared" si="9"/>
        <v>0</v>
      </c>
      <c r="O27" s="29">
        <f t="shared" si="10"/>
        <v>0</v>
      </c>
      <c r="P27" s="29">
        <f t="shared" si="14"/>
        <v>724</v>
      </c>
    </row>
    <row r="28" spans="2:16" x14ac:dyDescent="0.3">
      <c r="B28" s="9">
        <v>29</v>
      </c>
      <c r="C28" s="22">
        <f t="shared" si="12"/>
        <v>17</v>
      </c>
      <c r="D28" s="15" t="str">
        <f t="shared" si="15"/>
        <v>Onsdag</v>
      </c>
      <c r="E28" s="14"/>
      <c r="F28" s="14"/>
      <c r="G28" s="14"/>
      <c r="H28" s="16">
        <f t="shared" si="0"/>
        <v>0</v>
      </c>
      <c r="I28" s="16">
        <f t="shared" si="7"/>
        <v>724</v>
      </c>
      <c r="J28" s="87">
        <f t="shared" si="1"/>
        <v>0</v>
      </c>
      <c r="K28" s="21" t="s">
        <v>16</v>
      </c>
      <c r="L28" s="29">
        <f t="shared" si="8"/>
        <v>0</v>
      </c>
      <c r="M28" s="29">
        <f t="shared" si="3"/>
        <v>0</v>
      </c>
      <c r="N28" s="29">
        <f t="shared" si="9"/>
        <v>0</v>
      </c>
      <c r="O28" s="29">
        <f t="shared" si="10"/>
        <v>0</v>
      </c>
      <c r="P28" s="29">
        <f t="shared" si="14"/>
        <v>724</v>
      </c>
    </row>
    <row r="29" spans="2:16" x14ac:dyDescent="0.3">
      <c r="B29" s="9"/>
      <c r="C29" s="22">
        <f t="shared" si="12"/>
        <v>18</v>
      </c>
      <c r="D29" s="15" t="str">
        <f t="shared" si="15"/>
        <v>Torsdag</v>
      </c>
      <c r="E29" s="14"/>
      <c r="F29" s="14"/>
      <c r="G29" s="14"/>
      <c r="H29" s="16">
        <f t="shared" si="0"/>
        <v>0</v>
      </c>
      <c r="I29" s="16">
        <f t="shared" si="7"/>
        <v>724</v>
      </c>
      <c r="J29" s="87">
        <f t="shared" si="1"/>
        <v>0</v>
      </c>
      <c r="K29" s="21" t="s">
        <v>16</v>
      </c>
      <c r="L29" s="29">
        <f t="shared" si="8"/>
        <v>0</v>
      </c>
      <c r="M29" s="29">
        <f t="shared" si="3"/>
        <v>0</v>
      </c>
      <c r="N29" s="29">
        <f t="shared" si="9"/>
        <v>0</v>
      </c>
      <c r="O29" s="29">
        <f t="shared" si="10"/>
        <v>0</v>
      </c>
      <c r="P29" s="29">
        <f t="shared" si="14"/>
        <v>724</v>
      </c>
    </row>
    <row r="30" spans="2:16" x14ac:dyDescent="0.3">
      <c r="B30" s="9" t="s">
        <v>115</v>
      </c>
      <c r="C30" s="22">
        <f t="shared" si="12"/>
        <v>19</v>
      </c>
      <c r="D30" s="15" t="str">
        <f t="shared" si="15"/>
        <v>Fredag</v>
      </c>
      <c r="E30" s="14"/>
      <c r="F30" s="14"/>
      <c r="G30" s="14"/>
      <c r="H30" s="16">
        <f t="shared" si="0"/>
        <v>0</v>
      </c>
      <c r="I30" s="16">
        <f t="shared" si="7"/>
        <v>724</v>
      </c>
      <c r="J30" s="87">
        <f t="shared" si="1"/>
        <v>0</v>
      </c>
      <c r="K30" s="21" t="s">
        <v>16</v>
      </c>
      <c r="L30" s="29">
        <f t="shared" si="8"/>
        <v>0</v>
      </c>
      <c r="M30" s="29">
        <f t="shared" si="3"/>
        <v>0</v>
      </c>
      <c r="N30" s="29">
        <f t="shared" si="9"/>
        <v>0</v>
      </c>
      <c r="O30" s="29">
        <f t="shared" si="10"/>
        <v>0</v>
      </c>
      <c r="P30" s="29">
        <f t="shared" si="14"/>
        <v>724</v>
      </c>
    </row>
    <row r="31" spans="2:16" x14ac:dyDescent="0.3">
      <c r="B31" s="9" t="s">
        <v>115</v>
      </c>
      <c r="C31" s="22">
        <f t="shared" si="12"/>
        <v>20</v>
      </c>
      <c r="D31" s="15" t="str">
        <f t="shared" si="15"/>
        <v>Lørdag</v>
      </c>
      <c r="E31" s="14"/>
      <c r="F31" s="14"/>
      <c r="G31" s="14"/>
      <c r="H31" s="16">
        <f t="shared" si="0"/>
        <v>0</v>
      </c>
      <c r="I31" s="16">
        <f t="shared" si="7"/>
        <v>0</v>
      </c>
      <c r="J31" s="87">
        <f t="shared" si="1"/>
        <v>0</v>
      </c>
      <c r="K31" s="21" t="s">
        <v>16</v>
      </c>
      <c r="L31" s="29">
        <f t="shared" si="8"/>
        <v>0</v>
      </c>
      <c r="M31" s="29">
        <f t="shared" si="3"/>
        <v>0</v>
      </c>
      <c r="N31" s="29">
        <f t="shared" si="9"/>
        <v>0</v>
      </c>
      <c r="O31" s="29">
        <f t="shared" si="10"/>
        <v>0</v>
      </c>
      <c r="P31" s="29">
        <f t="shared" si="14"/>
        <v>0</v>
      </c>
    </row>
    <row r="32" spans="2:16" x14ac:dyDescent="0.3">
      <c r="B32" s="9" t="s">
        <v>115</v>
      </c>
      <c r="C32" s="22">
        <f t="shared" si="12"/>
        <v>21</v>
      </c>
      <c r="D32" s="15" t="str">
        <f t="shared" si="15"/>
        <v>Søndag</v>
      </c>
      <c r="E32" s="14"/>
      <c r="F32" s="14"/>
      <c r="G32" s="14"/>
      <c r="H32" s="16">
        <f t="shared" si="0"/>
        <v>0</v>
      </c>
      <c r="I32" s="16">
        <f t="shared" si="7"/>
        <v>0</v>
      </c>
      <c r="J32" s="87">
        <f t="shared" si="1"/>
        <v>0</v>
      </c>
      <c r="K32" s="21" t="s">
        <v>16</v>
      </c>
      <c r="L32" s="29">
        <f t="shared" si="8"/>
        <v>0</v>
      </c>
      <c r="M32" s="29">
        <f t="shared" si="3"/>
        <v>0</v>
      </c>
      <c r="N32" s="29">
        <f t="shared" si="9"/>
        <v>0</v>
      </c>
      <c r="O32" s="29">
        <f t="shared" si="10"/>
        <v>0</v>
      </c>
      <c r="P32" s="29">
        <f t="shared" si="14"/>
        <v>0</v>
      </c>
    </row>
    <row r="33" spans="2:16" x14ac:dyDescent="0.3">
      <c r="B33" s="9" t="s">
        <v>115</v>
      </c>
      <c r="C33" s="22">
        <f t="shared" si="12"/>
        <v>22</v>
      </c>
      <c r="D33" s="15" t="str">
        <f t="shared" si="15"/>
        <v>Mandag</v>
      </c>
      <c r="E33" s="14"/>
      <c r="F33" s="14"/>
      <c r="G33" s="14"/>
      <c r="H33" s="16">
        <f t="shared" si="0"/>
        <v>0</v>
      </c>
      <c r="I33" s="16">
        <f t="shared" si="7"/>
        <v>724</v>
      </c>
      <c r="J33" s="87">
        <f t="shared" si="1"/>
        <v>0</v>
      </c>
      <c r="K33" s="72" t="s">
        <v>101</v>
      </c>
      <c r="L33" s="29">
        <f t="shared" si="8"/>
        <v>0</v>
      </c>
      <c r="M33" s="29">
        <f t="shared" si="3"/>
        <v>0</v>
      </c>
      <c r="N33" s="29">
        <f t="shared" si="9"/>
        <v>0</v>
      </c>
      <c r="O33" s="29">
        <f t="shared" si="10"/>
        <v>0</v>
      </c>
      <c r="P33" s="29">
        <f t="shared" si="14"/>
        <v>724</v>
      </c>
    </row>
    <row r="34" spans="2:16" x14ac:dyDescent="0.3">
      <c r="B34" s="9" t="s">
        <v>115</v>
      </c>
      <c r="C34" s="22">
        <f t="shared" si="12"/>
        <v>23</v>
      </c>
      <c r="D34" s="15" t="str">
        <f t="shared" si="15"/>
        <v>Tirsdag</v>
      </c>
      <c r="E34" s="14"/>
      <c r="F34" s="14"/>
      <c r="G34" s="14"/>
      <c r="H34" s="16">
        <f t="shared" si="0"/>
        <v>0</v>
      </c>
      <c r="I34" s="16">
        <f t="shared" si="7"/>
        <v>724</v>
      </c>
      <c r="J34" s="87">
        <f t="shared" si="1"/>
        <v>0</v>
      </c>
      <c r="K34" s="72"/>
      <c r="L34" s="29">
        <f t="shared" si="8"/>
        <v>0</v>
      </c>
      <c r="M34" s="29">
        <f t="shared" si="3"/>
        <v>0</v>
      </c>
      <c r="N34" s="29">
        <f t="shared" si="9"/>
        <v>0</v>
      </c>
      <c r="O34" s="29">
        <f t="shared" si="10"/>
        <v>0</v>
      </c>
      <c r="P34" s="29">
        <f t="shared" si="14"/>
        <v>724</v>
      </c>
    </row>
    <row r="35" spans="2:16" x14ac:dyDescent="0.3">
      <c r="B35" s="9">
        <v>30</v>
      </c>
      <c r="C35" s="22">
        <f t="shared" si="12"/>
        <v>24</v>
      </c>
      <c r="D35" s="15" t="str">
        <f t="shared" si="15"/>
        <v>Onsdag</v>
      </c>
      <c r="E35" s="14"/>
      <c r="F35" s="14"/>
      <c r="G35" s="14"/>
      <c r="H35" s="16">
        <f t="shared" si="0"/>
        <v>0</v>
      </c>
      <c r="I35" s="16">
        <f t="shared" si="7"/>
        <v>724</v>
      </c>
      <c r="J35" s="87">
        <f t="shared" si="1"/>
        <v>0</v>
      </c>
      <c r="K35" s="21" t="s">
        <v>16</v>
      </c>
      <c r="L35" s="29">
        <f t="shared" si="8"/>
        <v>0</v>
      </c>
      <c r="M35" s="29">
        <f t="shared" si="3"/>
        <v>0</v>
      </c>
      <c r="N35" s="29">
        <f t="shared" si="9"/>
        <v>0</v>
      </c>
      <c r="O35" s="29">
        <f t="shared" si="10"/>
        <v>0</v>
      </c>
      <c r="P35" s="29">
        <f t="shared" si="14"/>
        <v>724</v>
      </c>
    </row>
    <row r="36" spans="2:16" x14ac:dyDescent="0.3">
      <c r="B36" s="9"/>
      <c r="C36" s="22">
        <f t="shared" si="12"/>
        <v>25</v>
      </c>
      <c r="D36" s="15" t="str">
        <f t="shared" si="15"/>
        <v>Torsdag</v>
      </c>
      <c r="E36" s="14"/>
      <c r="F36" s="14"/>
      <c r="G36" s="14"/>
      <c r="H36" s="16">
        <f t="shared" si="0"/>
        <v>0</v>
      </c>
      <c r="I36" s="16">
        <f t="shared" si="7"/>
        <v>724</v>
      </c>
      <c r="J36" s="87">
        <f t="shared" si="1"/>
        <v>0</v>
      </c>
      <c r="K36" s="21" t="s">
        <v>16</v>
      </c>
      <c r="L36" s="29">
        <f t="shared" si="8"/>
        <v>0</v>
      </c>
      <c r="M36" s="29">
        <f t="shared" si="3"/>
        <v>0</v>
      </c>
      <c r="N36" s="29">
        <f t="shared" si="9"/>
        <v>0</v>
      </c>
      <c r="O36" s="29">
        <f t="shared" si="10"/>
        <v>0</v>
      </c>
      <c r="P36" s="29">
        <f t="shared" si="14"/>
        <v>724</v>
      </c>
    </row>
    <row r="37" spans="2:16" x14ac:dyDescent="0.3">
      <c r="C37" s="22">
        <f t="shared" si="12"/>
        <v>26</v>
      </c>
      <c r="D37" s="15" t="str">
        <f t="shared" si="15"/>
        <v>Fredag</v>
      </c>
      <c r="E37" s="14"/>
      <c r="F37" s="14"/>
      <c r="G37" s="14"/>
      <c r="H37" s="16">
        <f t="shared" si="0"/>
        <v>0</v>
      </c>
      <c r="I37" s="16">
        <f t="shared" si="7"/>
        <v>724</v>
      </c>
      <c r="J37" s="87">
        <f t="shared" si="1"/>
        <v>0</v>
      </c>
      <c r="K37" s="72"/>
      <c r="L37" s="29">
        <f t="shared" si="8"/>
        <v>0</v>
      </c>
      <c r="M37" s="29">
        <f t="shared" si="3"/>
        <v>0</v>
      </c>
      <c r="N37" s="29">
        <f t="shared" si="9"/>
        <v>0</v>
      </c>
      <c r="O37" s="29">
        <f t="shared" si="10"/>
        <v>0</v>
      </c>
      <c r="P37" s="29">
        <f t="shared" si="14"/>
        <v>724</v>
      </c>
    </row>
    <row r="38" spans="2:16" x14ac:dyDescent="0.3">
      <c r="B38" s="9" t="s">
        <v>115</v>
      </c>
      <c r="C38" s="22">
        <f t="shared" si="12"/>
        <v>27</v>
      </c>
      <c r="D38" s="15" t="str">
        <f t="shared" si="15"/>
        <v>Lørdag</v>
      </c>
      <c r="E38" s="14"/>
      <c r="F38" s="14"/>
      <c r="G38" s="14"/>
      <c r="H38" s="16">
        <f t="shared" si="0"/>
        <v>0</v>
      </c>
      <c r="I38" s="16">
        <f t="shared" si="7"/>
        <v>0</v>
      </c>
      <c r="J38" s="87">
        <f t="shared" si="1"/>
        <v>0</v>
      </c>
      <c r="K38" s="72"/>
      <c r="L38" s="29">
        <f t="shared" si="8"/>
        <v>0</v>
      </c>
      <c r="M38" s="29">
        <f t="shared" si="3"/>
        <v>0</v>
      </c>
      <c r="N38" s="29">
        <f t="shared" si="9"/>
        <v>0</v>
      </c>
      <c r="O38" s="29">
        <f t="shared" si="10"/>
        <v>0</v>
      </c>
      <c r="P38" s="29">
        <f t="shared" si="11"/>
        <v>0</v>
      </c>
    </row>
    <row r="39" spans="2:16" x14ac:dyDescent="0.3">
      <c r="B39" s="9" t="s">
        <v>115</v>
      </c>
      <c r="C39" s="22">
        <f t="shared" si="12"/>
        <v>28</v>
      </c>
      <c r="D39" s="15" t="str">
        <f t="shared" si="15"/>
        <v>Søndag</v>
      </c>
      <c r="E39" s="14"/>
      <c r="F39" s="14"/>
      <c r="G39" s="14"/>
      <c r="H39" s="16">
        <f t="shared" si="0"/>
        <v>0</v>
      </c>
      <c r="I39" s="16">
        <f t="shared" si="7"/>
        <v>0</v>
      </c>
      <c r="J39" s="87">
        <f t="shared" si="1"/>
        <v>0</v>
      </c>
      <c r="K39" s="72"/>
      <c r="L39" s="29">
        <f t="shared" si="8"/>
        <v>0</v>
      </c>
      <c r="M39" s="29">
        <f t="shared" si="3"/>
        <v>0</v>
      </c>
      <c r="N39" s="29">
        <f t="shared" si="9"/>
        <v>0</v>
      </c>
      <c r="O39" s="29">
        <f t="shared" si="10"/>
        <v>0</v>
      </c>
      <c r="P39" s="29">
        <f t="shared" si="11"/>
        <v>0</v>
      </c>
    </row>
    <row r="40" spans="2:16" x14ac:dyDescent="0.3">
      <c r="B40" s="9"/>
      <c r="C40" s="22">
        <f t="shared" si="12"/>
        <v>29</v>
      </c>
      <c r="D40" s="15" t="str">
        <f t="shared" si="15"/>
        <v>Mandag</v>
      </c>
      <c r="E40" s="14"/>
      <c r="F40" s="14"/>
      <c r="G40" s="14"/>
      <c r="H40" s="16">
        <f t="shared" si="0"/>
        <v>0</v>
      </c>
      <c r="I40" s="16">
        <f t="shared" si="7"/>
        <v>724</v>
      </c>
      <c r="J40" s="87">
        <f t="shared" si="1"/>
        <v>0</v>
      </c>
      <c r="K40" s="72"/>
      <c r="L40" s="29">
        <f t="shared" si="8"/>
        <v>0</v>
      </c>
      <c r="M40" s="29">
        <f t="shared" si="3"/>
        <v>0</v>
      </c>
      <c r="N40" s="29">
        <f t="shared" si="9"/>
        <v>0</v>
      </c>
      <c r="O40" s="29">
        <f t="shared" si="10"/>
        <v>0</v>
      </c>
      <c r="P40" s="29">
        <f t="shared" si="11"/>
        <v>724</v>
      </c>
    </row>
    <row r="41" spans="2:16" x14ac:dyDescent="0.3">
      <c r="B41" s="9" t="s">
        <v>115</v>
      </c>
      <c r="C41" s="22">
        <f t="shared" si="12"/>
        <v>30</v>
      </c>
      <c r="D41" s="15" t="str">
        <f t="shared" si="15"/>
        <v>Tirsdag</v>
      </c>
      <c r="E41" s="14"/>
      <c r="F41" s="14"/>
      <c r="G41" s="14"/>
      <c r="H41" s="16">
        <f t="shared" si="0"/>
        <v>0</v>
      </c>
      <c r="I41" s="16">
        <f t="shared" si="7"/>
        <v>724</v>
      </c>
      <c r="J41" s="87">
        <f t="shared" si="1"/>
        <v>0</v>
      </c>
      <c r="K41" s="72"/>
      <c r="L41" s="29">
        <f t="shared" si="8"/>
        <v>0</v>
      </c>
      <c r="M41" s="29">
        <f t="shared" si="3"/>
        <v>0</v>
      </c>
      <c r="N41" s="29">
        <f t="shared" si="9"/>
        <v>0</v>
      </c>
      <c r="O41" s="29">
        <f t="shared" si="10"/>
        <v>0</v>
      </c>
      <c r="P41" s="29">
        <f t="shared" si="11"/>
        <v>724</v>
      </c>
    </row>
    <row r="42" spans="2:16" ht="15" thickBot="1" x14ac:dyDescent="0.35">
      <c r="B42" s="9">
        <v>31</v>
      </c>
      <c r="C42" s="59">
        <f t="shared" si="12"/>
        <v>31</v>
      </c>
      <c r="D42" s="60" t="str">
        <f t="shared" si="15"/>
        <v>Onsdag</v>
      </c>
      <c r="E42" s="61"/>
      <c r="F42" s="61"/>
      <c r="G42" s="61"/>
      <c r="H42" s="62">
        <f t="shared" ref="H42" si="16">+M42</f>
        <v>0</v>
      </c>
      <c r="I42" s="62">
        <f t="shared" ref="I42" si="17">+P42</f>
        <v>724</v>
      </c>
      <c r="J42" s="90">
        <f t="shared" ref="J42" si="18">+O42</f>
        <v>0</v>
      </c>
      <c r="K42" s="63" t="s">
        <v>16</v>
      </c>
      <c r="L42" s="29">
        <f t="shared" si="8"/>
        <v>0</v>
      </c>
      <c r="M42" s="29">
        <f t="shared" si="3"/>
        <v>0</v>
      </c>
      <c r="N42" s="29">
        <f t="shared" si="9"/>
        <v>0</v>
      </c>
      <c r="O42" s="29">
        <f t="shared" si="10"/>
        <v>0</v>
      </c>
      <c r="P42" s="29">
        <f t="shared" si="11"/>
        <v>724</v>
      </c>
    </row>
  </sheetData>
  <mergeCells count="11">
    <mergeCell ref="C8:D8"/>
    <mergeCell ref="F8:G8"/>
    <mergeCell ref="I8:J8"/>
    <mergeCell ref="C1:J1"/>
    <mergeCell ref="D4:G4"/>
    <mergeCell ref="C6:D6"/>
    <mergeCell ref="F6:G6"/>
    <mergeCell ref="I6:J6"/>
    <mergeCell ref="C7:D7"/>
    <mergeCell ref="F7:G7"/>
    <mergeCell ref="I7:J7"/>
  </mergeCells>
  <conditionalFormatting sqref="C12:C42">
    <cfRule type="expression" dxfId="18" priority="5">
      <formula>+$P12=0</formula>
    </cfRule>
  </conditionalFormatting>
  <conditionalFormatting sqref="D12">
    <cfRule type="expression" dxfId="17" priority="1">
      <formula>+$P12=0</formula>
    </cfRule>
  </conditionalFormatting>
  <conditionalFormatting sqref="D12:K42">
    <cfRule type="expression" dxfId="16" priority="4">
      <formula>+$P12=0</formula>
    </cfRule>
  </conditionalFormatting>
  <dataValidations count="1">
    <dataValidation type="whole" allowBlank="1" showErrorMessage="1" error="Du skal indberette tiden som hele tal_x000a_Kvart over 8 skal være 815_x000a__x000a_Tallet skal være mellem 0 og 2400" sqref="E12:G42" xr:uid="{00000000-0002-0000-0700-000000000000}">
      <formula1>0</formula1>
      <formula2>2400</formula2>
    </dataValidation>
  </dataValidations>
  <pageMargins left="0.7" right="0.7" top="0.75" bottom="0.75" header="0.3" footer="0.3"/>
  <pageSetup paperSize="9" scale="7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14</vt:i4>
      </vt:variant>
      <vt:variant>
        <vt:lpstr>Navngivne områder</vt:lpstr>
      </vt:variant>
      <vt:variant>
        <vt:i4>13</vt:i4>
      </vt:variant>
    </vt:vector>
  </HeadingPairs>
  <TitlesOfParts>
    <vt:vector size="27" baseType="lpstr">
      <vt:lpstr>Vejledning DK</vt:lpstr>
      <vt:lpstr>Jan</vt:lpstr>
      <vt:lpstr>Guide ENG</vt:lpstr>
      <vt:lpstr>Feb</vt:lpstr>
      <vt:lpstr>Mar</vt:lpstr>
      <vt:lpstr>Apr</vt:lpstr>
      <vt:lpstr>Maj</vt:lpstr>
      <vt:lpstr>Jun</vt:lpstr>
      <vt:lpstr>Jul</vt:lpstr>
      <vt:lpstr>Aug</vt:lpstr>
      <vt:lpstr>Sep</vt:lpstr>
      <vt:lpstr>Okt</vt:lpstr>
      <vt:lpstr>Nov</vt:lpstr>
      <vt:lpstr>Dec</vt:lpstr>
      <vt:lpstr>Apr!Print_Area</vt:lpstr>
      <vt:lpstr>Aug!Print_Area</vt:lpstr>
      <vt:lpstr>Dec!Print_Area</vt:lpstr>
      <vt:lpstr>Feb!Print_Area</vt:lpstr>
      <vt:lpstr>Jan!Print_Area</vt:lpstr>
      <vt:lpstr>Jul!Print_Area</vt:lpstr>
      <vt:lpstr>Jun!Print_Area</vt:lpstr>
      <vt:lpstr>Maj!Print_Area</vt:lpstr>
      <vt:lpstr>Mar!Print_Area</vt:lpstr>
      <vt:lpstr>Nov!Print_Area</vt:lpstr>
      <vt:lpstr>Okt!Print_Area</vt:lpstr>
      <vt:lpstr>Sep!Print_Area</vt:lpstr>
      <vt:lpstr>'Vejledning DK'!Print_Area</vt:lpstr>
    </vt:vector>
  </TitlesOfParts>
  <Company>Aarhus Universitet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jan.noe.bielack@gmail.com</dc:creator>
  <cp:lastModifiedBy>Tine Anette Ingmann Mejer</cp:lastModifiedBy>
  <cp:lastPrinted>2019-12-17T09:37:05Z</cp:lastPrinted>
  <dcterms:created xsi:type="dcterms:W3CDTF">2010-12-19T21:54:26Z</dcterms:created>
  <dcterms:modified xsi:type="dcterms:W3CDTF">2024-04-18T10:05:53Z</dcterms:modified>
</cp:coreProperties>
</file>